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7BDA08B5-BFFA-42DF-9FA4-104DD64B1335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ЖКС!$A$3:$BV$7209</definedName>
  </definedNames>
  <calcPr calcId="181029"/>
</workbook>
</file>

<file path=xl/calcChain.xml><?xml version="1.0" encoding="utf-8"?>
<calcChain xmlns="http://schemas.openxmlformats.org/spreadsheetml/2006/main">
  <c r="BQ7210" i="2" l="1"/>
  <c r="BQ7179" i="2" l="1"/>
  <c r="BP7216" i="2" l="1"/>
  <c r="BL7217" i="2" l="1"/>
  <c r="BK7215" i="2"/>
  <c r="BK7216" i="2"/>
  <c r="BG7209" i="2" l="1"/>
  <c r="BG7213" i="2"/>
  <c r="BF7213" i="2"/>
  <c r="BF7209" i="2"/>
  <c r="BF7216" i="2"/>
  <c r="BF7211" i="2"/>
  <c r="BF7210" i="2"/>
  <c r="BF7203" i="2"/>
  <c r="BF7204" i="2"/>
  <c r="BF7205" i="2"/>
  <c r="BF7206" i="2"/>
  <c r="BF7207" i="2"/>
  <c r="BF7208" i="2"/>
  <c r="AW116" i="2" l="1"/>
  <c r="M4801" i="2"/>
  <c r="L4801" i="2"/>
  <c r="M4216" i="2" l="1"/>
  <c r="L4216" i="2"/>
  <c r="AR7210" i="2" l="1"/>
  <c r="AR7211" i="2"/>
  <c r="AR7212" i="2"/>
  <c r="AR7213" i="2"/>
  <c r="AR7214" i="2"/>
  <c r="AR7215" i="2"/>
  <c r="AR7216" i="2"/>
  <c r="AR7217" i="2"/>
  <c r="AR7218" i="2"/>
  <c r="AR7209" i="2"/>
  <c r="AQ7210" i="2"/>
  <c r="AQ7211" i="2"/>
  <c r="AQ7212" i="2"/>
  <c r="AQ7213" i="2"/>
  <c r="AQ7214" i="2"/>
  <c r="AQ7215" i="2"/>
  <c r="AQ7216" i="2"/>
  <c r="AQ7209" i="2"/>
  <c r="AM7213" i="2" l="1"/>
  <c r="AL7213" i="2"/>
  <c r="AM7209" i="2" l="1"/>
  <c r="AL7209" i="2"/>
  <c r="AB7215" i="2" l="1"/>
  <c r="AB7216" i="2"/>
  <c r="AC7209" i="2"/>
  <c r="AB7209" i="2"/>
  <c r="AB7181" i="2" l="1"/>
  <c r="AC7181" i="2"/>
  <c r="X7210" i="2" l="1"/>
  <c r="W7210" i="2"/>
  <c r="W7213" i="2" l="1"/>
  <c r="W7216" i="2"/>
  <c r="R7181" i="2"/>
  <c r="S7181" i="2"/>
  <c r="W7181" i="2"/>
  <c r="X7181" i="2"/>
  <c r="BV7210" i="2" l="1"/>
  <c r="BU7210" i="2"/>
  <c r="BP7210" i="2"/>
  <c r="BL7210" i="2"/>
  <c r="BK7210" i="2"/>
  <c r="BG7210" i="2"/>
  <c r="BB7210" i="2"/>
  <c r="BA7210" i="2"/>
  <c r="AW7210" i="2"/>
  <c r="AV7210" i="2"/>
  <c r="AM7210" i="2"/>
  <c r="AL7210" i="2"/>
  <c r="AH7210" i="2"/>
  <c r="AG7210" i="2"/>
  <c r="AC7210" i="2"/>
  <c r="AB7210" i="2"/>
  <c r="S7210" i="2"/>
  <c r="R7210" i="2"/>
  <c r="M2022" i="2"/>
  <c r="L2022" i="2"/>
  <c r="AH4683" i="2" l="1"/>
  <c r="AG7216" i="2" l="1"/>
  <c r="R7188" i="2"/>
  <c r="S7188" i="2"/>
  <c r="W7188" i="2"/>
  <c r="X7188" i="2"/>
  <c r="AB7188" i="2"/>
  <c r="AC7188" i="2"/>
  <c r="AG7188" i="2"/>
  <c r="AH7188" i="2"/>
  <c r="AL7188" i="2"/>
  <c r="AM7188" i="2"/>
  <c r="AQ7188" i="2"/>
  <c r="AR7188" i="2"/>
  <c r="AV7188" i="2"/>
  <c r="AW7188" i="2"/>
  <c r="BA7188" i="2"/>
  <c r="BB7188" i="2"/>
  <c r="M6868" i="2" l="1"/>
  <c r="BV6906" i="2"/>
  <c r="BQ6906" i="2"/>
  <c r="BL6906" i="2"/>
  <c r="BG6906" i="2"/>
  <c r="BB6906" i="2"/>
  <c r="AW6906" i="2"/>
  <c r="AR6906" i="2"/>
  <c r="AM6906" i="2"/>
  <c r="AH6906" i="2"/>
  <c r="AC6906" i="2"/>
  <c r="X6906" i="2"/>
  <c r="S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L6868" i="2"/>
  <c r="M6906" i="2" l="1"/>
  <c r="AB7211" i="2"/>
  <c r="W7214" i="2" l="1"/>
  <c r="X4644" i="2" l="1"/>
  <c r="X7197" i="2" l="1"/>
  <c r="W7198" i="2" l="1"/>
  <c r="X7201" i="2" l="1"/>
  <c r="W7201" i="2"/>
  <c r="O7180" i="2"/>
  <c r="P7180" i="2"/>
  <c r="Q7180" i="2"/>
  <c r="R7180" i="2"/>
  <c r="S7180" i="2"/>
  <c r="W7180" i="2"/>
  <c r="X7180" i="2"/>
  <c r="R7216" i="2" l="1"/>
  <c r="S7201" i="2"/>
  <c r="BV719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1" i="2"/>
  <c r="BV7212" i="2"/>
  <c r="BV7213" i="2"/>
  <c r="BV7214" i="2"/>
  <c r="BV7215" i="2"/>
  <c r="BV7216" i="2"/>
  <c r="BV7217" i="2"/>
  <c r="BV7218" i="2"/>
  <c r="BU7192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1" i="2"/>
  <c r="BU7212" i="2"/>
  <c r="BU7213" i="2"/>
  <c r="BU7214" i="2"/>
  <c r="BU7215" i="2"/>
  <c r="BU7216" i="2"/>
  <c r="BU7217" i="2"/>
  <c r="BU7218" i="2"/>
  <c r="BQ7192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1" i="2"/>
  <c r="BQ7212" i="2"/>
  <c r="BQ7213" i="2"/>
  <c r="BQ7214" i="2"/>
  <c r="BQ7215" i="2"/>
  <c r="BQ7216" i="2"/>
  <c r="BQ7217" i="2"/>
  <c r="BQ7218" i="2"/>
  <c r="BP7192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1" i="2"/>
  <c r="BP7212" i="2"/>
  <c r="BP7213" i="2"/>
  <c r="BP7214" i="2"/>
  <c r="BP7215" i="2"/>
  <c r="BL7192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1" i="2"/>
  <c r="BL7212" i="2"/>
  <c r="BL7213" i="2"/>
  <c r="BL7214" i="2"/>
  <c r="BL7215" i="2"/>
  <c r="BL7216" i="2"/>
  <c r="BL7218" i="2"/>
  <c r="BK7192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1" i="2"/>
  <c r="BK7212" i="2"/>
  <c r="BK7213" i="2"/>
  <c r="BK7214" i="2"/>
  <c r="BG7192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11" i="2"/>
  <c r="BG7212" i="2"/>
  <c r="BG7214" i="2"/>
  <c r="BG7215" i="2"/>
  <c r="BG7216" i="2"/>
  <c r="BG7217" i="2"/>
  <c r="BG7218" i="2"/>
  <c r="BF7192" i="2"/>
  <c r="BF7193" i="2"/>
  <c r="BF7194" i="2"/>
  <c r="BF7195" i="2"/>
  <c r="BF7196" i="2"/>
  <c r="BF7197" i="2"/>
  <c r="BF7198" i="2"/>
  <c r="BF7199" i="2"/>
  <c r="BF7200" i="2"/>
  <c r="BF7201" i="2"/>
  <c r="BF7202" i="2"/>
  <c r="BF7212" i="2"/>
  <c r="BF7214" i="2"/>
  <c r="BF7215" i="2"/>
  <c r="BB7192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1" i="2"/>
  <c r="BB7212" i="2"/>
  <c r="BB7213" i="2"/>
  <c r="BB7214" i="2"/>
  <c r="BB7215" i="2"/>
  <c r="BB7216" i="2"/>
  <c r="BB7217" i="2"/>
  <c r="BB7218" i="2"/>
  <c r="BA7192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1" i="2"/>
  <c r="BA7212" i="2"/>
  <c r="BA7213" i="2"/>
  <c r="BA7214" i="2"/>
  <c r="BA7215" i="2"/>
  <c r="BA7216" i="2"/>
  <c r="BA7217" i="2"/>
  <c r="BA7218" i="2"/>
  <c r="AW7192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1" i="2"/>
  <c r="AW7212" i="2"/>
  <c r="AW7213" i="2"/>
  <c r="AW7214" i="2"/>
  <c r="AW7215" i="2"/>
  <c r="AW7216" i="2"/>
  <c r="AW7217" i="2"/>
  <c r="AW7218" i="2"/>
  <c r="AV7192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1" i="2"/>
  <c r="AV7212" i="2"/>
  <c r="AV7213" i="2"/>
  <c r="AV7214" i="2"/>
  <c r="AV7215" i="2"/>
  <c r="AV7216" i="2"/>
  <c r="AV7217" i="2"/>
  <c r="AV7218" i="2"/>
  <c r="AR7192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Q7192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17" i="2"/>
  <c r="AQ7218" i="2"/>
  <c r="AQ7219" i="2"/>
  <c r="AM7192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11" i="2"/>
  <c r="AM7212" i="2"/>
  <c r="AM7214" i="2"/>
  <c r="AM7215" i="2"/>
  <c r="AM7216" i="2"/>
  <c r="AM7217" i="2"/>
  <c r="AM7218" i="2"/>
  <c r="AL7192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11" i="2"/>
  <c r="AL7212" i="2"/>
  <c r="AL7214" i="2"/>
  <c r="AL7215" i="2"/>
  <c r="AL7216" i="2"/>
  <c r="AL7217" i="2"/>
  <c r="AL7218" i="2"/>
  <c r="AH7192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1" i="2"/>
  <c r="AH7212" i="2"/>
  <c r="AH7213" i="2"/>
  <c r="AH7214" i="2"/>
  <c r="AH7215" i="2"/>
  <c r="AH7216" i="2"/>
  <c r="AH7217" i="2"/>
  <c r="AH7218" i="2"/>
  <c r="AG7192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1" i="2"/>
  <c r="AG7212" i="2"/>
  <c r="AG7213" i="2"/>
  <c r="AG7214" i="2"/>
  <c r="AG7215" i="2"/>
  <c r="AC7192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11" i="2"/>
  <c r="AC7212" i="2"/>
  <c r="AC7213" i="2"/>
  <c r="AC7214" i="2"/>
  <c r="AC7215" i="2"/>
  <c r="AC7216" i="2"/>
  <c r="AC7217" i="2"/>
  <c r="AC7218" i="2"/>
  <c r="AB7192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12" i="2"/>
  <c r="AB7213" i="2"/>
  <c r="AB7214" i="2"/>
  <c r="X7192" i="2"/>
  <c r="X7193" i="2"/>
  <c r="X7194" i="2"/>
  <c r="X7195" i="2"/>
  <c r="X7196" i="2"/>
  <c r="X7198" i="2"/>
  <c r="X7199" i="2"/>
  <c r="X7200" i="2"/>
  <c r="X7202" i="2"/>
  <c r="X7203" i="2"/>
  <c r="X7204" i="2"/>
  <c r="X7205" i="2"/>
  <c r="X7206" i="2"/>
  <c r="X7207" i="2"/>
  <c r="X7208" i="2"/>
  <c r="X7209" i="2"/>
  <c r="X7211" i="2"/>
  <c r="X7212" i="2"/>
  <c r="X7213" i="2"/>
  <c r="X7214" i="2"/>
  <c r="X7215" i="2"/>
  <c r="X7216" i="2"/>
  <c r="X7217" i="2"/>
  <c r="X7218" i="2"/>
  <c r="W7192" i="2"/>
  <c r="W7193" i="2"/>
  <c r="W7194" i="2"/>
  <c r="W7195" i="2"/>
  <c r="W7196" i="2"/>
  <c r="W7197" i="2"/>
  <c r="W7199" i="2"/>
  <c r="W7200" i="2"/>
  <c r="W7202" i="2"/>
  <c r="W7203" i="2"/>
  <c r="W7204" i="2"/>
  <c r="W7205" i="2"/>
  <c r="W7206" i="2"/>
  <c r="W7207" i="2"/>
  <c r="W7208" i="2"/>
  <c r="W7209" i="2"/>
  <c r="W7211" i="2"/>
  <c r="W7212" i="2"/>
  <c r="W7215" i="2"/>
  <c r="S7216" i="2"/>
  <c r="S7217" i="2"/>
  <c r="S7218" i="2"/>
  <c r="S7192" i="2"/>
  <c r="S7193" i="2"/>
  <c r="S7194" i="2"/>
  <c r="S7195" i="2"/>
  <c r="S7196" i="2"/>
  <c r="S7197" i="2"/>
  <c r="S7198" i="2"/>
  <c r="S7199" i="2"/>
  <c r="S7200" i="2"/>
  <c r="S7202" i="2"/>
  <c r="S7203" i="2"/>
  <c r="S7204" i="2"/>
  <c r="S7205" i="2"/>
  <c r="S7206" i="2"/>
  <c r="S7207" i="2"/>
  <c r="S7208" i="2"/>
  <c r="S7209" i="2"/>
  <c r="S7211" i="2"/>
  <c r="S7212" i="2"/>
  <c r="S7213" i="2"/>
  <c r="S7214" i="2"/>
  <c r="S7215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1" i="2"/>
  <c r="R7212" i="2"/>
  <c r="R7213" i="2"/>
  <c r="R7214" i="2"/>
  <c r="R7215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R7190" i="2"/>
  <c r="S7190" i="2"/>
  <c r="W7190" i="2"/>
  <c r="X7190" i="2"/>
  <c r="AB7190" i="2"/>
  <c r="AC7190" i="2"/>
  <c r="AG7190" i="2"/>
  <c r="AH7190" i="2"/>
  <c r="AL7190" i="2"/>
  <c r="AM7190" i="2"/>
  <c r="AQ7190" i="2"/>
  <c r="AR7190" i="2"/>
  <c r="AV7190" i="2"/>
  <c r="AW7190" i="2"/>
  <c r="BA7190" i="2"/>
  <c r="BB7190" i="2"/>
  <c r="BF7190" i="2"/>
  <c r="BG7190" i="2"/>
  <c r="BK7190" i="2"/>
  <c r="BL7190" i="2"/>
  <c r="BP7190" i="2"/>
  <c r="BQ7190" i="2"/>
  <c r="BU7190" i="2"/>
  <c r="BV7190" i="2"/>
  <c r="BV7181" i="2" l="1"/>
  <c r="BV7182" i="2"/>
  <c r="BV7183" i="2"/>
  <c r="BV7184" i="2"/>
  <c r="BV7185" i="2"/>
  <c r="BV7186" i="2"/>
  <c r="BU7181" i="2"/>
  <c r="BU7182" i="2"/>
  <c r="BU7183" i="2"/>
  <c r="BU7184" i="2"/>
  <c r="BU7185" i="2"/>
  <c r="BU7186" i="2"/>
  <c r="BQ7181" i="2"/>
  <c r="BQ7182" i="2"/>
  <c r="BQ7183" i="2"/>
  <c r="BQ7184" i="2"/>
  <c r="BQ7185" i="2"/>
  <c r="BQ7186" i="2"/>
  <c r="BQ7187" i="2"/>
  <c r="BQ7188" i="2"/>
  <c r="BP7181" i="2"/>
  <c r="BP7182" i="2"/>
  <c r="BP7183" i="2"/>
  <c r="BP7184" i="2"/>
  <c r="BP7185" i="2"/>
  <c r="BP7186" i="2"/>
  <c r="BP7187" i="2"/>
  <c r="BP7188" i="2"/>
  <c r="BP7217" i="2"/>
  <c r="BL7181" i="2"/>
  <c r="BL7182" i="2"/>
  <c r="BL7183" i="2"/>
  <c r="BL7184" i="2"/>
  <c r="BL7185" i="2"/>
  <c r="BL7186" i="2"/>
  <c r="BL7187" i="2"/>
  <c r="BL7188" i="2"/>
  <c r="BL7189" i="2"/>
  <c r="BK7181" i="2"/>
  <c r="BK7182" i="2"/>
  <c r="BK7183" i="2"/>
  <c r="BK7184" i="2"/>
  <c r="BK7185" i="2"/>
  <c r="BK7186" i="2"/>
  <c r="BK7187" i="2"/>
  <c r="BK7188" i="2"/>
  <c r="BK7189" i="2"/>
  <c r="BG7181" i="2"/>
  <c r="BG7182" i="2"/>
  <c r="BG7183" i="2"/>
  <c r="BG7184" i="2"/>
  <c r="BG7185" i="2"/>
  <c r="BG7186" i="2"/>
  <c r="BG7187" i="2"/>
  <c r="BG7188" i="2"/>
  <c r="BF7181" i="2"/>
  <c r="BF7182" i="2"/>
  <c r="BF7183" i="2"/>
  <c r="BF7184" i="2"/>
  <c r="BF7185" i="2"/>
  <c r="BF7186" i="2"/>
  <c r="BF7187" i="2"/>
  <c r="BF7188" i="2"/>
  <c r="BF7217" i="2"/>
  <c r="BB7181" i="2"/>
  <c r="BB7182" i="2"/>
  <c r="BB7183" i="2"/>
  <c r="BB7184" i="2"/>
  <c r="BB7185" i="2"/>
  <c r="BB7186" i="2"/>
  <c r="BB7187" i="2"/>
  <c r="BA7181" i="2"/>
  <c r="BA7182" i="2"/>
  <c r="BA7183" i="2"/>
  <c r="BA7184" i="2"/>
  <c r="BA7185" i="2"/>
  <c r="BA7186" i="2"/>
  <c r="BA7187" i="2"/>
  <c r="AW7181" i="2"/>
  <c r="AW7182" i="2"/>
  <c r="AW7183" i="2"/>
  <c r="AW7184" i="2"/>
  <c r="AW7185" i="2"/>
  <c r="AW7186" i="2"/>
  <c r="AW7187" i="2"/>
  <c r="AW7189" i="2"/>
  <c r="AV7181" i="2"/>
  <c r="AV7182" i="2"/>
  <c r="AV7183" i="2"/>
  <c r="AV7184" i="2"/>
  <c r="AV7185" i="2"/>
  <c r="AV7186" i="2"/>
  <c r="AV7187" i="2"/>
  <c r="AV7189" i="2"/>
  <c r="AR7181" i="2"/>
  <c r="AR7182" i="2"/>
  <c r="AR7183" i="2"/>
  <c r="AR7184" i="2"/>
  <c r="AR7185" i="2"/>
  <c r="AR7186" i="2"/>
  <c r="AR7187" i="2"/>
  <c r="AQ7181" i="2"/>
  <c r="AQ7182" i="2"/>
  <c r="AQ7183" i="2"/>
  <c r="AQ7184" i="2"/>
  <c r="AQ7185" i="2"/>
  <c r="AQ7186" i="2"/>
  <c r="AQ7187" i="2"/>
  <c r="AM7181" i="2"/>
  <c r="AM7182" i="2"/>
  <c r="AM7183" i="2"/>
  <c r="AM7184" i="2"/>
  <c r="AM7185" i="2"/>
  <c r="AM7186" i="2"/>
  <c r="AL7181" i="2"/>
  <c r="AL7182" i="2"/>
  <c r="AL7183" i="2"/>
  <c r="AL7184" i="2"/>
  <c r="AL7185" i="2"/>
  <c r="AL7186" i="2"/>
  <c r="AH7181" i="2"/>
  <c r="AH7182" i="2"/>
  <c r="AH7183" i="2"/>
  <c r="AH7184" i="2"/>
  <c r="AH7185" i="2"/>
  <c r="AH7186" i="2"/>
  <c r="AH7189" i="2"/>
  <c r="AG7181" i="2"/>
  <c r="AG7182" i="2"/>
  <c r="AG7183" i="2"/>
  <c r="AG7184" i="2"/>
  <c r="AG7185" i="2"/>
  <c r="AG7186" i="2"/>
  <c r="AG7189" i="2"/>
  <c r="AG7217" i="2"/>
  <c r="AC7182" i="2"/>
  <c r="AC7183" i="2"/>
  <c r="AC7184" i="2"/>
  <c r="AC7185" i="2"/>
  <c r="AC7186" i="2"/>
  <c r="AC7189" i="2"/>
  <c r="AB7182" i="2"/>
  <c r="AB7183" i="2"/>
  <c r="AB7184" i="2"/>
  <c r="AB7185" i="2"/>
  <c r="AB7186" i="2"/>
  <c r="AB7189" i="2"/>
  <c r="AB7217" i="2"/>
  <c r="X7182" i="2"/>
  <c r="X7183" i="2"/>
  <c r="X7184" i="2"/>
  <c r="X7185" i="2"/>
  <c r="X7186" i="2"/>
  <c r="X7189" i="2"/>
  <c r="W7182" i="2"/>
  <c r="W7183" i="2"/>
  <c r="W7184" i="2"/>
  <c r="W7185" i="2"/>
  <c r="W7186" i="2"/>
  <c r="W7189" i="2"/>
  <c r="W7217" i="2"/>
  <c r="S7182" i="2"/>
  <c r="S7183" i="2"/>
  <c r="S7184" i="2"/>
  <c r="S7185" i="2"/>
  <c r="S7186" i="2"/>
  <c r="S7187" i="2"/>
  <c r="R7182" i="2"/>
  <c r="R7183" i="2"/>
  <c r="R7184" i="2"/>
  <c r="R7185" i="2"/>
  <c r="R7186" i="2"/>
  <c r="R7187" i="2"/>
  <c r="R7217" i="2"/>
  <c r="AB7180" i="2"/>
  <c r="AC7180" i="2"/>
  <c r="AG7180" i="2"/>
  <c r="AH7180" i="2"/>
  <c r="AL7180" i="2"/>
  <c r="AM7180" i="2"/>
  <c r="AQ7180" i="2"/>
  <c r="AR7180" i="2"/>
  <c r="AV7180" i="2"/>
  <c r="AW7180" i="2"/>
  <c r="BA7180" i="2"/>
  <c r="BB7180" i="2"/>
  <c r="BF7180" i="2"/>
  <c r="BG7180" i="2"/>
  <c r="BK7180" i="2"/>
  <c r="BL7180" i="2"/>
  <c r="BP7180" i="2"/>
  <c r="BQ7180" i="2"/>
  <c r="BU7180" i="2"/>
  <c r="BV7180" i="2"/>
  <c r="BV7219" i="2" s="1"/>
  <c r="BQ7219" i="2" l="1"/>
  <c r="BL7219" i="2"/>
  <c r="BG7219" i="2"/>
  <c r="BB7219" i="2"/>
  <c r="AR7219" i="2"/>
  <c r="AM7219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M7141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3" i="2"/>
  <c r="M2024" i="2"/>
  <c r="M2025" i="2"/>
  <c r="M2026" i="2"/>
  <c r="M2027" i="2"/>
  <c r="M2028" i="2"/>
  <c r="M2029" i="2"/>
  <c r="M2030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4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3" i="2"/>
  <c r="L2024" i="2"/>
  <c r="L2025" i="2"/>
  <c r="L2026" i="2"/>
  <c r="L2027" i="2"/>
  <c r="L2028" i="2"/>
  <c r="L2029" i="2"/>
  <c r="L2030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3" i="2"/>
  <c r="BV4995" i="2"/>
  <c r="BQ4995" i="2"/>
  <c r="BL4995" i="2"/>
  <c r="BG4995" i="2"/>
  <c r="BB4995" i="2"/>
  <c r="AW4995" i="2"/>
  <c r="AR4995" i="2"/>
  <c r="AM4995" i="2"/>
  <c r="AH4995" i="2"/>
  <c r="AC4995" i="2"/>
  <c r="X4995" i="2"/>
  <c r="S4995" i="2"/>
  <c r="L7210" i="2" l="1"/>
  <c r="M7210" i="2"/>
  <c r="M4683" i="2"/>
  <c r="L7215" i="2"/>
  <c r="L7213" i="2"/>
  <c r="L7211" i="2"/>
  <c r="L7209" i="2"/>
  <c r="L7207" i="2"/>
  <c r="L7205" i="2"/>
  <c r="L7203" i="2"/>
  <c r="L7201" i="2"/>
  <c r="L7199" i="2"/>
  <c r="L7197" i="2"/>
  <c r="L7195" i="2"/>
  <c r="L7193" i="2"/>
  <c r="L7191" i="2"/>
  <c r="L7189" i="2"/>
  <c r="L7187" i="2"/>
  <c r="L7185" i="2"/>
  <c r="L7183" i="2"/>
  <c r="M7217" i="2"/>
  <c r="M7215" i="2"/>
  <c r="M7213" i="2"/>
  <c r="M7211" i="2"/>
  <c r="M7209" i="2"/>
  <c r="M7207" i="2"/>
  <c r="M7205" i="2"/>
  <c r="M7203" i="2"/>
  <c r="M7201" i="2"/>
  <c r="M7199" i="2"/>
  <c r="M7197" i="2"/>
  <c r="M7195" i="2"/>
  <c r="M7193" i="2"/>
  <c r="M7191" i="2"/>
  <c r="M7189" i="2"/>
  <c r="M7187" i="2"/>
  <c r="M7185" i="2"/>
  <c r="M7183" i="2"/>
  <c r="L7216" i="2"/>
  <c r="L7214" i="2"/>
  <c r="L7212" i="2"/>
  <c r="L7208" i="2"/>
  <c r="L7206" i="2"/>
  <c r="L7204" i="2"/>
  <c r="L7202" i="2"/>
  <c r="L7200" i="2"/>
  <c r="L7198" i="2"/>
  <c r="L7196" i="2"/>
  <c r="L7194" i="2"/>
  <c r="L7192" i="2"/>
  <c r="L7190" i="2"/>
  <c r="L7186" i="2"/>
  <c r="L7184" i="2"/>
  <c r="L7182" i="2"/>
  <c r="M7218" i="2"/>
  <c r="M7216" i="2"/>
  <c r="M7214" i="2"/>
  <c r="M7212" i="2"/>
  <c r="M7208" i="2"/>
  <c r="M7206" i="2"/>
  <c r="M7204" i="2"/>
  <c r="M7202" i="2"/>
  <c r="M7200" i="2"/>
  <c r="M7198" i="2"/>
  <c r="M7196" i="2"/>
  <c r="M7194" i="2"/>
  <c r="M7192" i="2"/>
  <c r="M7190" i="2"/>
  <c r="M7186" i="2"/>
  <c r="M7184" i="2"/>
  <c r="M7182" i="2"/>
  <c r="L7188" i="2"/>
  <c r="M7188" i="2"/>
  <c r="L7181" i="2"/>
  <c r="L7180" i="2"/>
  <c r="M7181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708" i="2"/>
  <c r="M3669" i="2"/>
  <c r="M3630" i="2"/>
  <c r="M3591" i="2"/>
  <c r="M3552" i="2"/>
  <c r="M3513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81" i="2"/>
  <c r="M42" i="2"/>
  <c r="M7180" i="2"/>
  <c r="M7140" i="2"/>
  <c r="M7101" i="2"/>
  <c r="M7062" i="2"/>
  <c r="M7023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M7179" i="2"/>
  <c r="BV4527" i="2"/>
  <c r="BQ4527" i="2"/>
  <c r="BL4527" i="2"/>
  <c r="BG4527" i="2"/>
  <c r="BB4527" i="2"/>
  <c r="AW4527" i="2"/>
  <c r="AR4527" i="2"/>
  <c r="AM4527" i="2"/>
  <c r="AL4527" i="2"/>
  <c r="AH4527" i="2"/>
  <c r="AG4527" i="2"/>
  <c r="AC4527" i="2"/>
  <c r="AB4527" i="2"/>
  <c r="X4527" i="2"/>
  <c r="W4527" i="2"/>
  <c r="S4527" i="2"/>
  <c r="M7219" i="2" l="1"/>
  <c r="X1329" i="2"/>
  <c r="AC1329" i="2"/>
  <c r="AH1329" i="2"/>
  <c r="AM1329" i="2"/>
  <c r="AR1329" i="2"/>
  <c r="AW1329" i="2"/>
  <c r="BB1329" i="2"/>
  <c r="BG1329" i="2"/>
  <c r="BL1329" i="2"/>
  <c r="BQ1329" i="2"/>
  <c r="BV1329" i="2"/>
  <c r="S1329" i="2"/>
  <c r="S4488" i="2" l="1"/>
  <c r="S7062" i="2"/>
  <c r="AC6477" i="2" l="1"/>
  <c r="AC2577" i="2" l="1"/>
  <c r="S6516" i="2" l="1"/>
  <c r="S5736" i="2"/>
  <c r="S783" i="2"/>
  <c r="AC4488" i="2" l="1"/>
  <c r="X4488" i="2"/>
  <c r="W4488" i="2"/>
  <c r="AB4488" i="2"/>
  <c r="AG4488" i="2"/>
  <c r="AH4488" i="2"/>
  <c r="AL4488" i="2"/>
  <c r="AL7219" i="2" s="1"/>
  <c r="AM4488" i="2"/>
  <c r="AR4488" i="2"/>
  <c r="AW4488" i="2"/>
  <c r="BB4488" i="2"/>
  <c r="BG4488" i="2"/>
  <c r="BL4488" i="2"/>
  <c r="BQ4488" i="2"/>
  <c r="BV4488" i="2"/>
  <c r="X42" i="2"/>
  <c r="AC42" i="2"/>
  <c r="AH42" i="2"/>
  <c r="AM42" i="2"/>
  <c r="AR42" i="2"/>
  <c r="AW42" i="2"/>
  <c r="BB42" i="2"/>
  <c r="BG42" i="2"/>
  <c r="BL42" i="2"/>
  <c r="BQ42" i="2"/>
  <c r="BV42" i="2"/>
  <c r="S7179" i="2"/>
  <c r="S7140" i="2"/>
  <c r="S7101" i="2"/>
  <c r="S7023" i="2"/>
  <c r="S6984" i="2"/>
  <c r="S6945" i="2"/>
  <c r="S6867" i="2"/>
  <c r="S6828" i="2"/>
  <c r="S6789" i="2"/>
  <c r="S6750" i="2"/>
  <c r="S6711" i="2"/>
  <c r="S6672" i="2"/>
  <c r="S6633" i="2"/>
  <c r="S6594" i="2"/>
  <c r="S6555" i="2"/>
  <c r="S6477" i="2"/>
  <c r="S6438" i="2"/>
  <c r="S6399" i="2"/>
  <c r="S6360" i="2"/>
  <c r="S6321" i="2"/>
  <c r="S6282" i="2"/>
  <c r="S6243" i="2"/>
  <c r="S6204" i="2"/>
  <c r="S6165" i="2"/>
  <c r="S6126" i="2"/>
  <c r="S6087" i="2"/>
  <c r="S6048" i="2"/>
  <c r="S6009" i="2"/>
  <c r="S5970" i="2"/>
  <c r="S5931" i="2"/>
  <c r="S5892" i="2"/>
  <c r="S5853" i="2"/>
  <c r="S5814" i="2"/>
  <c r="S5775" i="2"/>
  <c r="S5697" i="2"/>
  <c r="S5658" i="2"/>
  <c r="S5580" i="2"/>
  <c r="S5541" i="2"/>
  <c r="S5502" i="2"/>
  <c r="S5463" i="2"/>
  <c r="S5424" i="2"/>
  <c r="S5385" i="2"/>
  <c r="S5346" i="2"/>
  <c r="S5307" i="2"/>
  <c r="S5268" i="2"/>
  <c r="S5229" i="2"/>
  <c r="S5190" i="2"/>
  <c r="S5151" i="2"/>
  <c r="S5112" i="2"/>
  <c r="S5073" i="2"/>
  <c r="S5619" i="2"/>
  <c r="S5034" i="2"/>
  <c r="S4956" i="2"/>
  <c r="S4917" i="2"/>
  <c r="S4878" i="2"/>
  <c r="S4839" i="2"/>
  <c r="S4800" i="2"/>
  <c r="S4761" i="2"/>
  <c r="S4722" i="2"/>
  <c r="S4683" i="2"/>
  <c r="S4644" i="2"/>
  <c r="S4566" i="2"/>
  <c r="S4605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81" i="2"/>
  <c r="S3942" i="2"/>
  <c r="S3903" i="2"/>
  <c r="S3864" i="2"/>
  <c r="S3825" i="2"/>
  <c r="S3786" i="2"/>
  <c r="S3747" i="2"/>
  <c r="S3708" i="2"/>
  <c r="S3669" i="2"/>
  <c r="S3630" i="2"/>
  <c r="S3591" i="2"/>
  <c r="S3552" i="2"/>
  <c r="S3513" i="2"/>
  <c r="S3474" i="2"/>
  <c r="S3435" i="2"/>
  <c r="S3396" i="2"/>
  <c r="S3357" i="2"/>
  <c r="S3318" i="2"/>
  <c r="S3279" i="2"/>
  <c r="S3240" i="2"/>
  <c r="S3201" i="2"/>
  <c r="S3162" i="2"/>
  <c r="S3123" i="2"/>
  <c r="S3084" i="2"/>
  <c r="S3045" i="2"/>
  <c r="S3006" i="2"/>
  <c r="S2967" i="2"/>
  <c r="S2928" i="2"/>
  <c r="S2889" i="2"/>
  <c r="S2850" i="2"/>
  <c r="S2811" i="2"/>
  <c r="S2772" i="2"/>
  <c r="S2733" i="2"/>
  <c r="S2694" i="2"/>
  <c r="S2655" i="2"/>
  <c r="S2616" i="2"/>
  <c r="S2577" i="2"/>
  <c r="S2538" i="2"/>
  <c r="S2499" i="2"/>
  <c r="S2460" i="2"/>
  <c r="S2421" i="2"/>
  <c r="S2382" i="2"/>
  <c r="S2343" i="2"/>
  <c r="S2304" i="2"/>
  <c r="S2265" i="2"/>
  <c r="S2226" i="2"/>
  <c r="S2187" i="2"/>
  <c r="S2148" i="2"/>
  <c r="S2109" i="2"/>
  <c r="S2070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46" i="2"/>
  <c r="S1407" i="2"/>
  <c r="S1368" i="2"/>
  <c r="S1290" i="2"/>
  <c r="S1251" i="2"/>
  <c r="S1212" i="2"/>
  <c r="S1173" i="2"/>
  <c r="S1134" i="2"/>
  <c r="S1095" i="2"/>
  <c r="S1056" i="2"/>
  <c r="S1017" i="2"/>
  <c r="S978" i="2"/>
  <c r="S939" i="2"/>
  <c r="S900" i="2"/>
  <c r="S861" i="2"/>
  <c r="S822" i="2"/>
  <c r="S744" i="2"/>
  <c r="S705" i="2"/>
  <c r="S666" i="2"/>
  <c r="S627" i="2"/>
  <c r="S588" i="2"/>
  <c r="S510" i="2"/>
  <c r="S471" i="2"/>
  <c r="S432" i="2"/>
  <c r="S393" i="2"/>
  <c r="S354" i="2"/>
  <c r="S315" i="2"/>
  <c r="S276" i="2"/>
  <c r="S237" i="2"/>
  <c r="S198" i="2"/>
  <c r="S120" i="2"/>
  <c r="S81" i="2"/>
  <c r="S42" i="2"/>
  <c r="BB6477" i="2" l="1"/>
  <c r="AH6477" i="2"/>
  <c r="X6477" i="2"/>
  <c r="AH7179" i="2" l="1"/>
  <c r="AM7179" i="2"/>
  <c r="AR7179" i="2"/>
  <c r="AW7179" i="2"/>
  <c r="BB7179" i="2"/>
  <c r="BG7179" i="2"/>
  <c r="BL7179" i="2"/>
  <c r="BV7179" i="2"/>
  <c r="AC7179" i="2"/>
  <c r="AC7140" i="2"/>
  <c r="AC7101" i="2"/>
  <c r="AC7062" i="2"/>
  <c r="AC7023" i="2"/>
  <c r="AC6984" i="2"/>
  <c r="AC6945" i="2"/>
  <c r="AC6867" i="2"/>
  <c r="AC6828" i="2"/>
  <c r="AC6789" i="2"/>
  <c r="AC6750" i="2"/>
  <c r="AC6711" i="2"/>
  <c r="AC6672" i="2"/>
  <c r="AC6633" i="2"/>
  <c r="AC6594" i="2"/>
  <c r="AC6555" i="2"/>
  <c r="AC6516" i="2"/>
  <c r="AC6438" i="2"/>
  <c r="AC6399" i="2"/>
  <c r="AC6360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619" i="2"/>
  <c r="AC5034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47" i="2"/>
  <c r="AC3708" i="2"/>
  <c r="AC3669" i="2"/>
  <c r="AC3630" i="2"/>
  <c r="AC3591" i="2"/>
  <c r="AC3552" i="2"/>
  <c r="AC3474" i="2"/>
  <c r="AC3435" i="2"/>
  <c r="AC3396" i="2"/>
  <c r="AC3318" i="2"/>
  <c r="AC3240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38" i="2"/>
  <c r="AC2499" i="2"/>
  <c r="AC2460" i="2"/>
  <c r="AC2421" i="2"/>
  <c r="AC2382" i="2"/>
  <c r="AC2304" i="2"/>
  <c r="AC2265" i="2"/>
  <c r="AC2226" i="2"/>
  <c r="AC2187" i="2"/>
  <c r="AC2148" i="2"/>
  <c r="AC2109" i="2"/>
  <c r="AC2031" i="2"/>
  <c r="AC1992" i="2"/>
  <c r="AC2070" i="2"/>
  <c r="AC1953" i="2"/>
  <c r="AC1914" i="2"/>
  <c r="AC1875" i="2"/>
  <c r="AC1836" i="2"/>
  <c r="AC1797" i="2"/>
  <c r="AC1758" i="2"/>
  <c r="AC1719" i="2"/>
  <c r="AC1680" i="2"/>
  <c r="AC1641" i="2"/>
  <c r="AC1602" i="2"/>
  <c r="AC1563" i="2"/>
  <c r="AC1524" i="2"/>
  <c r="AC1485" i="2"/>
  <c r="AC1446" i="2"/>
  <c r="AC1407" i="2"/>
  <c r="AC1368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3279" i="2" l="1"/>
  <c r="AC3513" i="2"/>
  <c r="AC3357" i="2"/>
  <c r="AC2343" i="2"/>
  <c r="AC7219" i="2" l="1"/>
  <c r="X7179" i="2"/>
  <c r="X1095" i="2" l="1"/>
  <c r="BV7140" i="2" l="1"/>
  <c r="BV7101" i="2"/>
  <c r="BV7062" i="2"/>
  <c r="BV7023" i="2"/>
  <c r="BV6984" i="2"/>
  <c r="BV6945" i="2"/>
  <c r="BV6867" i="2"/>
  <c r="BV6828" i="2"/>
  <c r="BV6789" i="2"/>
  <c r="BV6750" i="2"/>
  <c r="BV6711" i="2"/>
  <c r="BV6672" i="2"/>
  <c r="BV6633" i="2"/>
  <c r="BV6594" i="2"/>
  <c r="BV6555" i="2"/>
  <c r="BV6516" i="2"/>
  <c r="BV6438" i="2"/>
  <c r="BV6399" i="2"/>
  <c r="BV6360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619" i="2"/>
  <c r="BV5034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47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Q7140" i="2"/>
  <c r="BQ7101" i="2"/>
  <c r="BQ7062" i="2"/>
  <c r="BQ7023" i="2"/>
  <c r="BQ6984" i="2"/>
  <c r="BQ6945" i="2"/>
  <c r="BQ6867" i="2"/>
  <c r="BQ6828" i="2"/>
  <c r="BQ6789" i="2"/>
  <c r="BQ6750" i="2"/>
  <c r="BQ6711" i="2"/>
  <c r="BQ6672" i="2"/>
  <c r="BQ6633" i="2"/>
  <c r="BQ6594" i="2"/>
  <c r="BQ6555" i="2"/>
  <c r="BQ6516" i="2"/>
  <c r="BQ6438" i="2"/>
  <c r="BQ6399" i="2"/>
  <c r="BQ6360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619" i="2"/>
  <c r="BQ5034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47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L7140" i="2"/>
  <c r="BL7101" i="2"/>
  <c r="BL7062" i="2"/>
  <c r="BL7023" i="2"/>
  <c r="BL6984" i="2"/>
  <c r="BL6945" i="2"/>
  <c r="BL6867" i="2"/>
  <c r="BL6828" i="2"/>
  <c r="BL6789" i="2"/>
  <c r="BL6750" i="2"/>
  <c r="BL6711" i="2"/>
  <c r="BL6672" i="2"/>
  <c r="BL6633" i="2"/>
  <c r="BL6594" i="2"/>
  <c r="BL6555" i="2"/>
  <c r="BL6516" i="2"/>
  <c r="BL6438" i="2"/>
  <c r="BL6399" i="2"/>
  <c r="BL6360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619" i="2"/>
  <c r="BL5034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47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G7140" i="2"/>
  <c r="BG7101" i="2"/>
  <c r="BG7062" i="2"/>
  <c r="BG7023" i="2"/>
  <c r="BG6984" i="2"/>
  <c r="BG6945" i="2"/>
  <c r="BG6867" i="2"/>
  <c r="BG6828" i="2"/>
  <c r="BG6789" i="2"/>
  <c r="BG6750" i="2"/>
  <c r="BG6711" i="2"/>
  <c r="BG6672" i="2"/>
  <c r="BG6633" i="2"/>
  <c r="BG6594" i="2"/>
  <c r="BG6555" i="2"/>
  <c r="BG6516" i="2"/>
  <c r="BG6438" i="2"/>
  <c r="BG6399" i="2"/>
  <c r="BG6360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53" i="2"/>
  <c r="BG5814" i="2"/>
  <c r="BG5775" i="2"/>
  <c r="BG5736" i="2"/>
  <c r="BG5697" i="2"/>
  <c r="BG5658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619" i="2"/>
  <c r="BG5034" i="2"/>
  <c r="BG4956" i="2"/>
  <c r="BG4917" i="2"/>
  <c r="BG4878" i="2"/>
  <c r="BG4839" i="2"/>
  <c r="BG4800" i="2"/>
  <c r="BG4761" i="2"/>
  <c r="BG4722" i="2"/>
  <c r="BG4683" i="2"/>
  <c r="BG4644" i="2"/>
  <c r="BG4605" i="2"/>
  <c r="BG4566" i="2"/>
  <c r="BG4449" i="2"/>
  <c r="BG4410" i="2"/>
  <c r="BG4371" i="2"/>
  <c r="BG4332" i="2"/>
  <c r="BG4293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47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50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87" i="2"/>
  <c r="BG2148" i="2"/>
  <c r="BG2109" i="2"/>
  <c r="BG2070" i="2"/>
  <c r="BG2031" i="2"/>
  <c r="BG1992" i="2"/>
  <c r="BG1953" i="2"/>
  <c r="BG1914" i="2"/>
  <c r="BG1875" i="2"/>
  <c r="BG1836" i="2"/>
  <c r="BG1797" i="2"/>
  <c r="BG1758" i="2"/>
  <c r="BG1719" i="2"/>
  <c r="BG1680" i="2"/>
  <c r="BG1641" i="2"/>
  <c r="BG1602" i="2"/>
  <c r="BG1563" i="2"/>
  <c r="BG1524" i="2"/>
  <c r="BG1485" i="2"/>
  <c r="BG1446" i="2"/>
  <c r="BG1407" i="2"/>
  <c r="BG1368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49" i="2"/>
  <c r="BG510" i="2"/>
  <c r="BG471" i="2"/>
  <c r="BG432" i="2"/>
  <c r="BG393" i="2"/>
  <c r="BG354" i="2"/>
  <c r="BG315" i="2"/>
  <c r="BG276" i="2"/>
  <c r="BG237" i="2"/>
  <c r="BG198" i="2"/>
  <c r="BG159" i="2"/>
  <c r="BG120" i="2"/>
  <c r="BG81" i="2"/>
  <c r="BB7140" i="2"/>
  <c r="BB7101" i="2"/>
  <c r="BB7062" i="2"/>
  <c r="BB7023" i="2"/>
  <c r="BB6984" i="2"/>
  <c r="BB6945" i="2"/>
  <c r="BB6867" i="2"/>
  <c r="BB6828" i="2"/>
  <c r="BB6789" i="2"/>
  <c r="BB6750" i="2"/>
  <c r="BB6711" i="2"/>
  <c r="BB6672" i="2"/>
  <c r="BB6633" i="2"/>
  <c r="BB6594" i="2"/>
  <c r="BB6555" i="2"/>
  <c r="BB6516" i="2"/>
  <c r="BB6438" i="2"/>
  <c r="BB6399" i="2"/>
  <c r="BB6360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619" i="2"/>
  <c r="BB5034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47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AW7140" i="2"/>
  <c r="AW7101" i="2"/>
  <c r="AW7062" i="2"/>
  <c r="AW7023" i="2"/>
  <c r="AW6984" i="2"/>
  <c r="AW6945" i="2"/>
  <c r="AW6867" i="2"/>
  <c r="AW6828" i="2"/>
  <c r="AW6789" i="2"/>
  <c r="AW6750" i="2"/>
  <c r="AW6711" i="2"/>
  <c r="AW6672" i="2"/>
  <c r="AW6633" i="2"/>
  <c r="AW6594" i="2"/>
  <c r="AW6555" i="2"/>
  <c r="AW6516" i="2"/>
  <c r="AW6438" i="2"/>
  <c r="AW6399" i="2"/>
  <c r="AW6360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619" i="2"/>
  <c r="AW5034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47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R7140" i="2"/>
  <c r="AR7101" i="2"/>
  <c r="AR7062" i="2"/>
  <c r="AR7023" i="2"/>
  <c r="AR6984" i="2"/>
  <c r="AR6945" i="2"/>
  <c r="AR6867" i="2"/>
  <c r="AR6828" i="2"/>
  <c r="AR6789" i="2"/>
  <c r="AR6750" i="2"/>
  <c r="AR6711" i="2"/>
  <c r="AR6672" i="2"/>
  <c r="AR6633" i="2"/>
  <c r="AR6594" i="2"/>
  <c r="AR6555" i="2"/>
  <c r="AR6516" i="2"/>
  <c r="AR6438" i="2"/>
  <c r="AR6399" i="2"/>
  <c r="AR6360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619" i="2"/>
  <c r="AR5034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47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M7140" i="2"/>
  <c r="AM7101" i="2"/>
  <c r="AM7062" i="2"/>
  <c r="AM7023" i="2"/>
  <c r="AM6984" i="2"/>
  <c r="AM6945" i="2"/>
  <c r="AM6867" i="2"/>
  <c r="AM6828" i="2"/>
  <c r="AM6789" i="2"/>
  <c r="AM6750" i="2"/>
  <c r="AM6711" i="2"/>
  <c r="AM6672" i="2"/>
  <c r="AM6633" i="2"/>
  <c r="AM6594" i="2"/>
  <c r="AM6555" i="2"/>
  <c r="AM6516" i="2"/>
  <c r="AM6438" i="2"/>
  <c r="AM6399" i="2"/>
  <c r="AM6360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58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619" i="2"/>
  <c r="AM5034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47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H7140" i="2"/>
  <c r="AH7101" i="2"/>
  <c r="AH7062" i="2"/>
  <c r="AH7023" i="2"/>
  <c r="AH6984" i="2"/>
  <c r="AH6945" i="2"/>
  <c r="AH6867" i="2"/>
  <c r="AH6828" i="2"/>
  <c r="AH6789" i="2"/>
  <c r="AH6750" i="2"/>
  <c r="AH6711" i="2"/>
  <c r="AH6672" i="2"/>
  <c r="AH6633" i="2"/>
  <c r="AH6594" i="2"/>
  <c r="AH6555" i="2"/>
  <c r="AH6516" i="2"/>
  <c r="AH6438" i="2"/>
  <c r="AH6399" i="2"/>
  <c r="AH6360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619" i="2"/>
  <c r="AH5034" i="2"/>
  <c r="AH4956" i="2"/>
  <c r="AH4917" i="2"/>
  <c r="AH4878" i="2"/>
  <c r="AH4839" i="2"/>
  <c r="AH4800" i="2"/>
  <c r="AH4761" i="2"/>
  <c r="AH4722" i="2"/>
  <c r="AH4644" i="2"/>
  <c r="AH4605" i="2"/>
  <c r="AH4566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47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X7140" i="2"/>
  <c r="X7101" i="2"/>
  <c r="X7062" i="2"/>
  <c r="X7023" i="2"/>
  <c r="X6984" i="2"/>
  <c r="X6945" i="2"/>
  <c r="X6867" i="2"/>
  <c r="X6828" i="2"/>
  <c r="X6789" i="2"/>
  <c r="X6750" i="2"/>
  <c r="X6711" i="2"/>
  <c r="X6672" i="2"/>
  <c r="X6633" i="2"/>
  <c r="X6594" i="2"/>
  <c r="X6555" i="2"/>
  <c r="X6516" i="2"/>
  <c r="X6438" i="2"/>
  <c r="X6399" i="2"/>
  <c r="X6360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58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619" i="2"/>
  <c r="X5034" i="2"/>
  <c r="X4956" i="2"/>
  <c r="X4917" i="2"/>
  <c r="X4878" i="2"/>
  <c r="X4839" i="2"/>
  <c r="X4800" i="2"/>
  <c r="X4761" i="2"/>
  <c r="X4722" i="2"/>
  <c r="X4683" i="2"/>
  <c r="X4605" i="2"/>
  <c r="X4566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47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290" i="2"/>
  <c r="X1251" i="2"/>
  <c r="X1212" i="2"/>
  <c r="X1173" i="2"/>
  <c r="X1134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76" i="2"/>
  <c r="X237" i="2"/>
  <c r="X198" i="2"/>
  <c r="X159" i="2"/>
  <c r="X120" i="2"/>
  <c r="X81" i="2"/>
  <c r="S1485" i="2"/>
  <c r="S549" i="2"/>
  <c r="S159" i="2"/>
  <c r="X7219" i="2" l="1"/>
  <c r="AH7219" i="2"/>
  <c r="S7219" i="2"/>
  <c r="AW7219" i="2"/>
</calcChain>
</file>

<file path=xl/sharedStrings.xml><?xml version="1.0" encoding="utf-8"?>
<sst xmlns="http://schemas.openxmlformats.org/spreadsheetml/2006/main" count="61861" uniqueCount="750">
  <si>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</si>
  <si>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</si>
  <si>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</si>
  <si>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</si>
  <si>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</si>
  <si>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</si>
  <si>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</si>
  <si>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</si>
  <si>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</si>
  <si>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</si>
  <si>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</si>
  <si>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</si>
  <si>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</si>
  <si>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</si>
  <si>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</si>
  <si>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</si>
  <si>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</si>
  <si>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</si>
  <si>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</si>
  <si>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</si>
  <si>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</si>
  <si>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</si>
  <si>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</si>
  <si>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</si>
  <si>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</si>
  <si>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</si>
  <si>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</si>
  <si>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</si>
  <si>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</si>
  <si>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</si>
  <si>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</si>
  <si>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</si>
  <si>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</si>
  <si>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</si>
  <si>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</si>
  <si>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</si>
  <si>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</si>
  <si>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</si>
  <si>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</si>
  <si>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</si>
  <si>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</si>
  <si>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</si>
  <si>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</si>
  <si>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</si>
  <si>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</si>
  <si>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</si>
  <si>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</si>
  <si>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</si>
  <si>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</si>
  <si>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</si>
  <si>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</si>
  <si>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</si>
  <si>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</si>
  <si>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</si>
  <si>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</si>
  <si>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</si>
  <si>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</si>
  <si>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</si>
  <si>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</si>
  <si>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</si>
  <si>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</si>
  <si>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</si>
  <si>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</si>
  <si>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</si>
  <si>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</si>
  <si>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</si>
  <si>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</si>
  <si>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</si>
  <si>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</si>
  <si>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</si>
  <si>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</si>
  <si>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</si>
  <si>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</si>
  <si>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</si>
  <si>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</si>
  <si>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</si>
  <si>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</si>
  <si>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</si>
  <si>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</si>
  <si>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</si>
  <si>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</si>
  <si>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</si>
  <si>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</si>
  <si>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</si>
  <si>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</si>
  <si>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</si>
  <si>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</si>
  <si>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</si>
  <si>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</si>
  <si>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</si>
  <si>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</si>
  <si>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</si>
  <si>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</si>
  <si>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</si>
  <si>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</si>
  <si>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</si>
  <si>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</si>
  <si>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</si>
  <si>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</si>
  <si>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</si>
  <si>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</si>
  <si>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</si>
  <si>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</si>
  <si>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</si>
  <si>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</si>
  <si>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</si>
  <si>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</si>
  <si>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</si>
  <si>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</si>
  <si>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</si>
  <si>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</si>
  <si>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</si>
  <si>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</si>
  <si>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</si>
  <si>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</si>
  <si>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</si>
  <si>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</si>
  <si>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</si>
  <si>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</si>
  <si>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</si>
  <si>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</si>
  <si>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</si>
  <si>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</si>
  <si>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</si>
  <si>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</si>
  <si>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</si>
  <si>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</si>
  <si>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</si>
  <si>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</si>
  <si>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</si>
  <si>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</si>
  <si>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</si>
  <si>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</si>
  <si>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</si>
  <si>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</si>
  <si>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</si>
  <si>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</si>
  <si>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</si>
  <si>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</si>
  <si>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</si>
  <si>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</si>
  <si>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</si>
  <si>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</si>
  <si>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</si>
  <si>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</si>
  <si>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</si>
  <si>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</si>
  <si>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</si>
  <si>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</si>
  <si>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</si>
  <si>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</si>
  <si>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</si>
  <si>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</si>
  <si>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</si>
  <si>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</si>
  <si>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</si>
  <si>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</si>
  <si>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</si>
  <si>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</si>
  <si>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</si>
  <si>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</si>
  <si>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</si>
  <si>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</si>
  <si>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</si>
  <si>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</si>
  <si>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</si>
  <si>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</si>
  <si>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</si>
  <si>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</si>
  <si>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</si>
  <si>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</si>
  <si>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</si>
  <si>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</si>
  <si>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</si>
  <si>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</si>
  <si>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</si>
  <si>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</si>
  <si>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</si>
  <si>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</si>
  <si>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</si>
  <si>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</si>
  <si>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</si>
  <si>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</si>
  <si>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</si>
  <si>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</si>
  <si>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</si>
  <si>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</si>
  <si>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</si>
  <si>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</si>
  <si>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</si>
  <si>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</si>
  <si>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</si>
  <si>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</si>
  <si>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</si>
  <si>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</si>
  <si>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</si>
  <si>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</si>
  <si>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</si>
  <si>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</si>
  <si>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</si>
  <si>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</si>
  <si>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</si>
  <si>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</si>
  <si>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</si>
  <si>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</si>
  <si>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</si>
  <si>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</si>
  <si>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</si>
  <si>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</si>
  <si>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</si>
  <si>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</si>
  <si>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</si>
  <si>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</si>
  <si>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</si>
  <si>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</si>
  <si>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</si>
  <si>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</si>
  <si>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</si>
  <si>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</si>
  <si>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</si>
  <si>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</si>
  <si>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</si>
  <si>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</si>
  <si>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</si>
  <si>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</si>
  <si>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</si>
  <si>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</si>
  <si>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</si>
  <si>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</si>
  <si>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</si>
  <si>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</si>
  <si>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</si>
  <si>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</si>
  <si>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</si>
  <si>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</si>
  <si>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</si>
  <si>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</si>
  <si>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</si>
  <si>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</si>
  <si>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</si>
  <si>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</si>
  <si>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</si>
  <si>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</si>
  <si>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</si>
  <si>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</si>
  <si>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</si>
  <si>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</si>
  <si>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</si>
  <si>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</si>
  <si>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</si>
  <si>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</si>
  <si>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</si>
  <si>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</si>
  <si>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</si>
  <si>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</si>
  <si>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</si>
  <si>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</si>
  <si>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</si>
  <si>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</si>
  <si>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</si>
  <si>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</si>
  <si>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</si>
  <si>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</si>
  <si>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</si>
  <si>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</si>
  <si>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</si>
  <si>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</si>
  <si>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</si>
  <si>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</si>
  <si>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</si>
  <si>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</si>
  <si>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</si>
  <si>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</si>
  <si>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</si>
  <si>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</si>
  <si>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</si>
  <si>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</si>
  <si>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</si>
  <si>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</si>
  <si>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</si>
  <si>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</si>
  <si>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</si>
  <si>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</si>
  <si>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</si>
  <si>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</si>
  <si>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</si>
  <si>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</si>
  <si>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</si>
  <si>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</si>
  <si>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</si>
  <si>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</si>
  <si>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</si>
  <si>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</si>
  <si>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</si>
  <si>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</si>
  <si>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</si>
  <si>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</si>
  <si>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</si>
  <si>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</si>
  <si>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</si>
  <si>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</si>
  <si>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</si>
  <si>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</si>
  <si>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</si>
  <si>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</si>
  <si>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</si>
  <si>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</si>
  <si>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</si>
  <si>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</si>
  <si>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</si>
  <si>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</si>
  <si>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</si>
  <si>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</si>
  <si>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</si>
  <si>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</si>
  <si>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</si>
  <si>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</si>
  <si>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</si>
  <si>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</si>
  <si>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</si>
  <si>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</si>
  <si>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</si>
  <si>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</si>
  <si>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</si>
  <si>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</si>
  <si>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</si>
  <si>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</si>
  <si>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</si>
  <si>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</si>
  <si>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</si>
  <si>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</si>
  <si>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</si>
  <si>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</si>
  <si>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</si>
  <si>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</si>
  <si>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</si>
  <si>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</si>
  <si>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</si>
  <si>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</si>
  <si>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</si>
  <si>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</si>
  <si>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</si>
  <si>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</si>
  <si>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</si>
  <si>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</si>
  <si>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</si>
  <si>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</si>
  <si>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</si>
  <si>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</si>
  <si>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</si>
  <si>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</si>
  <si>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</si>
  <si>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</si>
  <si>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</si>
  <si>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</si>
  <si>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</si>
  <si>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</si>
  <si>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</si>
  <si>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</si>
  <si>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</si>
  <si>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</si>
  <si>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</si>
  <si>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</si>
  <si>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</si>
  <si>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</si>
  <si>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</si>
  <si>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</si>
  <si>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</si>
  <si>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</si>
  <si>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</si>
  <si>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</si>
  <si>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</si>
  <si>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</si>
  <si>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</si>
  <si>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</si>
  <si>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</si>
  <si>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</si>
  <si>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</si>
  <si>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</si>
  <si>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</si>
  <si>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</si>
  <si>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</si>
  <si>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</si>
  <si>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</si>
  <si>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</si>
  <si>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</si>
  <si>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</si>
  <si>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</si>
  <si>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</si>
  <si>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</si>
  <si>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</si>
  <si>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</si>
  <si>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</si>
  <si>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</si>
  <si>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</si>
  <si>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</si>
  <si>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</si>
  <si>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</si>
  <si>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</si>
  <si>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</si>
  <si>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</si>
  <si>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</si>
  <si>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</si>
  <si>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</si>
  <si>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</si>
  <si>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</si>
  <si>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</si>
  <si>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</si>
  <si>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</si>
  <si>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</si>
  <si>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</si>
  <si>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</si>
  <si>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</si>
  <si>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</si>
  <si>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</si>
  <si>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</si>
  <si>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</si>
  <si>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</si>
  <si>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</si>
  <si>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</si>
  <si>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</si>
  <si>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</si>
  <si>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</si>
  <si>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</si>
  <si>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</si>
  <si>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</si>
  <si>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</si>
  <si>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</si>
  <si>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</si>
  <si>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</si>
  <si>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</si>
  <si>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</si>
  <si>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</si>
  <si>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</si>
  <si>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</si>
  <si>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</si>
  <si>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</si>
  <si>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</si>
  <si>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</si>
  <si>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</si>
  <si>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</si>
  <si>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</si>
  <si>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</si>
  <si>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</si>
  <si>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</si>
  <si>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</si>
  <si>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</si>
  <si>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</si>
  <si>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</si>
  <si>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</si>
  <si>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</si>
  <si>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</si>
  <si>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</si>
  <si>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</si>
  <si>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</si>
  <si>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</si>
  <si>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</si>
  <si>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</si>
  <si>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</si>
  <si>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</si>
  <si>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</si>
  <si>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</si>
  <si>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</si>
  <si>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</si>
  <si>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</si>
  <si>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</si>
  <si>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</si>
  <si>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</si>
  <si>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</si>
  <si>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</si>
  <si>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</si>
  <si>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</si>
  <si>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</si>
  <si>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</si>
  <si>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</si>
  <si>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</si>
  <si>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</si>
  <si>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</si>
  <si>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</si>
  <si>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</si>
  <si>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</si>
  <si>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</si>
  <si>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</si>
  <si>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</si>
  <si>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</si>
  <si>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</si>
  <si>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</si>
  <si>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</si>
  <si>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</si>
  <si>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</si>
  <si>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</si>
  <si>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</si>
  <si>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</si>
  <si>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</si>
  <si>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</si>
  <si>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</si>
  <si>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</si>
  <si>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</si>
  <si>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</si>
  <si>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</si>
  <si>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</si>
  <si>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</si>
  <si>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</si>
  <si>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</si>
  <si>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</si>
  <si>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</si>
  <si>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</si>
  <si>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</si>
  <si>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</si>
  <si>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</si>
  <si>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</si>
  <si>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</si>
  <si>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</si>
  <si>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</si>
  <si>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</si>
  <si>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</si>
  <si>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</si>
  <si>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</si>
  <si>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</si>
  <si>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</si>
  <si>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</si>
  <si>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</si>
  <si>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</si>
  <si>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</si>
  <si>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</si>
  <si>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</si>
  <si>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</si>
  <si>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</si>
  <si>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</si>
  <si>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</si>
  <si>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</si>
  <si>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</si>
  <si>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</si>
  <si>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</si>
  <si>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</si>
  <si>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</si>
  <si>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</si>
  <si>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</si>
  <si>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</si>
  <si>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</si>
  <si>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</si>
  <si>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</si>
  <si>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</si>
  <si>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</si>
  <si>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</si>
  <si>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</si>
  <si>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</si>
  <si>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</si>
  <si>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</si>
  <si>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</si>
  <si>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</si>
  <si>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</si>
  <si>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</si>
  <si>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</si>
  <si>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</si>
  <si>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</si>
  <si>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</si>
  <si>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</si>
  <si>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</si>
  <si>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</si>
  <si>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</si>
  <si>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</si>
  <si>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</si>
  <si>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</si>
  <si>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</si>
  <si>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</si>
  <si>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</si>
  <si>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</si>
  <si>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</si>
  <si>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</si>
  <si>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</si>
  <si>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</si>
  <si>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</si>
  <si>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</si>
  <si>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</si>
  <si>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</si>
  <si>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</si>
  <si>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</si>
  <si>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</si>
  <si>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</si>
  <si>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</si>
  <si>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</si>
  <si>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</si>
  <si>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</si>
  <si>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</si>
  <si>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</si>
  <si>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</si>
  <si>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</si>
  <si>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</si>
  <si>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</si>
  <si>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</si>
  <si>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</si>
  <si>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</si>
  <si>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</si>
  <si>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</si>
  <si>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</si>
  <si>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</si>
  <si>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</si>
  <si>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</si>
  <si>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</si>
  <si>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</si>
  <si>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</si>
  <si>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</si>
  <si>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</si>
  <si>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</si>
  <si>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</si>
  <si>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</si>
  <si>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</si>
  <si>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</si>
  <si>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</si>
  <si>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</si>
  <si>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</si>
  <si>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</si>
  <si>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</si>
  <si>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</si>
  <si>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</si>
  <si>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</si>
  <si>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</si>
  <si>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</si>
  <si>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</si>
  <si>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</si>
  <si>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</si>
  <si>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</si>
  <si>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</si>
  <si>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</si>
  <si>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</si>
  <si>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</si>
  <si>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</si>
  <si>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</si>
  <si>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</si>
  <si>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</si>
  <si>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</si>
  <si>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</si>
  <si>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</si>
  <si>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</si>
  <si>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</si>
  <si>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</si>
  <si>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</si>
  <si>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</si>
  <si>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</si>
  <si>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</si>
  <si>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</si>
  <si>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</si>
  <si>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</si>
  <si>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</si>
  <si>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</si>
  <si>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</si>
  <si>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</si>
  <si>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</si>
  <si>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</si>
  <si>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</si>
  <si>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</si>
  <si>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</si>
  <si>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</si>
  <si>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</si>
  <si>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</si>
  <si>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</si>
  <si>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</si>
  <si>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</si>
  <si>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</si>
  <si>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</si>
  <si>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</si>
  <si>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2023 год</t>
  </si>
  <si>
    <t>Примечание</t>
  </si>
  <si>
    <t>Зам. Начальника ПО                                                                                       Нехаева Н.Н.</t>
  </si>
  <si>
    <t>4пар</t>
  </si>
  <si>
    <t>кв.34,36, 4пар предчерд.</t>
  </si>
  <si>
    <t>2пар ГРЩ</t>
  </si>
  <si>
    <t>кв.45</t>
  </si>
  <si>
    <t>1пар</t>
  </si>
  <si>
    <t>5пар чердак</t>
  </si>
  <si>
    <t>кв.66,71,76</t>
  </si>
  <si>
    <t>4пар маш.отд.лифта, 2,3пар подвал</t>
  </si>
  <si>
    <t>2,3 пар свет, 4пар ГРЩ автом</t>
  </si>
  <si>
    <t>рем-т фас.над входом в библиотеку</t>
  </si>
  <si>
    <t>3, 2 пар каб-канал</t>
  </si>
  <si>
    <t xml:space="preserve">2,3 пар  </t>
  </si>
  <si>
    <t>пом.д/сада</t>
  </si>
  <si>
    <t>кв.13</t>
  </si>
  <si>
    <t>3пар</t>
  </si>
  <si>
    <t>2пар подвал</t>
  </si>
  <si>
    <t>кв.29</t>
  </si>
  <si>
    <t>уст-во доп.продухов</t>
  </si>
  <si>
    <t xml:space="preserve">2пар  </t>
  </si>
  <si>
    <t>кв.27,31</t>
  </si>
  <si>
    <t>розлив подвал, кв.60,64,78,93</t>
  </si>
  <si>
    <t>кв.55, 83</t>
  </si>
  <si>
    <t>чердак, 4пар 3эт.светильник, 2пар 6,7 эт, 1пар подвал</t>
  </si>
  <si>
    <t>1пар тамб</t>
  </si>
  <si>
    <t>розлив подвал, 1пар</t>
  </si>
  <si>
    <t xml:space="preserve">чердак </t>
  </si>
  <si>
    <t>3,5 пар чердак, подвал, чердак розлив</t>
  </si>
  <si>
    <t>ремонтные работы по 5 пар., окраска, крепление розлива ЦО чердак, чердак утепление розлива цо</t>
  </si>
  <si>
    <t>кв.19</t>
  </si>
  <si>
    <t>1,3 пар над входом, 2, 3, 5 пар</t>
  </si>
  <si>
    <t>2пар</t>
  </si>
  <si>
    <t>1,2,3 пар входн.</t>
  </si>
  <si>
    <t>4,5 пар</t>
  </si>
  <si>
    <t>кв.66</t>
  </si>
  <si>
    <t>кв.18</t>
  </si>
  <si>
    <t>1-5пар</t>
  </si>
  <si>
    <t>кв.12</t>
  </si>
  <si>
    <t>кв.12, 25</t>
  </si>
  <si>
    <t>2,5 пар</t>
  </si>
  <si>
    <t>кв.31,35,39, 34,38, 64,68,72,76,80,подвал</t>
  </si>
  <si>
    <t>кв.43, 6,магазин</t>
  </si>
  <si>
    <t>Эл узел</t>
  </si>
  <si>
    <t>подвал, 5пар тамбур</t>
  </si>
  <si>
    <t>кв.4</t>
  </si>
  <si>
    <t>кв.4, 4пар 1эт</t>
  </si>
  <si>
    <t xml:space="preserve">кв.4, 4пар  </t>
  </si>
  <si>
    <t>1пар тамб.дверь стекло</t>
  </si>
  <si>
    <t>цоколь, вх.двери</t>
  </si>
  <si>
    <t>2пар ИТП</t>
  </si>
  <si>
    <t>кв.19,14</t>
  </si>
  <si>
    <t>3пар 2эт</t>
  </si>
  <si>
    <t>1пар пандус</t>
  </si>
  <si>
    <t>ГРЩ автом,выключ</t>
  </si>
  <si>
    <t>подвал, 3,2 пар подвал, кв.123,128</t>
  </si>
  <si>
    <t xml:space="preserve">3пар </t>
  </si>
  <si>
    <t>1 пар. ремонтные работы 1 этаж, подвал, окраска вх.дверей 1,2,3 пар.</t>
  </si>
  <si>
    <t xml:space="preserve">цоколь </t>
  </si>
  <si>
    <t>57, чердак, 39,59, 5</t>
  </si>
  <si>
    <t>Э/У, подвал, кв.26</t>
  </si>
  <si>
    <t>63,67,71,75,79, подвал, 61,65,69,73,подвал</t>
  </si>
  <si>
    <t>1,2,3пар</t>
  </si>
  <si>
    <t>2пар каб-каналы</t>
  </si>
  <si>
    <t>22,26,30,21,25, подвал</t>
  </si>
  <si>
    <t>кв.73</t>
  </si>
  <si>
    <t>доп.продухи</t>
  </si>
  <si>
    <t>2,3 пар каб-каналы</t>
  </si>
  <si>
    <t>3,4пар</t>
  </si>
  <si>
    <t>кв.61,65,подвал</t>
  </si>
  <si>
    <t>2,3пар</t>
  </si>
  <si>
    <t xml:space="preserve">кв.167  </t>
  </si>
  <si>
    <t>кв.167, подвал розлив, 5,6,7 пар. подвал</t>
  </si>
  <si>
    <t>кв.10,14, магазин, подвал</t>
  </si>
  <si>
    <t>кв.16, 1, подвал, ПМК комета</t>
  </si>
  <si>
    <t xml:space="preserve">подвал   </t>
  </si>
  <si>
    <t>2,6 пар</t>
  </si>
  <si>
    <t>5пар 1эт</t>
  </si>
  <si>
    <t>3,1, 6,2,5,4 пар</t>
  </si>
  <si>
    <t>3пар у лифта, где кв.35</t>
  </si>
  <si>
    <t>рем-т цоколя</t>
  </si>
  <si>
    <t>кв.43, 61</t>
  </si>
  <si>
    <t>кв.25</t>
  </si>
  <si>
    <t>4пар над входом, 3пар</t>
  </si>
  <si>
    <t>1пар подвал, чердак</t>
  </si>
  <si>
    <t>Отчет о выполнении работ по текущему ремонту в 2023 году по адресу: Благодатная ул., д.61</t>
  </si>
  <si>
    <t>кв.62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</si>
</sst>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222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1" xfId="0" applyFont="1" applyBorder="1"/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49" fontId="0" fillId="0" borderId="1" xfId="0" applyNumberFormat="1" applyBorder="1"/>
    <xf numFmtId="165" fontId="15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5" fillId="5" borderId="0" xfId="0" applyNumberFormat="1" applyFont="1" applyFill="1" applyAlignment="1">
      <alignment horizontal="center"/>
    </xf>
    <xf numFmtId="165" fontId="16" fillId="5" borderId="1" xfId="0" applyNumberFormat="1" applyFont="1" applyFill="1" applyBorder="1" applyAlignment="1">
      <alignment horizontal="center" wrapText="1"/>
    </xf>
    <xf numFmtId="165" fontId="18" fillId="5" borderId="2" xfId="0" applyNumberFormat="1" applyFont="1" applyFill="1" applyBorder="1" applyAlignment="1">
      <alignment horizontal="center"/>
    </xf>
    <xf numFmtId="165" fontId="15" fillId="5" borderId="1" xfId="0" applyNumberFormat="1" applyFont="1" applyFill="1" applyBorder="1" applyAlignment="1">
      <alignment horizontal="center"/>
    </xf>
    <xf numFmtId="165" fontId="16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4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8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5" fillId="5" borderId="2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7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5" fillId="7" borderId="0" xfId="0" applyNumberFormat="1" applyFont="1" applyFill="1" applyAlignment="1">
      <alignment horizontal="center"/>
    </xf>
    <xf numFmtId="165" fontId="16" fillId="7" borderId="1" xfId="0" applyNumberFormat="1" applyFont="1" applyFill="1" applyBorder="1" applyAlignment="1">
      <alignment horizontal="center" wrapText="1"/>
    </xf>
    <xf numFmtId="165" fontId="15" fillId="7" borderId="1" xfId="0" applyNumberFormat="1" applyFont="1" applyFill="1" applyBorder="1" applyAlignment="1">
      <alignment horizontal="center"/>
    </xf>
    <xf numFmtId="165" fontId="18" fillId="7" borderId="2" xfId="0" applyNumberFormat="1" applyFont="1" applyFill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5" fillId="8" borderId="0" xfId="0" applyNumberFormat="1" applyFont="1" applyFill="1" applyAlignment="1">
      <alignment horizontal="center"/>
    </xf>
    <xf numFmtId="165" fontId="16" fillId="8" borderId="1" xfId="0" applyNumberFormat="1" applyFont="1" applyFill="1" applyBorder="1" applyAlignment="1">
      <alignment horizontal="center" wrapText="1"/>
    </xf>
    <xf numFmtId="165" fontId="15" fillId="8" borderId="1" xfId="0" applyNumberFormat="1" applyFont="1" applyFill="1" applyBorder="1" applyAlignment="1">
      <alignment horizontal="center"/>
    </xf>
    <xf numFmtId="165" fontId="18" fillId="8" borderId="2" xfId="0" applyNumberFormat="1" applyFont="1" applyFill="1" applyBorder="1" applyAlignment="1">
      <alignment horizontal="center"/>
    </xf>
    <xf numFmtId="165" fontId="14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1" fillId="10" borderId="2" xfId="0" applyFont="1" applyFill="1" applyBorder="1" applyAlignment="1">
      <alignment horizontal="right" vertical="center" wrapText="1"/>
    </xf>
    <xf numFmtId="0" fontId="21" fillId="10" borderId="2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5" fillId="10" borderId="1" xfId="0" applyNumberFormat="1" applyFont="1" applyFill="1" applyBorder="1" applyAlignment="1">
      <alignment horizontal="center"/>
    </xf>
    <xf numFmtId="165" fontId="15" fillId="9" borderId="0" xfId="0" applyNumberFormat="1" applyFont="1" applyFill="1" applyAlignment="1">
      <alignment horizontal="center"/>
    </xf>
    <xf numFmtId="165" fontId="16" fillId="9" borderId="1" xfId="0" applyNumberFormat="1" applyFont="1" applyFill="1" applyBorder="1" applyAlignment="1">
      <alignment horizontal="center" wrapText="1"/>
    </xf>
    <xf numFmtId="165" fontId="15" fillId="9" borderId="1" xfId="0" applyNumberFormat="1" applyFont="1" applyFill="1" applyBorder="1" applyAlignment="1">
      <alignment horizontal="center"/>
    </xf>
    <xf numFmtId="165" fontId="18" fillId="9" borderId="2" xfId="0" applyNumberFormat="1" applyFont="1" applyFill="1" applyBorder="1" applyAlignment="1">
      <alignment horizontal="center"/>
    </xf>
    <xf numFmtId="165" fontId="14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6" fillId="11" borderId="1" xfId="0" applyNumberFormat="1" applyFont="1" applyFill="1" applyBorder="1" applyAlignment="1">
      <alignment horizontal="center" wrapText="1"/>
    </xf>
    <xf numFmtId="165" fontId="15" fillId="11" borderId="1" xfId="0" applyNumberFormat="1" applyFont="1" applyFill="1" applyBorder="1" applyAlignment="1">
      <alignment horizontal="center"/>
    </xf>
    <xf numFmtId="165" fontId="18" fillId="11" borderId="2" xfId="0" applyNumberFormat="1" applyFont="1" applyFill="1" applyBorder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165" fontId="15" fillId="11" borderId="0" xfId="0" applyNumberFormat="1" applyFont="1" applyFill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5" fillId="6" borderId="0" xfId="0" applyNumberFormat="1" applyFont="1" applyFill="1" applyAlignment="1">
      <alignment horizontal="center"/>
    </xf>
    <xf numFmtId="165" fontId="16" fillId="6" borderId="1" xfId="0" applyNumberFormat="1" applyFont="1" applyFill="1" applyBorder="1" applyAlignment="1">
      <alignment horizontal="center" wrapText="1"/>
    </xf>
    <xf numFmtId="165" fontId="15" fillId="6" borderId="1" xfId="0" applyNumberFormat="1" applyFont="1" applyFill="1" applyBorder="1" applyAlignment="1">
      <alignment horizontal="center"/>
    </xf>
    <xf numFmtId="165" fontId="18" fillId="6" borderId="2" xfId="0" applyNumberFormat="1" applyFont="1" applyFill="1" applyBorder="1" applyAlignment="1">
      <alignment horizontal="center"/>
    </xf>
    <xf numFmtId="165" fontId="14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2" fillId="0" borderId="1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5" fillId="2" borderId="2" xfId="0" applyNumberFormat="1" applyFont="1" applyFill="1" applyBorder="1" applyAlignment="1">
      <alignment horizontal="center"/>
    </xf>
    <xf numFmtId="166" fontId="15" fillId="7" borderId="1" xfId="0" applyNumberFormat="1" applyFont="1" applyFill="1" applyBorder="1" applyAlignment="1">
      <alignment horizontal="center"/>
    </xf>
    <xf numFmtId="166" fontId="15" fillId="2" borderId="1" xfId="0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8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5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5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5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5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5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5" fillId="0" borderId="2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5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5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5" fontId="1" fillId="8" borderId="1" xfId="0" applyNumberFormat="1" applyFont="1" applyFill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6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5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5" fillId="2" borderId="0" xfId="0" applyNumberFormat="1" applyFont="1" applyFill="1" applyAlignment="1">
      <alignment horizontal="center"/>
    </xf>
    <xf numFmtId="165" fontId="0" fillId="0" borderId="2" xfId="0" applyNumberFormat="1" applyBorder="1" applyAlignment="1">
      <alignment horizontal="center" wrapText="1"/>
    </xf>
    <xf numFmtId="166" fontId="0" fillId="0" borderId="2" xfId="0" applyNumberFormat="1" applyBorder="1" applyAlignment="1">
      <alignment horizontal="center" wrapText="1"/>
    </xf>
    <xf numFmtId="0" fontId="23" fillId="0" borderId="0" xfId="0" applyFont="1" applyAlignment="1">
      <alignment horizontal="left"/>
    </xf>
    <xf numFmtId="0" fontId="0" fillId="9" borderId="3" xfId="0" applyFill="1" applyBorder="1"/>
    <xf numFmtId="0" fontId="0" fillId="0" borderId="4" xfId="0" applyBorder="1"/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BV7292"/>
  <sheetViews>
    <sheetView tabSelected="1" zoomScale="73" zoomScaleNormal="73" workbookViewId="0">
      <pane xSplit="14" ySplit="3" topLeftCell="O4" activePane="bottomRight" state="frozen"/>
      <selection pane="topRight" activeCell="O1" sqref="O1"/>
      <selection pane="bottomLeft" activeCell="A4" sqref="A4"/>
      <selection pane="bottomRight" activeCell="BV1" sqref="O1:BV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73.5546875" customWidth="1"/>
    <col min="11" max="11" width="9.33203125" customWidth="1"/>
    <col min="12" max="12" width="13" style="1" customWidth="1"/>
    <col min="13" max="13" width="13.109375" style="171" customWidth="1"/>
    <col min="14" max="14" width="15.4414062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1" spans="1:74" ht="15.6" x14ac:dyDescent="0.3">
      <c r="J1" s="191" t="s">
        <v>748</v>
      </c>
      <c r="K1" s="191"/>
      <c r="L1" s="191"/>
      <c r="M1" s="191"/>
      <c r="N1" s="191"/>
    </row>
    <row r="2" spans="1:74" x14ac:dyDescent="0.3">
      <c r="L2" s="197" t="s">
        <v>662</v>
      </c>
      <c r="M2" s="198"/>
      <c r="N2" s="183"/>
      <c r="O2" s="199" t="s">
        <v>324</v>
      </c>
      <c r="P2" s="199"/>
      <c r="Q2" s="199"/>
      <c r="R2" s="199"/>
      <c r="S2" s="200"/>
      <c r="T2" s="197" t="s">
        <v>325</v>
      </c>
      <c r="U2" s="197"/>
      <c r="V2" s="197"/>
      <c r="W2" s="197"/>
      <c r="X2" s="197"/>
      <c r="Y2" s="201" t="s">
        <v>326</v>
      </c>
      <c r="Z2" s="201"/>
      <c r="AA2" s="201"/>
      <c r="AB2" s="201"/>
      <c r="AC2" s="202"/>
      <c r="AD2" s="203" t="s">
        <v>327</v>
      </c>
      <c r="AE2" s="204"/>
      <c r="AF2" s="204"/>
      <c r="AG2" s="204"/>
      <c r="AH2" s="205"/>
      <c r="AI2" s="194" t="s">
        <v>328</v>
      </c>
      <c r="AJ2" s="195"/>
      <c r="AK2" s="195"/>
      <c r="AL2" s="195"/>
      <c r="AM2" s="196"/>
      <c r="AN2" s="206" t="s">
        <v>329</v>
      </c>
      <c r="AO2" s="207"/>
      <c r="AP2" s="207"/>
      <c r="AQ2" s="207"/>
      <c r="AR2" s="208"/>
      <c r="AS2" s="212" t="s">
        <v>330</v>
      </c>
      <c r="AT2" s="213"/>
      <c r="AU2" s="213"/>
      <c r="AV2" s="213"/>
      <c r="AW2" s="214"/>
      <c r="AX2" s="206" t="s">
        <v>331</v>
      </c>
      <c r="AY2" s="207"/>
      <c r="AZ2" s="207"/>
      <c r="BA2" s="207"/>
      <c r="BB2" s="215"/>
      <c r="BC2" s="216" t="s">
        <v>332</v>
      </c>
      <c r="BD2" s="217"/>
      <c r="BE2" s="217"/>
      <c r="BF2" s="217"/>
      <c r="BG2" s="218"/>
      <c r="BH2" s="206" t="s">
        <v>333</v>
      </c>
      <c r="BI2" s="207"/>
      <c r="BJ2" s="207"/>
      <c r="BK2" s="207"/>
      <c r="BL2" s="215"/>
      <c r="BM2" s="209" t="s">
        <v>334</v>
      </c>
      <c r="BN2" s="210"/>
      <c r="BO2" s="210"/>
      <c r="BP2" s="210"/>
      <c r="BQ2" s="211"/>
      <c r="BR2" s="206" t="s">
        <v>335</v>
      </c>
      <c r="BS2" s="207"/>
      <c r="BT2" s="207"/>
      <c r="BU2" s="207"/>
      <c r="BV2" s="208"/>
    </row>
    <row r="3" spans="1:74" ht="117.75" customHeight="1" x14ac:dyDescent="0.3">
      <c r="A3" s="11" t="s">
        <v>300</v>
      </c>
      <c r="B3" s="11" t="s">
        <v>301</v>
      </c>
      <c r="C3" s="11" t="s">
        <v>0</v>
      </c>
      <c r="D3" s="2" t="s">
        <v>302</v>
      </c>
      <c r="E3" s="12" t="s">
        <v>303</v>
      </c>
      <c r="F3" s="13" t="s">
        <v>304</v>
      </c>
      <c r="G3" s="11" t="s">
        <v>305</v>
      </c>
      <c r="H3" s="11" t="s">
        <v>306</v>
      </c>
      <c r="I3" s="2" t="s">
        <v>307</v>
      </c>
      <c r="J3" s="14" t="s">
        <v>308</v>
      </c>
      <c r="K3" s="15" t="s">
        <v>309</v>
      </c>
      <c r="L3" s="15" t="s">
        <v>313</v>
      </c>
      <c r="M3" s="47" t="s">
        <v>323</v>
      </c>
      <c r="N3" s="184" t="s">
        <v>663</v>
      </c>
      <c r="O3" s="36" t="s">
        <v>310</v>
      </c>
      <c r="P3" s="36" t="s">
        <v>311</v>
      </c>
      <c r="Q3" s="36" t="s">
        <v>312</v>
      </c>
      <c r="R3" s="36" t="s">
        <v>313</v>
      </c>
      <c r="S3" s="44" t="s">
        <v>323</v>
      </c>
      <c r="T3" s="15" t="s">
        <v>310</v>
      </c>
      <c r="U3" s="15" t="s">
        <v>311</v>
      </c>
      <c r="V3" s="15" t="s">
        <v>312</v>
      </c>
      <c r="W3" s="15" t="s">
        <v>313</v>
      </c>
      <c r="X3" s="47" t="s">
        <v>323</v>
      </c>
      <c r="Y3" s="66" t="s">
        <v>310</v>
      </c>
      <c r="Z3" s="66" t="s">
        <v>311</v>
      </c>
      <c r="AA3" s="66" t="s">
        <v>312</v>
      </c>
      <c r="AB3" s="66" t="s">
        <v>313</v>
      </c>
      <c r="AC3" s="72" t="s">
        <v>323</v>
      </c>
      <c r="AD3" s="15" t="s">
        <v>310</v>
      </c>
      <c r="AE3" s="15" t="s">
        <v>311</v>
      </c>
      <c r="AF3" s="15" t="s">
        <v>312</v>
      </c>
      <c r="AG3" s="15" t="s">
        <v>313</v>
      </c>
      <c r="AH3" s="47" t="s">
        <v>323</v>
      </c>
      <c r="AI3" s="76" t="s">
        <v>310</v>
      </c>
      <c r="AJ3" s="76" t="s">
        <v>311</v>
      </c>
      <c r="AK3" s="76" t="s">
        <v>312</v>
      </c>
      <c r="AL3" s="76" t="s">
        <v>313</v>
      </c>
      <c r="AM3" s="84" t="s">
        <v>323</v>
      </c>
      <c r="AN3" s="15" t="s">
        <v>310</v>
      </c>
      <c r="AO3" s="15" t="s">
        <v>311</v>
      </c>
      <c r="AP3" s="15" t="s">
        <v>312</v>
      </c>
      <c r="AQ3" s="15" t="s">
        <v>313</v>
      </c>
      <c r="AR3" s="47" t="s">
        <v>323</v>
      </c>
      <c r="AS3" s="89" t="s">
        <v>310</v>
      </c>
      <c r="AT3" s="89" t="s">
        <v>311</v>
      </c>
      <c r="AU3" s="89" t="s">
        <v>312</v>
      </c>
      <c r="AV3" s="89" t="s">
        <v>313</v>
      </c>
      <c r="AW3" s="104" t="s">
        <v>323</v>
      </c>
      <c r="AX3" s="15" t="s">
        <v>310</v>
      </c>
      <c r="AY3" s="15" t="s">
        <v>311</v>
      </c>
      <c r="AZ3" s="15" t="s">
        <v>312</v>
      </c>
      <c r="BA3" s="15" t="s">
        <v>313</v>
      </c>
      <c r="BB3" s="47" t="s">
        <v>323</v>
      </c>
      <c r="BC3" s="110" t="s">
        <v>310</v>
      </c>
      <c r="BD3" s="110" t="s">
        <v>311</v>
      </c>
      <c r="BE3" s="110" t="s">
        <v>312</v>
      </c>
      <c r="BF3" s="110" t="s">
        <v>313</v>
      </c>
      <c r="BG3" s="115" t="s">
        <v>323</v>
      </c>
      <c r="BH3" s="15" t="s">
        <v>310</v>
      </c>
      <c r="BI3" s="15" t="s">
        <v>311</v>
      </c>
      <c r="BJ3" s="15" t="s">
        <v>312</v>
      </c>
      <c r="BK3" s="15" t="s">
        <v>313</v>
      </c>
      <c r="BL3" s="47" t="s">
        <v>323</v>
      </c>
      <c r="BM3" s="52" t="s">
        <v>310</v>
      </c>
      <c r="BN3" s="52" t="s">
        <v>311</v>
      </c>
      <c r="BO3" s="52" t="s">
        <v>312</v>
      </c>
      <c r="BP3" s="52" t="s">
        <v>313</v>
      </c>
      <c r="BQ3" s="124" t="s">
        <v>323</v>
      </c>
      <c r="BR3" s="15" t="s">
        <v>310</v>
      </c>
      <c r="BS3" s="15" t="s">
        <v>311</v>
      </c>
      <c r="BT3" s="15" t="s">
        <v>312</v>
      </c>
      <c r="BU3" s="15" t="s">
        <v>313</v>
      </c>
      <c r="BV3" s="47" t="s">
        <v>323</v>
      </c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22" t="s">
        <v>5</v>
      </c>
      <c r="H4" s="3">
        <v>2023</v>
      </c>
      <c r="I4" s="24" t="s">
        <v>287</v>
      </c>
      <c r="J4" s="2" t="s">
        <v>267</v>
      </c>
      <c r="K4" s="2" t="s">
        <v>319</v>
      </c>
      <c r="L4" s="170">
        <f>SUM(R4,W4,AB4,AG4,AL4,AQ4,AV4,BA4,BF4,BK4,BP4,BU4)</f>
        <v>0</v>
      </c>
      <c r="M4" s="170">
        <f>SUM(S4,X4,AC4,AH4,AM4,AR4,AW4,BB4,BG4,BL4,BQ4,BV4)</f>
        <v>0</v>
      </c>
      <c r="N4" s="183"/>
      <c r="O4" s="37"/>
      <c r="P4" s="37"/>
      <c r="Q4" s="37"/>
      <c r="R4" s="37"/>
      <c r="S4" s="46"/>
      <c r="T4" s="2"/>
      <c r="U4" s="2"/>
      <c r="V4" s="2"/>
      <c r="W4" s="2"/>
      <c r="X4" s="60"/>
      <c r="Y4" s="67"/>
      <c r="Z4" s="67"/>
      <c r="AA4" s="67"/>
      <c r="AB4" s="67"/>
      <c r="AC4" s="73"/>
      <c r="AD4" s="2"/>
      <c r="AE4" s="2"/>
      <c r="AF4" s="2"/>
      <c r="AG4" s="2"/>
      <c r="AH4" s="60"/>
      <c r="AI4" s="77"/>
      <c r="AJ4" s="77"/>
      <c r="AK4" s="77"/>
      <c r="AL4" s="77"/>
      <c r="AM4" s="85"/>
      <c r="AN4" s="2"/>
      <c r="AO4" s="2"/>
      <c r="AP4" s="2"/>
      <c r="AQ4" s="2"/>
      <c r="AR4" s="60"/>
      <c r="AS4" s="90"/>
      <c r="AT4" s="90"/>
      <c r="AU4" s="90"/>
      <c r="AV4" s="90"/>
      <c r="AW4" s="105"/>
      <c r="AX4" s="2"/>
      <c r="AY4" s="2"/>
      <c r="AZ4" s="2"/>
      <c r="BA4" s="2"/>
      <c r="BB4" s="60"/>
      <c r="BC4" s="111"/>
      <c r="BD4" s="111"/>
      <c r="BE4" s="111"/>
      <c r="BF4" s="111"/>
      <c r="BG4" s="116"/>
      <c r="BH4" s="2"/>
      <c r="BI4" s="2"/>
      <c r="BJ4" s="2"/>
      <c r="BK4" s="2"/>
      <c r="BL4" s="60"/>
      <c r="BM4" s="53"/>
      <c r="BN4" s="53"/>
      <c r="BO4" s="53"/>
      <c r="BP4" s="53"/>
      <c r="BQ4" s="125"/>
      <c r="BR4" s="2"/>
      <c r="BS4" s="2"/>
      <c r="BT4" s="2"/>
      <c r="BU4" s="2"/>
      <c r="BV4" s="60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291</v>
      </c>
      <c r="K5" s="2" t="s">
        <v>320</v>
      </c>
      <c r="L5" s="170">
        <f t="shared" ref="L5:L68" si="0">SUM(R5,W5,AB5,AG5,AL5,AQ5,AV5,BA5,BF5,BK5,BP5,BU5)</f>
        <v>0</v>
      </c>
      <c r="M5" s="170">
        <f t="shared" ref="M5:M68" si="1">SUM(S5,X5,AC5,AH5,AM5,AR5,AW5,BB5,BG5,BL5,BQ5,BV5)</f>
        <v>0</v>
      </c>
      <c r="N5" s="183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286</v>
      </c>
      <c r="J6" s="2" t="s">
        <v>337</v>
      </c>
      <c r="K6" s="2" t="s">
        <v>320</v>
      </c>
      <c r="L6" s="170">
        <f t="shared" si="0"/>
        <v>0</v>
      </c>
      <c r="M6" s="170">
        <f t="shared" si="1"/>
        <v>0</v>
      </c>
      <c r="N6" s="183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8" t="s">
        <v>338</v>
      </c>
      <c r="K7" s="8" t="s">
        <v>319</v>
      </c>
      <c r="L7" s="170">
        <f t="shared" si="0"/>
        <v>0</v>
      </c>
      <c r="M7" s="170">
        <f t="shared" si="1"/>
        <v>0</v>
      </c>
      <c r="N7" s="183"/>
      <c r="O7" s="58"/>
      <c r="P7" s="58"/>
      <c r="Q7" s="58"/>
      <c r="R7" s="58"/>
      <c r="S7" s="59"/>
      <c r="T7" s="8"/>
      <c r="U7" s="8"/>
      <c r="V7" s="8"/>
      <c r="W7" s="8"/>
      <c r="X7" s="130"/>
      <c r="Y7" s="143"/>
      <c r="Z7" s="143"/>
      <c r="AA7" s="143"/>
      <c r="AB7" s="143"/>
      <c r="AC7" s="144"/>
      <c r="AD7" s="8"/>
      <c r="AE7" s="8"/>
      <c r="AF7" s="8"/>
      <c r="AG7" s="8"/>
      <c r="AH7" s="130"/>
      <c r="AI7" s="145"/>
      <c r="AJ7" s="145"/>
      <c r="AK7" s="145"/>
      <c r="AL7" s="145"/>
      <c r="AM7" s="146"/>
      <c r="AN7" s="8"/>
      <c r="AO7" s="8"/>
      <c r="AP7" s="8"/>
      <c r="AQ7" s="8"/>
      <c r="AR7" s="130"/>
      <c r="AS7" s="147"/>
      <c r="AT7" s="147"/>
      <c r="AU7" s="147"/>
      <c r="AV7" s="147"/>
      <c r="AW7" s="148"/>
      <c r="AX7" s="8"/>
      <c r="AY7" s="8"/>
      <c r="AZ7" s="8"/>
      <c r="BA7" s="8"/>
      <c r="BB7" s="130"/>
      <c r="BC7" s="149"/>
      <c r="BD7" s="149"/>
      <c r="BE7" s="149"/>
      <c r="BF7" s="149"/>
      <c r="BG7" s="150"/>
      <c r="BH7" s="8"/>
      <c r="BI7" s="8"/>
      <c r="BJ7" s="8"/>
      <c r="BK7" s="8"/>
      <c r="BL7" s="130"/>
      <c r="BM7" s="151"/>
      <c r="BN7" s="151"/>
      <c r="BO7" s="151"/>
      <c r="BP7" s="151"/>
      <c r="BQ7" s="152"/>
      <c r="BR7" s="8"/>
      <c r="BS7" s="8"/>
      <c r="BT7" s="8"/>
      <c r="BU7" s="8"/>
      <c r="BV7" s="13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339</v>
      </c>
      <c r="K8" s="8" t="s">
        <v>340</v>
      </c>
      <c r="L8" s="170">
        <f t="shared" si="0"/>
        <v>0</v>
      </c>
      <c r="M8" s="170">
        <f t="shared" si="1"/>
        <v>0</v>
      </c>
      <c r="N8" s="183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341</v>
      </c>
      <c r="K9" s="8" t="s">
        <v>319</v>
      </c>
      <c r="L9" s="170">
        <f t="shared" si="0"/>
        <v>0</v>
      </c>
      <c r="M9" s="170">
        <f t="shared" si="1"/>
        <v>0</v>
      </c>
      <c r="N9" s="183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342</v>
      </c>
      <c r="K10" s="8" t="s">
        <v>321</v>
      </c>
      <c r="L10" s="170">
        <f t="shared" si="0"/>
        <v>0</v>
      </c>
      <c r="M10" s="170">
        <f t="shared" si="1"/>
        <v>0</v>
      </c>
      <c r="N10" s="183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343</v>
      </c>
      <c r="K11" s="8" t="s">
        <v>321</v>
      </c>
      <c r="L11" s="170">
        <f t="shared" si="0"/>
        <v>0</v>
      </c>
      <c r="M11" s="170">
        <f t="shared" si="1"/>
        <v>0</v>
      </c>
      <c r="N11" s="183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344</v>
      </c>
      <c r="K12" s="8" t="s">
        <v>340</v>
      </c>
      <c r="L12" s="170">
        <f t="shared" si="0"/>
        <v>0</v>
      </c>
      <c r="M12" s="170">
        <f t="shared" si="1"/>
        <v>0</v>
      </c>
      <c r="N12" s="183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288</v>
      </c>
      <c r="J13" s="8" t="s">
        <v>345</v>
      </c>
      <c r="K13" s="8" t="s">
        <v>319</v>
      </c>
      <c r="L13" s="170">
        <f t="shared" si="0"/>
        <v>0</v>
      </c>
      <c r="M13" s="170">
        <f t="shared" si="1"/>
        <v>0</v>
      </c>
      <c r="N13" s="183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2" t="s">
        <v>352</v>
      </c>
      <c r="K14" s="2" t="s">
        <v>319</v>
      </c>
      <c r="L14" s="170">
        <f t="shared" si="0"/>
        <v>0</v>
      </c>
      <c r="M14" s="170">
        <f t="shared" si="1"/>
        <v>0</v>
      </c>
      <c r="N14" s="183"/>
      <c r="O14" s="37"/>
      <c r="P14" s="37"/>
      <c r="Q14" s="37"/>
      <c r="R14" s="37"/>
      <c r="S14" s="46"/>
      <c r="T14" s="2"/>
      <c r="U14" s="2"/>
      <c r="V14" s="2"/>
      <c r="W14" s="2"/>
      <c r="X14" s="60"/>
      <c r="Y14" s="67"/>
      <c r="Z14" s="67"/>
      <c r="AA14" s="67"/>
      <c r="AB14" s="67"/>
      <c r="AC14" s="73"/>
      <c r="AD14" s="2"/>
      <c r="AE14" s="2"/>
      <c r="AF14" s="2"/>
      <c r="AG14" s="2"/>
      <c r="AH14" s="60"/>
      <c r="AI14" s="77"/>
      <c r="AJ14" s="77"/>
      <c r="AK14" s="77"/>
      <c r="AL14" s="77"/>
      <c r="AM14" s="85"/>
      <c r="AN14" s="2"/>
      <c r="AO14" s="2"/>
      <c r="AP14" s="2"/>
      <c r="AQ14" s="2"/>
      <c r="AR14" s="60"/>
      <c r="AS14" s="90"/>
      <c r="AT14" s="90"/>
      <c r="AU14" s="90"/>
      <c r="AV14" s="90"/>
      <c r="AW14" s="105"/>
      <c r="AX14" s="2"/>
      <c r="AY14" s="2"/>
      <c r="AZ14" s="2"/>
      <c r="BA14" s="2"/>
      <c r="BB14" s="60"/>
      <c r="BC14" s="111"/>
      <c r="BD14" s="111"/>
      <c r="BE14" s="111"/>
      <c r="BF14" s="111"/>
      <c r="BG14" s="116"/>
      <c r="BH14" s="2"/>
      <c r="BI14" s="2"/>
      <c r="BJ14" s="2"/>
      <c r="BK14" s="2"/>
      <c r="BL14" s="60"/>
      <c r="BM14" s="53"/>
      <c r="BN14" s="53"/>
      <c r="BO14" s="53"/>
      <c r="BP14" s="53"/>
      <c r="BQ14" s="125"/>
      <c r="BR14" s="2"/>
      <c r="BS14" s="2"/>
      <c r="BT14" s="2"/>
      <c r="BU14" s="2"/>
      <c r="BV14" s="60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353</v>
      </c>
      <c r="K15" s="2" t="s">
        <v>322</v>
      </c>
      <c r="L15" s="170">
        <f t="shared" si="0"/>
        <v>0</v>
      </c>
      <c r="M15" s="170">
        <f t="shared" si="1"/>
        <v>0</v>
      </c>
      <c r="N15" s="183"/>
      <c r="O15" s="37"/>
      <c r="P15" s="37"/>
      <c r="Q15" s="37"/>
      <c r="R15" s="39"/>
      <c r="S15" s="45"/>
      <c r="T15" s="2"/>
      <c r="U15" s="2"/>
      <c r="V15" s="2"/>
      <c r="W15" s="33"/>
      <c r="X15" s="61"/>
      <c r="Y15" s="67"/>
      <c r="Z15" s="67"/>
      <c r="AA15" s="67"/>
      <c r="AB15" s="68"/>
      <c r="AC15" s="74"/>
      <c r="AD15" s="2"/>
      <c r="AE15" s="2"/>
      <c r="AF15" s="2"/>
      <c r="AG15" s="33"/>
      <c r="AH15" s="61"/>
      <c r="AI15" s="77"/>
      <c r="AJ15" s="77"/>
      <c r="AK15" s="77"/>
      <c r="AL15" s="79"/>
      <c r="AM15" s="86"/>
      <c r="AN15" s="2"/>
      <c r="AO15" s="2"/>
      <c r="AP15" s="2"/>
      <c r="AQ15" s="33"/>
      <c r="AR15" s="61"/>
      <c r="AS15" s="90"/>
      <c r="AT15" s="90"/>
      <c r="AU15" s="90"/>
      <c r="AV15" s="92"/>
      <c r="AW15" s="106"/>
      <c r="AX15" s="2"/>
      <c r="AY15" s="2"/>
      <c r="AZ15" s="2"/>
      <c r="BA15" s="33"/>
      <c r="BB15" s="61"/>
      <c r="BC15" s="111"/>
      <c r="BD15" s="111"/>
      <c r="BE15" s="111"/>
      <c r="BF15" s="113"/>
      <c r="BG15" s="117"/>
      <c r="BH15" s="2"/>
      <c r="BI15" s="2"/>
      <c r="BJ15" s="2"/>
      <c r="BK15" s="33"/>
      <c r="BL15" s="61"/>
      <c r="BM15" s="53"/>
      <c r="BN15" s="53"/>
      <c r="BO15" s="53"/>
      <c r="BP15" s="121"/>
      <c r="BQ15" s="126"/>
      <c r="BR15" s="2"/>
      <c r="BS15" s="2"/>
      <c r="BT15" s="2"/>
      <c r="BU15" s="33"/>
      <c r="BV15" s="61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346</v>
      </c>
      <c r="K16" s="2" t="s">
        <v>319</v>
      </c>
      <c r="L16" s="170">
        <f t="shared" si="0"/>
        <v>0</v>
      </c>
      <c r="M16" s="170">
        <f t="shared" si="1"/>
        <v>0</v>
      </c>
      <c r="N16" s="183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289</v>
      </c>
      <c r="J17" s="2" t="s">
        <v>268</v>
      </c>
      <c r="K17" s="2" t="s">
        <v>319</v>
      </c>
      <c r="L17" s="170">
        <f t="shared" si="0"/>
        <v>0</v>
      </c>
      <c r="M17" s="170">
        <f t="shared" si="1"/>
        <v>0</v>
      </c>
      <c r="N17" s="183"/>
      <c r="O17" s="38"/>
      <c r="P17" s="37"/>
      <c r="Q17" s="37"/>
      <c r="R17" s="37"/>
      <c r="S17" s="45"/>
      <c r="T17" s="3"/>
      <c r="U17" s="2"/>
      <c r="V17" s="2"/>
      <c r="W17" s="2"/>
      <c r="X17" s="61"/>
      <c r="Y17" s="69"/>
      <c r="Z17" s="67"/>
      <c r="AA17" s="67"/>
      <c r="AB17" s="67"/>
      <c r="AC17" s="74"/>
      <c r="AD17" s="3"/>
      <c r="AE17" s="2"/>
      <c r="AF17" s="2"/>
      <c r="AG17" s="2"/>
      <c r="AH17" s="61"/>
      <c r="AI17" s="78"/>
      <c r="AJ17" s="77"/>
      <c r="AK17" s="77"/>
      <c r="AL17" s="77"/>
      <c r="AM17" s="86"/>
      <c r="AN17" s="3"/>
      <c r="AO17" s="2"/>
      <c r="AP17" s="2"/>
      <c r="AQ17" s="2"/>
      <c r="AR17" s="61"/>
      <c r="AS17" s="91"/>
      <c r="AT17" s="90"/>
      <c r="AU17" s="90"/>
      <c r="AV17" s="90"/>
      <c r="AW17" s="106"/>
      <c r="AX17" s="3"/>
      <c r="AY17" s="2"/>
      <c r="AZ17" s="2"/>
      <c r="BA17" s="2"/>
      <c r="BB17" s="61"/>
      <c r="BC17" s="112"/>
      <c r="BD17" s="111"/>
      <c r="BE17" s="111"/>
      <c r="BF17" s="111"/>
      <c r="BG17" s="117"/>
      <c r="BH17" s="3"/>
      <c r="BI17" s="2"/>
      <c r="BJ17" s="2"/>
      <c r="BK17" s="2"/>
      <c r="BL17" s="61"/>
      <c r="BM17" s="54"/>
      <c r="BN17" s="53"/>
      <c r="BO17" s="53"/>
      <c r="BP17" s="53"/>
      <c r="BQ17" s="126"/>
      <c r="BR17" s="3"/>
      <c r="BS17" s="2"/>
      <c r="BT17" s="2"/>
      <c r="BU17" s="2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292</v>
      </c>
      <c r="K18" s="2" t="s">
        <v>319</v>
      </c>
      <c r="L18" s="170">
        <f t="shared" si="0"/>
        <v>0</v>
      </c>
      <c r="M18" s="170">
        <f t="shared" si="1"/>
        <v>0</v>
      </c>
      <c r="N18" s="183"/>
      <c r="O18" s="37"/>
      <c r="P18" s="37"/>
      <c r="Q18" s="37"/>
      <c r="R18" s="37"/>
      <c r="S18" s="46"/>
      <c r="T18" s="2"/>
      <c r="U18" s="2"/>
      <c r="V18" s="2"/>
      <c r="W18" s="2"/>
      <c r="X18" s="60"/>
      <c r="Y18" s="67"/>
      <c r="Z18" s="67"/>
      <c r="AA18" s="67"/>
      <c r="AB18" s="67"/>
      <c r="AC18" s="73"/>
      <c r="AD18" s="2"/>
      <c r="AE18" s="2"/>
      <c r="AF18" s="2"/>
      <c r="AG18" s="2"/>
      <c r="AH18" s="60"/>
      <c r="AI18" s="77"/>
      <c r="AJ18" s="77"/>
      <c r="AK18" s="77"/>
      <c r="AL18" s="77"/>
      <c r="AM18" s="85"/>
      <c r="AN18" s="2"/>
      <c r="AO18" s="2"/>
      <c r="AP18" s="2"/>
      <c r="AQ18" s="2"/>
      <c r="AR18" s="60"/>
      <c r="AS18" s="90"/>
      <c r="AT18" s="90"/>
      <c r="AU18" s="90"/>
      <c r="AV18" s="90"/>
      <c r="AW18" s="105"/>
      <c r="AX18" s="2"/>
      <c r="AY18" s="2"/>
      <c r="AZ18" s="2"/>
      <c r="BA18" s="2"/>
      <c r="BB18" s="60"/>
      <c r="BC18" s="111"/>
      <c r="BD18" s="111"/>
      <c r="BE18" s="111"/>
      <c r="BF18" s="111"/>
      <c r="BG18" s="116"/>
      <c r="BH18" s="2"/>
      <c r="BI18" s="2"/>
      <c r="BJ18" s="2"/>
      <c r="BK18" s="2"/>
      <c r="BL18" s="60"/>
      <c r="BM18" s="53"/>
      <c r="BN18" s="53"/>
      <c r="BO18" s="53"/>
      <c r="BP18" s="53"/>
      <c r="BQ18" s="125"/>
      <c r="BR18" s="2"/>
      <c r="BS18" s="2"/>
      <c r="BT18" s="2"/>
      <c r="BU18" s="2"/>
      <c r="BV18" s="60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285</v>
      </c>
      <c r="J19" s="2" t="s">
        <v>293</v>
      </c>
      <c r="K19" s="2" t="s">
        <v>319</v>
      </c>
      <c r="L19" s="170">
        <f t="shared" si="0"/>
        <v>0</v>
      </c>
      <c r="M19" s="170">
        <f t="shared" si="1"/>
        <v>0</v>
      </c>
      <c r="N19" s="183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287</v>
      </c>
      <c r="J20" s="2" t="s">
        <v>269</v>
      </c>
      <c r="K20" s="2" t="s">
        <v>321</v>
      </c>
      <c r="L20" s="170">
        <f t="shared" si="0"/>
        <v>3</v>
      </c>
      <c r="M20" s="170">
        <f t="shared" si="1"/>
        <v>2.1539999999999999</v>
      </c>
      <c r="N20" s="183"/>
      <c r="O20" s="37"/>
      <c r="P20" s="37"/>
      <c r="Q20" s="37"/>
      <c r="R20" s="39"/>
      <c r="S20" s="45"/>
      <c r="T20" s="2"/>
      <c r="U20" s="2"/>
      <c r="V20" s="2"/>
      <c r="W20" s="33">
        <v>3</v>
      </c>
      <c r="X20" s="61">
        <v>2.1539999999999999</v>
      </c>
      <c r="Y20" s="67"/>
      <c r="Z20" s="67"/>
      <c r="AA20" s="67"/>
      <c r="AB20" s="68"/>
      <c r="AC20" s="74"/>
      <c r="AD20" s="2"/>
      <c r="AE20" s="2"/>
      <c r="AF20" s="2"/>
      <c r="AG20" s="33"/>
      <c r="AH20" s="61"/>
      <c r="AI20" s="77"/>
      <c r="AJ20" s="77"/>
      <c r="AK20" s="77"/>
      <c r="AL20" s="79"/>
      <c r="AM20" s="86"/>
      <c r="AN20" s="2"/>
      <c r="AO20" s="2"/>
      <c r="AP20" s="2"/>
      <c r="AQ20" s="33"/>
      <c r="AR20" s="61"/>
      <c r="AS20" s="90"/>
      <c r="AT20" s="90"/>
      <c r="AU20" s="90"/>
      <c r="AV20" s="92"/>
      <c r="AW20" s="106"/>
      <c r="AX20" s="2"/>
      <c r="AY20" s="2"/>
      <c r="AZ20" s="2"/>
      <c r="BA20" s="33"/>
      <c r="BB20" s="61"/>
      <c r="BC20" s="111"/>
      <c r="BD20" s="111"/>
      <c r="BE20" s="111"/>
      <c r="BF20" s="113"/>
      <c r="BG20" s="117"/>
      <c r="BH20" s="2"/>
      <c r="BI20" s="2"/>
      <c r="BJ20" s="2"/>
      <c r="BK20" s="33"/>
      <c r="BL20" s="61"/>
      <c r="BM20" s="53"/>
      <c r="BN20" s="53"/>
      <c r="BO20" s="53"/>
      <c r="BP20" s="121"/>
      <c r="BQ20" s="126"/>
      <c r="BR20" s="2"/>
      <c r="BS20" s="2"/>
      <c r="BT20" s="2"/>
      <c r="BU20" s="33"/>
      <c r="BV20" s="61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270</v>
      </c>
      <c r="K21" s="2" t="s">
        <v>321</v>
      </c>
      <c r="L21" s="170">
        <f t="shared" si="0"/>
        <v>0</v>
      </c>
      <c r="M21" s="170">
        <f t="shared" si="1"/>
        <v>0</v>
      </c>
      <c r="N21" s="183"/>
      <c r="O21" s="37"/>
      <c r="P21" s="37"/>
      <c r="Q21" s="37"/>
      <c r="R21" s="39"/>
      <c r="S21" s="45"/>
      <c r="T21" s="2"/>
      <c r="U21" s="2"/>
      <c r="V21" s="2"/>
      <c r="W21" s="33"/>
      <c r="X21" s="61"/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290</v>
      </c>
      <c r="J22" s="2" t="s">
        <v>271</v>
      </c>
      <c r="K22" s="2" t="s">
        <v>322</v>
      </c>
      <c r="L22" s="170">
        <f t="shared" si="0"/>
        <v>0</v>
      </c>
      <c r="M22" s="170">
        <f t="shared" si="1"/>
        <v>0</v>
      </c>
      <c r="N22" s="183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284</v>
      </c>
      <c r="J23" s="2" t="s">
        <v>294</v>
      </c>
      <c r="K23" s="2" t="s">
        <v>321</v>
      </c>
      <c r="L23" s="170">
        <f t="shared" si="0"/>
        <v>0</v>
      </c>
      <c r="M23" s="170">
        <f t="shared" si="1"/>
        <v>0</v>
      </c>
      <c r="N23" s="183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347</v>
      </c>
      <c r="K24" s="2" t="s">
        <v>321</v>
      </c>
      <c r="L24" s="170">
        <f t="shared" si="0"/>
        <v>1</v>
      </c>
      <c r="M24" s="170">
        <f t="shared" si="1"/>
        <v>39.799999999999997</v>
      </c>
      <c r="N24" s="183" t="s">
        <v>667</v>
      </c>
      <c r="O24" s="37"/>
      <c r="P24" s="37"/>
      <c r="Q24" s="37"/>
      <c r="R24" s="37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>
        <v>2</v>
      </c>
      <c r="BS24" s="2" t="s">
        <v>487</v>
      </c>
      <c r="BT24" s="2"/>
      <c r="BU24" s="33">
        <v>1</v>
      </c>
      <c r="BV24" s="61">
        <v>39.799999999999997</v>
      </c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295</v>
      </c>
      <c r="K25" s="2" t="s">
        <v>321</v>
      </c>
      <c r="L25" s="170">
        <f t="shared" si="0"/>
        <v>0</v>
      </c>
      <c r="M25" s="170">
        <f t="shared" si="1"/>
        <v>0</v>
      </c>
      <c r="N25" s="183"/>
      <c r="O25" s="37"/>
      <c r="P25" s="37"/>
      <c r="Q25" s="37"/>
      <c r="R25" s="39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/>
      <c r="BS25" s="2"/>
      <c r="BT25" s="2"/>
      <c r="BU25" s="33"/>
      <c r="BV25" s="61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290</v>
      </c>
      <c r="J26" s="2" t="s">
        <v>299</v>
      </c>
      <c r="K26" s="2" t="s">
        <v>319</v>
      </c>
      <c r="L26" s="170">
        <f t="shared" si="0"/>
        <v>0</v>
      </c>
      <c r="M26" s="170">
        <f t="shared" si="1"/>
        <v>0</v>
      </c>
      <c r="N26" s="183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315</v>
      </c>
      <c r="J27" s="2" t="s">
        <v>348</v>
      </c>
      <c r="K27" s="2" t="s">
        <v>321</v>
      </c>
      <c r="L27" s="170">
        <f t="shared" si="0"/>
        <v>0</v>
      </c>
      <c r="M27" s="170">
        <f t="shared" si="1"/>
        <v>0</v>
      </c>
      <c r="N27" s="183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296</v>
      </c>
      <c r="K28" s="2" t="s">
        <v>322</v>
      </c>
      <c r="L28" s="170">
        <f t="shared" si="0"/>
        <v>0</v>
      </c>
      <c r="M28" s="170">
        <f t="shared" si="1"/>
        <v>0</v>
      </c>
      <c r="N28" s="183"/>
      <c r="O28" s="37"/>
      <c r="P28" s="37"/>
      <c r="Q28" s="37"/>
      <c r="R28" s="37"/>
      <c r="S28" s="46"/>
      <c r="T28" s="2"/>
      <c r="U28" s="2"/>
      <c r="V28" s="2"/>
      <c r="W28" s="2"/>
      <c r="X28" s="60"/>
      <c r="Y28" s="67"/>
      <c r="Z28" s="67"/>
      <c r="AA28" s="67"/>
      <c r="AB28" s="67"/>
      <c r="AC28" s="73"/>
      <c r="AD28" s="2"/>
      <c r="AE28" s="2"/>
      <c r="AF28" s="2"/>
      <c r="AG28" s="2"/>
      <c r="AH28" s="60"/>
      <c r="AI28" s="77"/>
      <c r="AJ28" s="77"/>
      <c r="AK28" s="77"/>
      <c r="AL28" s="77"/>
      <c r="AM28" s="85"/>
      <c r="AN28" s="2"/>
      <c r="AO28" s="2"/>
      <c r="AP28" s="2"/>
      <c r="AQ28" s="2"/>
      <c r="AR28" s="60"/>
      <c r="AS28" s="90"/>
      <c r="AT28" s="90"/>
      <c r="AU28" s="90"/>
      <c r="AV28" s="90"/>
      <c r="AW28" s="105"/>
      <c r="AX28" s="2"/>
      <c r="AY28" s="2"/>
      <c r="AZ28" s="2"/>
      <c r="BA28" s="2"/>
      <c r="BB28" s="60"/>
      <c r="BC28" s="111"/>
      <c r="BD28" s="111"/>
      <c r="BE28" s="111"/>
      <c r="BF28" s="111"/>
      <c r="BG28" s="116"/>
      <c r="BH28" s="2"/>
      <c r="BI28" s="2"/>
      <c r="BJ28" s="2"/>
      <c r="BK28" s="2"/>
      <c r="BL28" s="60"/>
      <c r="BM28" s="53"/>
      <c r="BN28" s="53"/>
      <c r="BO28" s="53"/>
      <c r="BP28" s="53"/>
      <c r="BQ28" s="125"/>
      <c r="BR28" s="2"/>
      <c r="BS28" s="2"/>
      <c r="BT28" s="2"/>
      <c r="BU28" s="2"/>
      <c r="BV28" s="60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316</v>
      </c>
      <c r="J29" s="2" t="s">
        <v>297</v>
      </c>
      <c r="K29" s="2" t="s">
        <v>319</v>
      </c>
      <c r="L29" s="170">
        <f t="shared" si="0"/>
        <v>0</v>
      </c>
      <c r="M29" s="170">
        <f t="shared" si="1"/>
        <v>0</v>
      </c>
      <c r="N29" s="183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8" t="s">
        <v>349</v>
      </c>
      <c r="K30" s="8" t="s">
        <v>321</v>
      </c>
      <c r="L30" s="170">
        <f t="shared" si="0"/>
        <v>1</v>
      </c>
      <c r="M30" s="170">
        <f t="shared" si="1"/>
        <v>2.1190000000000002</v>
      </c>
      <c r="N30" s="183" t="s">
        <v>665</v>
      </c>
      <c r="O30" s="58"/>
      <c r="P30" s="58"/>
      <c r="Q30" s="58"/>
      <c r="R30" s="58"/>
      <c r="S30" s="59"/>
      <c r="T30" s="8"/>
      <c r="U30" s="8"/>
      <c r="V30" s="8"/>
      <c r="W30" s="8"/>
      <c r="X30" s="130"/>
      <c r="Y30" s="143"/>
      <c r="Z30" s="143"/>
      <c r="AA30" s="143"/>
      <c r="AB30" s="143"/>
      <c r="AC30" s="144"/>
      <c r="AD30" s="8"/>
      <c r="AE30" s="8"/>
      <c r="AF30" s="8"/>
      <c r="AG30" s="8"/>
      <c r="AH30" s="130"/>
      <c r="AI30" s="145"/>
      <c r="AJ30" s="145"/>
      <c r="AK30" s="145"/>
      <c r="AL30" s="145"/>
      <c r="AM30" s="146"/>
      <c r="AN30" s="8"/>
      <c r="AO30" s="8"/>
      <c r="AP30" s="8"/>
      <c r="AQ30" s="8"/>
      <c r="AR30" s="130"/>
      <c r="AS30" s="147"/>
      <c r="AT30" s="147"/>
      <c r="AU30" s="147"/>
      <c r="AV30" s="147"/>
      <c r="AW30" s="148"/>
      <c r="AX30" s="8"/>
      <c r="AY30" s="8"/>
      <c r="AZ30" s="8"/>
      <c r="BA30" s="8"/>
      <c r="BB30" s="130"/>
      <c r="BC30" s="149"/>
      <c r="BD30" s="149"/>
      <c r="BE30" s="149"/>
      <c r="BF30" s="149"/>
      <c r="BG30" s="150"/>
      <c r="BH30" s="8">
        <v>4</v>
      </c>
      <c r="BI30" s="8"/>
      <c r="BJ30" s="8"/>
      <c r="BK30" s="8">
        <v>1</v>
      </c>
      <c r="BL30" s="130">
        <v>2.1190000000000002</v>
      </c>
      <c r="BM30" s="151"/>
      <c r="BN30" s="151"/>
      <c r="BO30" s="151"/>
      <c r="BP30" s="151"/>
      <c r="BQ30" s="152"/>
      <c r="BR30" s="8"/>
      <c r="BS30" s="8"/>
      <c r="BT30" s="8"/>
      <c r="BU30" s="8"/>
      <c r="BV30" s="13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282</v>
      </c>
      <c r="J31" s="2" t="s">
        <v>272</v>
      </c>
      <c r="K31" s="2" t="s">
        <v>322</v>
      </c>
      <c r="L31" s="170">
        <f t="shared" si="0"/>
        <v>0</v>
      </c>
      <c r="M31" s="170">
        <f t="shared" si="1"/>
        <v>0</v>
      </c>
      <c r="N31" s="183"/>
      <c r="O31" s="37"/>
      <c r="P31" s="37"/>
      <c r="Q31" s="37"/>
      <c r="R31" s="37"/>
      <c r="S31" s="46"/>
      <c r="T31" s="2"/>
      <c r="U31" s="2"/>
      <c r="V31" s="2"/>
      <c r="W31" s="2"/>
      <c r="X31" s="60"/>
      <c r="Y31" s="67"/>
      <c r="Z31" s="67"/>
      <c r="AA31" s="67"/>
      <c r="AB31" s="67"/>
      <c r="AC31" s="73"/>
      <c r="AD31" s="2"/>
      <c r="AE31" s="2"/>
      <c r="AF31" s="2"/>
      <c r="AG31" s="2"/>
      <c r="AH31" s="60"/>
      <c r="AI31" s="77"/>
      <c r="AJ31" s="77"/>
      <c r="AK31" s="77"/>
      <c r="AL31" s="77"/>
      <c r="AM31" s="85"/>
      <c r="AN31" s="2"/>
      <c r="AO31" s="2"/>
      <c r="AP31" s="2"/>
      <c r="AQ31" s="2"/>
      <c r="AR31" s="60"/>
      <c r="AS31" s="90"/>
      <c r="AT31" s="90"/>
      <c r="AU31" s="90"/>
      <c r="AV31" s="90"/>
      <c r="AW31" s="105"/>
      <c r="AX31" s="2"/>
      <c r="AY31" s="2"/>
      <c r="AZ31" s="2"/>
      <c r="BA31" s="2"/>
      <c r="BB31" s="60"/>
      <c r="BC31" s="111"/>
      <c r="BD31" s="111"/>
      <c r="BE31" s="111"/>
      <c r="BF31" s="111"/>
      <c r="BG31" s="116"/>
      <c r="BH31" s="2"/>
      <c r="BI31" s="2"/>
      <c r="BJ31" s="2"/>
      <c r="BK31" s="2"/>
      <c r="BL31" s="60"/>
      <c r="BM31" s="53"/>
      <c r="BN31" s="53"/>
      <c r="BO31" s="53"/>
      <c r="BP31" s="53"/>
      <c r="BQ31" s="125"/>
      <c r="BR31" s="2"/>
      <c r="BS31" s="2"/>
      <c r="BT31" s="2"/>
      <c r="BU31" s="2"/>
      <c r="BV31" s="6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273</v>
      </c>
      <c r="K32" s="2" t="s">
        <v>322</v>
      </c>
      <c r="L32" s="170">
        <f t="shared" si="0"/>
        <v>0</v>
      </c>
      <c r="M32" s="170">
        <f t="shared" si="1"/>
        <v>0</v>
      </c>
      <c r="N32" s="183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274</v>
      </c>
      <c r="K33" s="2" t="s">
        <v>322</v>
      </c>
      <c r="L33" s="172">
        <f t="shared" si="0"/>
        <v>0</v>
      </c>
      <c r="M33" s="170">
        <f t="shared" si="1"/>
        <v>0</v>
      </c>
      <c r="N33" s="183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275</v>
      </c>
      <c r="K34" s="2" t="s">
        <v>322</v>
      </c>
      <c r="L34" s="170">
        <f t="shared" si="0"/>
        <v>0</v>
      </c>
      <c r="M34" s="170">
        <f t="shared" si="1"/>
        <v>0</v>
      </c>
      <c r="N34" s="183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276</v>
      </c>
      <c r="K35" s="2" t="s">
        <v>321</v>
      </c>
      <c r="L35" s="170">
        <f t="shared" si="0"/>
        <v>0</v>
      </c>
      <c r="M35" s="170">
        <f t="shared" si="1"/>
        <v>0</v>
      </c>
      <c r="N35" s="183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277</v>
      </c>
      <c r="K36" s="2" t="s">
        <v>321</v>
      </c>
      <c r="L36" s="170">
        <f t="shared" si="0"/>
        <v>4</v>
      </c>
      <c r="M36" s="170">
        <f t="shared" si="1"/>
        <v>5.194</v>
      </c>
      <c r="N36" s="183" t="s">
        <v>666</v>
      </c>
      <c r="O36" s="37"/>
      <c r="P36" s="37"/>
      <c r="Q36" s="37">
        <v>34.36</v>
      </c>
      <c r="R36" s="37">
        <v>2</v>
      </c>
      <c r="S36" s="46">
        <v>2.0720000000000001</v>
      </c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34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>
        <v>4</v>
      </c>
      <c r="BN36" s="53" t="s">
        <v>507</v>
      </c>
      <c r="BO36" s="53"/>
      <c r="BP36" s="53">
        <v>2</v>
      </c>
      <c r="BQ36" s="125">
        <v>3.1219999999999999</v>
      </c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283</v>
      </c>
      <c r="J37" s="2" t="s">
        <v>298</v>
      </c>
      <c r="K37" s="2" t="s">
        <v>322</v>
      </c>
      <c r="L37" s="170">
        <f t="shared" si="0"/>
        <v>0</v>
      </c>
      <c r="M37" s="170">
        <f t="shared" si="1"/>
        <v>0</v>
      </c>
      <c r="N37" s="183"/>
      <c r="O37" s="37"/>
      <c r="P37" s="37"/>
      <c r="Q37" s="37"/>
      <c r="R37" s="37"/>
      <c r="S37" s="46"/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2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/>
      <c r="BN37" s="53"/>
      <c r="BO37" s="53"/>
      <c r="BP37" s="53"/>
      <c r="BQ37" s="125"/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278</v>
      </c>
      <c r="K38" s="2" t="s">
        <v>321</v>
      </c>
      <c r="L38" s="170">
        <f t="shared" si="0"/>
        <v>2</v>
      </c>
      <c r="M38" s="170">
        <f t="shared" si="1"/>
        <v>4.4990000000000006</v>
      </c>
      <c r="N38" s="183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>
        <v>1</v>
      </c>
      <c r="BN38" s="53"/>
      <c r="BO38" s="53"/>
      <c r="BP38" s="53">
        <v>1</v>
      </c>
      <c r="BQ38" s="125">
        <v>2.6150000000000002</v>
      </c>
      <c r="BR38" s="2">
        <v>1</v>
      </c>
      <c r="BS38" s="2"/>
      <c r="BT38" s="2"/>
      <c r="BU38" s="2">
        <v>1</v>
      </c>
      <c r="BV38" s="60">
        <v>1.8839999999999999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279</v>
      </c>
      <c r="K39" s="2" t="s">
        <v>321</v>
      </c>
      <c r="L39" s="170">
        <f t="shared" si="0"/>
        <v>0</v>
      </c>
      <c r="M39" s="170">
        <f t="shared" si="1"/>
        <v>0</v>
      </c>
      <c r="N39" s="183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/>
      <c r="BN39" s="53"/>
      <c r="BO39" s="53"/>
      <c r="BP39" s="53"/>
      <c r="BQ39" s="125"/>
      <c r="BR39" s="2"/>
      <c r="BS39" s="2"/>
      <c r="BT39" s="2"/>
      <c r="BU39" s="2"/>
      <c r="BV39" s="60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286</v>
      </c>
      <c r="J40" s="2" t="s">
        <v>280</v>
      </c>
      <c r="K40" s="2" t="s">
        <v>320</v>
      </c>
      <c r="L40" s="170">
        <f t="shared" si="0"/>
        <v>0</v>
      </c>
      <c r="M40" s="172">
        <f t="shared" si="1"/>
        <v>0</v>
      </c>
      <c r="N40" s="185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181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281</v>
      </c>
      <c r="K41" s="2" t="s">
        <v>320</v>
      </c>
      <c r="L41" s="170">
        <f t="shared" si="0"/>
        <v>0</v>
      </c>
      <c r="M41" s="170">
        <f t="shared" si="1"/>
        <v>0</v>
      </c>
      <c r="N41" s="183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60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s="17" customFormat="1" hidden="1" x14ac:dyDescent="0.3">
      <c r="A42" s="16" t="s">
        <v>1</v>
      </c>
      <c r="B42" s="16" t="s">
        <v>2</v>
      </c>
      <c r="C42" s="16" t="s">
        <v>3</v>
      </c>
      <c r="D42" s="16" t="s">
        <v>4</v>
      </c>
      <c r="E42" s="7">
        <v>41</v>
      </c>
      <c r="F42" s="7"/>
      <c r="G42" s="23" t="s">
        <v>5</v>
      </c>
      <c r="H42" s="7">
        <v>2023</v>
      </c>
      <c r="I42" s="25"/>
      <c r="J42" s="16" t="s">
        <v>314</v>
      </c>
      <c r="K42" s="16"/>
      <c r="L42" s="155"/>
      <c r="M42" s="133">
        <f>SUM(M4:M41)</f>
        <v>53.765999999999998</v>
      </c>
      <c r="N42" s="186"/>
      <c r="O42" s="16"/>
      <c r="P42" s="16"/>
      <c r="Q42" s="16"/>
      <c r="R42" s="16"/>
      <c r="S42" s="51">
        <f>SUM(S4:S41)</f>
        <v>2.0720000000000001</v>
      </c>
      <c r="T42" s="51"/>
      <c r="U42" s="51"/>
      <c r="V42" s="51"/>
      <c r="W42" s="51"/>
      <c r="X42" s="51">
        <f t="shared" ref="X42:BV42" si="2">SUM(X4:X41)</f>
        <v>2.1539999999999999</v>
      </c>
      <c r="Y42" s="51"/>
      <c r="Z42" s="51"/>
      <c r="AA42" s="51"/>
      <c r="AB42" s="51"/>
      <c r="AC42" s="51">
        <f t="shared" si="2"/>
        <v>0</v>
      </c>
      <c r="AD42" s="51"/>
      <c r="AE42" s="51"/>
      <c r="AF42" s="51"/>
      <c r="AG42" s="51"/>
      <c r="AH42" s="51">
        <f t="shared" si="2"/>
        <v>0</v>
      </c>
      <c r="AI42" s="51"/>
      <c r="AJ42" s="51"/>
      <c r="AK42" s="51"/>
      <c r="AL42" s="51"/>
      <c r="AM42" s="51">
        <f t="shared" si="2"/>
        <v>0</v>
      </c>
      <c r="AN42" s="51"/>
      <c r="AO42" s="51"/>
      <c r="AP42" s="51"/>
      <c r="AQ42" s="51"/>
      <c r="AR42" s="51">
        <f t="shared" si="2"/>
        <v>0</v>
      </c>
      <c r="AS42" s="51"/>
      <c r="AT42" s="51"/>
      <c r="AU42" s="51"/>
      <c r="AV42" s="51"/>
      <c r="AW42" s="51">
        <f t="shared" si="2"/>
        <v>0</v>
      </c>
      <c r="AX42" s="51"/>
      <c r="AY42" s="51"/>
      <c r="AZ42" s="51"/>
      <c r="BA42" s="51"/>
      <c r="BB42" s="51">
        <f t="shared" si="2"/>
        <v>0</v>
      </c>
      <c r="BC42" s="51"/>
      <c r="BD42" s="51"/>
      <c r="BE42" s="51"/>
      <c r="BF42" s="51"/>
      <c r="BG42" s="51">
        <f t="shared" si="2"/>
        <v>0</v>
      </c>
      <c r="BH42" s="51"/>
      <c r="BI42" s="51"/>
      <c r="BJ42" s="51"/>
      <c r="BK42" s="51"/>
      <c r="BL42" s="51">
        <f t="shared" si="2"/>
        <v>2.1190000000000002</v>
      </c>
      <c r="BM42" s="51"/>
      <c r="BN42" s="51"/>
      <c r="BO42" s="51"/>
      <c r="BP42" s="51"/>
      <c r="BQ42" s="51">
        <f t="shared" si="2"/>
        <v>5.7370000000000001</v>
      </c>
      <c r="BR42" s="51"/>
      <c r="BS42" s="51"/>
      <c r="BT42" s="51"/>
      <c r="BU42" s="51"/>
      <c r="BV42" s="51">
        <f t="shared" si="2"/>
        <v>41.683999999999997</v>
      </c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22" t="s">
        <v>5</v>
      </c>
      <c r="H43" s="3">
        <v>2023</v>
      </c>
      <c r="I43" s="24" t="s">
        <v>287</v>
      </c>
      <c r="J43" s="2" t="s">
        <v>267</v>
      </c>
      <c r="K43" s="2" t="s">
        <v>319</v>
      </c>
      <c r="L43" s="170">
        <f t="shared" si="0"/>
        <v>0</v>
      </c>
      <c r="M43" s="170">
        <f t="shared" si="1"/>
        <v>0</v>
      </c>
      <c r="N43" s="183"/>
      <c r="O43" s="37"/>
      <c r="P43" s="37"/>
      <c r="Q43" s="37"/>
      <c r="R43" s="37"/>
      <c r="S43" s="46"/>
      <c r="T43" s="2"/>
      <c r="U43" s="2"/>
      <c r="V43" s="2"/>
      <c r="W43" s="2"/>
      <c r="X43" s="60"/>
      <c r="Y43" s="67"/>
      <c r="Z43" s="67"/>
      <c r="AA43" s="67"/>
      <c r="AB43" s="67"/>
      <c r="AC43" s="73"/>
      <c r="AD43" s="2"/>
      <c r="AE43" s="2"/>
      <c r="AF43" s="2"/>
      <c r="AG43" s="2"/>
      <c r="AH43" s="60"/>
      <c r="AI43" s="77"/>
      <c r="AJ43" s="77"/>
      <c r="AK43" s="77"/>
      <c r="AL43" s="77"/>
      <c r="AM43" s="85"/>
      <c r="AN43" s="2"/>
      <c r="AO43" s="2"/>
      <c r="AP43" s="2"/>
      <c r="AQ43" s="2"/>
      <c r="AR43" s="60"/>
      <c r="AS43" s="90"/>
      <c r="AT43" s="90"/>
      <c r="AU43" s="90"/>
      <c r="AV43" s="90"/>
      <c r="AW43" s="105"/>
      <c r="AX43" s="2"/>
      <c r="AY43" s="2"/>
      <c r="AZ43" s="2"/>
      <c r="BA43" s="2"/>
      <c r="BB43" s="60"/>
      <c r="BC43" s="111"/>
      <c r="BD43" s="111"/>
      <c r="BE43" s="111"/>
      <c r="BF43" s="111"/>
      <c r="BG43" s="116"/>
      <c r="BH43" s="2"/>
      <c r="BI43" s="2"/>
      <c r="BJ43" s="2"/>
      <c r="BK43" s="2"/>
      <c r="BL43" s="60"/>
      <c r="BM43" s="53"/>
      <c r="BN43" s="53"/>
      <c r="BO43" s="53"/>
      <c r="BP43" s="53"/>
      <c r="BQ43" s="125"/>
      <c r="BR43" s="2"/>
      <c r="BS43" s="2"/>
      <c r="BT43" s="2"/>
      <c r="BU43" s="2"/>
      <c r="BV43" s="60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291</v>
      </c>
      <c r="K44" s="2" t="s">
        <v>320</v>
      </c>
      <c r="L44" s="170">
        <f t="shared" si="0"/>
        <v>0</v>
      </c>
      <c r="M44" s="170">
        <f t="shared" si="1"/>
        <v>0</v>
      </c>
      <c r="N44" s="183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286</v>
      </c>
      <c r="J45" s="2" t="s">
        <v>337</v>
      </c>
      <c r="K45" s="2" t="s">
        <v>320</v>
      </c>
      <c r="L45" s="170">
        <f t="shared" si="0"/>
        <v>0</v>
      </c>
      <c r="M45" s="170">
        <f t="shared" si="1"/>
        <v>0</v>
      </c>
      <c r="N45" s="183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8" t="s">
        <v>338</v>
      </c>
      <c r="K46" s="8" t="s">
        <v>319</v>
      </c>
      <c r="L46" s="170">
        <f t="shared" si="0"/>
        <v>0</v>
      </c>
      <c r="M46" s="170">
        <f t="shared" si="1"/>
        <v>0</v>
      </c>
      <c r="N46" s="183"/>
      <c r="O46" s="58"/>
      <c r="P46" s="58"/>
      <c r="Q46" s="58"/>
      <c r="R46" s="58"/>
      <c r="S46" s="59"/>
      <c r="T46" s="8"/>
      <c r="U46" s="8"/>
      <c r="V46" s="8"/>
      <c r="W46" s="8"/>
      <c r="X46" s="130"/>
      <c r="Y46" s="143"/>
      <c r="Z46" s="143"/>
      <c r="AA46" s="143"/>
      <c r="AB46" s="143"/>
      <c r="AC46" s="144"/>
      <c r="AD46" s="8"/>
      <c r="AE46" s="8"/>
      <c r="AF46" s="8"/>
      <c r="AG46" s="8"/>
      <c r="AH46" s="130"/>
      <c r="AI46" s="145"/>
      <c r="AJ46" s="145"/>
      <c r="AK46" s="145"/>
      <c r="AL46" s="145"/>
      <c r="AM46" s="146"/>
      <c r="AN46" s="8"/>
      <c r="AO46" s="8"/>
      <c r="AP46" s="8"/>
      <c r="AQ46" s="8"/>
      <c r="AR46" s="130"/>
      <c r="AS46" s="147"/>
      <c r="AT46" s="147"/>
      <c r="AU46" s="147"/>
      <c r="AV46" s="147"/>
      <c r="AW46" s="148"/>
      <c r="AX46" s="8"/>
      <c r="AY46" s="8"/>
      <c r="AZ46" s="8"/>
      <c r="BA46" s="8"/>
      <c r="BB46" s="130"/>
      <c r="BC46" s="149"/>
      <c r="BD46" s="149"/>
      <c r="BE46" s="149"/>
      <c r="BF46" s="149"/>
      <c r="BG46" s="150"/>
      <c r="BH46" s="8"/>
      <c r="BI46" s="8"/>
      <c r="BJ46" s="8"/>
      <c r="BK46" s="8"/>
      <c r="BL46" s="130"/>
      <c r="BM46" s="151"/>
      <c r="BN46" s="151"/>
      <c r="BO46" s="151"/>
      <c r="BP46" s="151"/>
      <c r="BQ46" s="152"/>
      <c r="BR46" s="8"/>
      <c r="BS46" s="8"/>
      <c r="BT46" s="8"/>
      <c r="BU46" s="8"/>
      <c r="BV46" s="13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339</v>
      </c>
      <c r="K47" s="8" t="s">
        <v>340</v>
      </c>
      <c r="L47" s="170">
        <f t="shared" si="0"/>
        <v>0</v>
      </c>
      <c r="M47" s="170">
        <f t="shared" si="1"/>
        <v>0</v>
      </c>
      <c r="N47" s="183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341</v>
      </c>
      <c r="K48" s="8" t="s">
        <v>319</v>
      </c>
      <c r="L48" s="170">
        <f t="shared" si="0"/>
        <v>0</v>
      </c>
      <c r="M48" s="170">
        <f t="shared" si="1"/>
        <v>0</v>
      </c>
      <c r="N48" s="183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342</v>
      </c>
      <c r="K49" s="8" t="s">
        <v>321</v>
      </c>
      <c r="L49" s="170">
        <f t="shared" si="0"/>
        <v>0</v>
      </c>
      <c r="M49" s="170">
        <f t="shared" si="1"/>
        <v>0</v>
      </c>
      <c r="N49" s="183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343</v>
      </c>
      <c r="K50" s="8" t="s">
        <v>321</v>
      </c>
      <c r="L50" s="170">
        <f t="shared" si="0"/>
        <v>0</v>
      </c>
      <c r="M50" s="170">
        <f t="shared" si="1"/>
        <v>0</v>
      </c>
      <c r="N50" s="183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344</v>
      </c>
      <c r="K51" s="8" t="s">
        <v>340</v>
      </c>
      <c r="L51" s="170">
        <f t="shared" si="0"/>
        <v>0</v>
      </c>
      <c r="M51" s="170">
        <f t="shared" si="1"/>
        <v>0</v>
      </c>
      <c r="N51" s="183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288</v>
      </c>
      <c r="J52" s="8" t="s">
        <v>345</v>
      </c>
      <c r="K52" s="8" t="s">
        <v>319</v>
      </c>
      <c r="L52" s="170">
        <f t="shared" si="0"/>
        <v>0</v>
      </c>
      <c r="M52" s="170">
        <f t="shared" si="1"/>
        <v>0</v>
      </c>
      <c r="N52" s="183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2" t="s">
        <v>352</v>
      </c>
      <c r="K53" s="2" t="s">
        <v>319</v>
      </c>
      <c r="L53" s="170">
        <f t="shared" si="0"/>
        <v>0</v>
      </c>
      <c r="M53" s="170">
        <f t="shared" si="1"/>
        <v>0</v>
      </c>
      <c r="N53" s="183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353</v>
      </c>
      <c r="K54" s="2" t="s">
        <v>322</v>
      </c>
      <c r="L54" s="170">
        <f t="shared" si="0"/>
        <v>0</v>
      </c>
      <c r="M54" s="170">
        <f t="shared" si="1"/>
        <v>0</v>
      </c>
      <c r="N54" s="183"/>
      <c r="O54" s="37"/>
      <c r="P54" s="37"/>
      <c r="Q54" s="37"/>
      <c r="R54" s="37"/>
      <c r="S54" s="46"/>
      <c r="T54" s="2"/>
      <c r="U54" s="2"/>
      <c r="V54" s="2"/>
      <c r="W54" s="2"/>
      <c r="X54" s="60"/>
      <c r="Y54" s="67"/>
      <c r="Z54" s="67"/>
      <c r="AA54" s="67"/>
      <c r="AB54" s="67"/>
      <c r="AC54" s="73"/>
      <c r="AD54" s="2"/>
      <c r="AE54" s="2"/>
      <c r="AF54" s="2"/>
      <c r="AG54" s="2"/>
      <c r="AH54" s="60"/>
      <c r="AI54" s="77"/>
      <c r="AJ54" s="77"/>
      <c r="AK54" s="77"/>
      <c r="AL54" s="77"/>
      <c r="AM54" s="85"/>
      <c r="AN54" s="2"/>
      <c r="AO54" s="2"/>
      <c r="AP54" s="2"/>
      <c r="AQ54" s="2"/>
      <c r="AR54" s="60"/>
      <c r="AS54" s="90"/>
      <c r="AT54" s="90"/>
      <c r="AU54" s="90"/>
      <c r="AV54" s="90"/>
      <c r="AW54" s="105"/>
      <c r="AX54" s="2"/>
      <c r="AY54" s="2"/>
      <c r="AZ54" s="2"/>
      <c r="BA54" s="2"/>
      <c r="BB54" s="60"/>
      <c r="BC54" s="111"/>
      <c r="BD54" s="111"/>
      <c r="BE54" s="111"/>
      <c r="BF54" s="111"/>
      <c r="BG54" s="116"/>
      <c r="BH54" s="2"/>
      <c r="BI54" s="2"/>
      <c r="BJ54" s="2"/>
      <c r="BK54" s="2"/>
      <c r="BL54" s="60"/>
      <c r="BM54" s="53"/>
      <c r="BN54" s="53"/>
      <c r="BO54" s="53"/>
      <c r="BP54" s="53"/>
      <c r="BQ54" s="125"/>
      <c r="BR54" s="2"/>
      <c r="BS54" s="2"/>
      <c r="BT54" s="2"/>
      <c r="BU54" s="2"/>
      <c r="BV54" s="6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346</v>
      </c>
      <c r="K55" s="2" t="s">
        <v>319</v>
      </c>
      <c r="L55" s="170">
        <f t="shared" si="0"/>
        <v>0</v>
      </c>
      <c r="M55" s="170">
        <f t="shared" si="1"/>
        <v>0</v>
      </c>
      <c r="N55" s="183"/>
      <c r="O55" s="38"/>
      <c r="P55" s="37"/>
      <c r="Q55" s="37"/>
      <c r="R55" s="37"/>
      <c r="S55" s="46"/>
      <c r="T55" s="3"/>
      <c r="U55" s="2"/>
      <c r="V55" s="2"/>
      <c r="W55" s="2"/>
      <c r="X55" s="60"/>
      <c r="Y55" s="69"/>
      <c r="Z55" s="67"/>
      <c r="AA55" s="67"/>
      <c r="AB55" s="67"/>
      <c r="AC55" s="73"/>
      <c r="AD55" s="3"/>
      <c r="AE55" s="2"/>
      <c r="AF55" s="2"/>
      <c r="AG55" s="2"/>
      <c r="AH55" s="60"/>
      <c r="AI55" s="78"/>
      <c r="AJ55" s="77"/>
      <c r="AK55" s="77"/>
      <c r="AL55" s="77"/>
      <c r="AM55" s="85"/>
      <c r="AN55" s="3"/>
      <c r="AO55" s="2"/>
      <c r="AP55" s="2"/>
      <c r="AQ55" s="2"/>
      <c r="AR55" s="60"/>
      <c r="AS55" s="91"/>
      <c r="AT55" s="90"/>
      <c r="AU55" s="90"/>
      <c r="AV55" s="90"/>
      <c r="AW55" s="105"/>
      <c r="AX55" s="3"/>
      <c r="AY55" s="2"/>
      <c r="AZ55" s="2"/>
      <c r="BA55" s="2"/>
      <c r="BB55" s="60"/>
      <c r="BC55" s="112"/>
      <c r="BD55" s="111"/>
      <c r="BE55" s="111"/>
      <c r="BF55" s="111"/>
      <c r="BG55" s="116"/>
      <c r="BH55" s="3"/>
      <c r="BI55" s="2"/>
      <c r="BJ55" s="2"/>
      <c r="BK55" s="2"/>
      <c r="BL55" s="60"/>
      <c r="BM55" s="54"/>
      <c r="BN55" s="53"/>
      <c r="BO55" s="53"/>
      <c r="BP55" s="53"/>
      <c r="BQ55" s="125"/>
      <c r="BR55" s="3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289</v>
      </c>
      <c r="J56" s="2" t="s">
        <v>268</v>
      </c>
      <c r="K56" s="2" t="s">
        <v>319</v>
      </c>
      <c r="L56" s="170">
        <f t="shared" si="0"/>
        <v>0</v>
      </c>
      <c r="M56" s="170">
        <f t="shared" si="1"/>
        <v>0</v>
      </c>
      <c r="N56" s="183"/>
      <c r="O56" s="37"/>
      <c r="P56" s="37"/>
      <c r="Q56" s="37"/>
      <c r="R56" s="37"/>
      <c r="S56" s="46"/>
      <c r="T56" s="2"/>
      <c r="U56" s="2"/>
      <c r="V56" s="2"/>
      <c r="W56" s="2"/>
      <c r="X56" s="60"/>
      <c r="Y56" s="67"/>
      <c r="Z56" s="67"/>
      <c r="AA56" s="67"/>
      <c r="AB56" s="67"/>
      <c r="AC56" s="73"/>
      <c r="AD56" s="2"/>
      <c r="AE56" s="2"/>
      <c r="AF56" s="2"/>
      <c r="AG56" s="2"/>
      <c r="AH56" s="60"/>
      <c r="AI56" s="77"/>
      <c r="AJ56" s="77"/>
      <c r="AK56" s="77"/>
      <c r="AL56" s="77"/>
      <c r="AM56" s="85"/>
      <c r="AN56" s="2"/>
      <c r="AO56" s="2"/>
      <c r="AP56" s="2"/>
      <c r="AQ56" s="2"/>
      <c r="AR56" s="60"/>
      <c r="AS56" s="90"/>
      <c r="AT56" s="90"/>
      <c r="AU56" s="90"/>
      <c r="AV56" s="90"/>
      <c r="AW56" s="105"/>
      <c r="AX56" s="2"/>
      <c r="AY56" s="2"/>
      <c r="AZ56" s="2"/>
      <c r="BA56" s="2"/>
      <c r="BB56" s="60"/>
      <c r="BC56" s="111"/>
      <c r="BD56" s="111"/>
      <c r="BE56" s="111"/>
      <c r="BF56" s="111"/>
      <c r="BG56" s="116"/>
      <c r="BH56" s="2"/>
      <c r="BI56" s="2"/>
      <c r="BJ56" s="2"/>
      <c r="BK56" s="2"/>
      <c r="BL56" s="60"/>
      <c r="BM56" s="53"/>
      <c r="BN56" s="53"/>
      <c r="BO56" s="53"/>
      <c r="BP56" s="53"/>
      <c r="BQ56" s="125"/>
      <c r="BR56" s="2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292</v>
      </c>
      <c r="K57" s="2" t="s">
        <v>319</v>
      </c>
      <c r="L57" s="170">
        <f t="shared" si="0"/>
        <v>0</v>
      </c>
      <c r="M57" s="170">
        <f t="shared" si="1"/>
        <v>0</v>
      </c>
      <c r="N57" s="183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285</v>
      </c>
      <c r="J58" s="2" t="s">
        <v>293</v>
      </c>
      <c r="K58" s="2" t="s">
        <v>319</v>
      </c>
      <c r="L58" s="170">
        <f t="shared" si="0"/>
        <v>0</v>
      </c>
      <c r="M58" s="170">
        <f t="shared" si="1"/>
        <v>0</v>
      </c>
      <c r="N58" s="183"/>
      <c r="O58" s="37"/>
      <c r="P58" s="37"/>
      <c r="Q58" s="37"/>
      <c r="R58" s="39"/>
      <c r="S58" s="45"/>
      <c r="T58" s="2"/>
      <c r="U58" s="2"/>
      <c r="V58" s="2"/>
      <c r="W58" s="33"/>
      <c r="X58" s="61"/>
      <c r="Y58" s="67"/>
      <c r="Z58" s="67"/>
      <c r="AA58" s="67"/>
      <c r="AB58" s="68"/>
      <c r="AC58" s="74"/>
      <c r="AD58" s="2"/>
      <c r="AE58" s="2"/>
      <c r="AF58" s="2"/>
      <c r="AG58" s="33"/>
      <c r="AH58" s="61"/>
      <c r="AI58" s="77"/>
      <c r="AJ58" s="77"/>
      <c r="AK58" s="77"/>
      <c r="AL58" s="79"/>
      <c r="AM58" s="86"/>
      <c r="AN58" s="2"/>
      <c r="AO58" s="2"/>
      <c r="AP58" s="2"/>
      <c r="AQ58" s="33"/>
      <c r="AR58" s="61"/>
      <c r="AS58" s="90"/>
      <c r="AT58" s="90"/>
      <c r="AU58" s="90"/>
      <c r="AV58" s="92"/>
      <c r="AW58" s="106"/>
      <c r="AX58" s="2"/>
      <c r="AY58" s="2"/>
      <c r="AZ58" s="2"/>
      <c r="BA58" s="33"/>
      <c r="BB58" s="61"/>
      <c r="BC58" s="111"/>
      <c r="BD58" s="111"/>
      <c r="BE58" s="111"/>
      <c r="BF58" s="113"/>
      <c r="BG58" s="117"/>
      <c r="BH58" s="2"/>
      <c r="BI58" s="2"/>
      <c r="BJ58" s="2"/>
      <c r="BK58" s="33"/>
      <c r="BL58" s="61"/>
      <c r="BM58" s="53"/>
      <c r="BN58" s="53"/>
      <c r="BO58" s="53"/>
      <c r="BP58" s="121"/>
      <c r="BQ58" s="126"/>
      <c r="BR58" s="2"/>
      <c r="BS58" s="2"/>
      <c r="BT58" s="2"/>
      <c r="BU58" s="33"/>
      <c r="BV58" s="61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287</v>
      </c>
      <c r="J59" s="2" t="s">
        <v>269</v>
      </c>
      <c r="K59" s="2" t="s">
        <v>321</v>
      </c>
      <c r="L59" s="170">
        <f t="shared" si="0"/>
        <v>0</v>
      </c>
      <c r="M59" s="170">
        <f t="shared" si="1"/>
        <v>0</v>
      </c>
      <c r="N59" s="183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270</v>
      </c>
      <c r="K60" s="2" t="s">
        <v>321</v>
      </c>
      <c r="L60" s="170">
        <f t="shared" si="0"/>
        <v>0</v>
      </c>
      <c r="M60" s="170">
        <f t="shared" si="1"/>
        <v>0</v>
      </c>
      <c r="N60" s="183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290</v>
      </c>
      <c r="J61" s="2" t="s">
        <v>271</v>
      </c>
      <c r="K61" s="2" t="s">
        <v>322</v>
      </c>
      <c r="L61" s="170">
        <f t="shared" si="0"/>
        <v>0</v>
      </c>
      <c r="M61" s="170">
        <f t="shared" si="1"/>
        <v>0</v>
      </c>
      <c r="N61" s="183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284</v>
      </c>
      <c r="J62" s="2" t="s">
        <v>294</v>
      </c>
      <c r="K62" s="2" t="s">
        <v>321</v>
      </c>
      <c r="L62" s="170">
        <f t="shared" si="0"/>
        <v>0</v>
      </c>
      <c r="M62" s="170">
        <f t="shared" si="1"/>
        <v>0</v>
      </c>
      <c r="N62" s="183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347</v>
      </c>
      <c r="K63" s="2" t="s">
        <v>321</v>
      </c>
      <c r="L63" s="170">
        <f t="shared" si="0"/>
        <v>0</v>
      </c>
      <c r="M63" s="170">
        <f t="shared" si="1"/>
        <v>0</v>
      </c>
      <c r="N63" s="183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295</v>
      </c>
      <c r="K64" s="2" t="s">
        <v>321</v>
      </c>
      <c r="L64" s="170">
        <f t="shared" si="0"/>
        <v>0</v>
      </c>
      <c r="M64" s="170">
        <f t="shared" si="1"/>
        <v>0</v>
      </c>
      <c r="N64" s="183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290</v>
      </c>
      <c r="J65" s="2" t="s">
        <v>299</v>
      </c>
      <c r="K65" s="2" t="s">
        <v>319</v>
      </c>
      <c r="L65" s="170">
        <f t="shared" si="0"/>
        <v>0</v>
      </c>
      <c r="M65" s="170">
        <f t="shared" si="1"/>
        <v>0</v>
      </c>
      <c r="N65" s="183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315</v>
      </c>
      <c r="J66" s="2" t="s">
        <v>348</v>
      </c>
      <c r="K66" s="2" t="s">
        <v>321</v>
      </c>
      <c r="L66" s="170">
        <f t="shared" si="0"/>
        <v>0</v>
      </c>
      <c r="M66" s="170">
        <f t="shared" si="1"/>
        <v>0</v>
      </c>
      <c r="N66" s="183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296</v>
      </c>
      <c r="K67" s="2" t="s">
        <v>322</v>
      </c>
      <c r="L67" s="170">
        <f t="shared" si="0"/>
        <v>0</v>
      </c>
      <c r="M67" s="170">
        <f t="shared" si="1"/>
        <v>0</v>
      </c>
      <c r="N67" s="183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316</v>
      </c>
      <c r="J68" s="2" t="s">
        <v>297</v>
      </c>
      <c r="K68" s="2" t="s">
        <v>319</v>
      </c>
      <c r="L68" s="170">
        <f t="shared" si="0"/>
        <v>0</v>
      </c>
      <c r="M68" s="170">
        <f t="shared" si="1"/>
        <v>0</v>
      </c>
      <c r="N68" s="183"/>
      <c r="O68" s="37"/>
      <c r="P68" s="37"/>
      <c r="Q68" s="37"/>
      <c r="R68" s="37"/>
      <c r="S68" s="46"/>
      <c r="T68" s="2"/>
      <c r="U68" s="2"/>
      <c r="V68" s="2"/>
      <c r="W68" s="2"/>
      <c r="X68" s="60"/>
      <c r="Y68" s="67"/>
      <c r="Z68" s="67"/>
      <c r="AA68" s="67"/>
      <c r="AB68" s="67"/>
      <c r="AC68" s="73"/>
      <c r="AD68" s="2"/>
      <c r="AE68" s="2"/>
      <c r="AF68" s="2"/>
      <c r="AG68" s="2"/>
      <c r="AH68" s="60"/>
      <c r="AI68" s="77"/>
      <c r="AJ68" s="77"/>
      <c r="AK68" s="77"/>
      <c r="AL68" s="77"/>
      <c r="AM68" s="85"/>
      <c r="AN68" s="2"/>
      <c r="AO68" s="2"/>
      <c r="AP68" s="2"/>
      <c r="AQ68" s="2"/>
      <c r="AR68" s="60"/>
      <c r="AS68" s="90"/>
      <c r="AT68" s="90"/>
      <c r="AU68" s="90"/>
      <c r="AV68" s="90"/>
      <c r="AW68" s="105"/>
      <c r="AX68" s="2"/>
      <c r="AY68" s="2"/>
      <c r="AZ68" s="2"/>
      <c r="BA68" s="2"/>
      <c r="BB68" s="60"/>
      <c r="BC68" s="111"/>
      <c r="BD68" s="111"/>
      <c r="BE68" s="111"/>
      <c r="BF68" s="111"/>
      <c r="BG68" s="116"/>
      <c r="BH68" s="2"/>
      <c r="BI68" s="2"/>
      <c r="BJ68" s="2"/>
      <c r="BK68" s="2"/>
      <c r="BL68" s="60"/>
      <c r="BM68" s="53"/>
      <c r="BN68" s="53"/>
      <c r="BO68" s="53"/>
      <c r="BP68" s="53"/>
      <c r="BQ68" s="125"/>
      <c r="BR68" s="2"/>
      <c r="BS68" s="2"/>
      <c r="BT68" s="2"/>
      <c r="BU68" s="2"/>
      <c r="BV68" s="60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8" t="s">
        <v>349</v>
      </c>
      <c r="K69" s="8" t="s">
        <v>321</v>
      </c>
      <c r="L69" s="170">
        <f t="shared" ref="L69:L132" si="3">SUM(R69,W69,AB69,AG69,AL69,AQ69,AV69,BA69,BF69,BK69,BP69,BU69)</f>
        <v>0</v>
      </c>
      <c r="M69" s="170">
        <f t="shared" ref="M69:M132" si="4">SUM(S69,X69,AC69,AH69,AM69,AR69,AW69,BB69,BG69,BL69,BQ69,BV69)</f>
        <v>0</v>
      </c>
      <c r="N69" s="183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282</v>
      </c>
      <c r="J70" s="2" t="s">
        <v>272</v>
      </c>
      <c r="K70" s="2" t="s">
        <v>322</v>
      </c>
      <c r="L70" s="170">
        <f t="shared" si="3"/>
        <v>0</v>
      </c>
      <c r="M70" s="170">
        <f t="shared" si="4"/>
        <v>0</v>
      </c>
      <c r="N70" s="183"/>
      <c r="O70" s="58"/>
      <c r="P70" s="58"/>
      <c r="Q70" s="58"/>
      <c r="R70" s="58"/>
      <c r="S70" s="59"/>
      <c r="T70" s="8"/>
      <c r="U70" s="8"/>
      <c r="V70" s="8"/>
      <c r="W70" s="8"/>
      <c r="X70" s="130"/>
      <c r="Y70" s="143"/>
      <c r="Z70" s="143"/>
      <c r="AA70" s="143"/>
      <c r="AB70" s="143"/>
      <c r="AC70" s="144"/>
      <c r="AD70" s="8"/>
      <c r="AE70" s="8"/>
      <c r="AF70" s="8"/>
      <c r="AG70" s="8"/>
      <c r="AH70" s="130"/>
      <c r="AI70" s="145"/>
      <c r="AJ70" s="145"/>
      <c r="AK70" s="145"/>
      <c r="AL70" s="145"/>
      <c r="AM70" s="146"/>
      <c r="AN70" s="8"/>
      <c r="AO70" s="8"/>
      <c r="AP70" s="8"/>
      <c r="AQ70" s="8"/>
      <c r="AR70" s="130"/>
      <c r="AS70" s="147"/>
      <c r="AT70" s="147"/>
      <c r="AU70" s="147"/>
      <c r="AV70" s="147"/>
      <c r="AW70" s="148"/>
      <c r="AX70" s="8"/>
      <c r="AY70" s="8"/>
      <c r="AZ70" s="8"/>
      <c r="BA70" s="8"/>
      <c r="BB70" s="130"/>
      <c r="BC70" s="149"/>
      <c r="BD70" s="149"/>
      <c r="BE70" s="149"/>
      <c r="BF70" s="149"/>
      <c r="BG70" s="150"/>
      <c r="BH70" s="8"/>
      <c r="BI70" s="8"/>
      <c r="BJ70" s="8"/>
      <c r="BK70" s="8"/>
      <c r="BL70" s="130"/>
      <c r="BM70" s="151"/>
      <c r="BN70" s="151"/>
      <c r="BO70" s="151"/>
      <c r="BP70" s="151"/>
      <c r="BQ70" s="152"/>
      <c r="BR70" s="8"/>
      <c r="BS70" s="8"/>
      <c r="BT70" s="8"/>
      <c r="BU70" s="8"/>
      <c r="BV70" s="13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273</v>
      </c>
      <c r="K71" s="2" t="s">
        <v>322</v>
      </c>
      <c r="L71" s="170">
        <f t="shared" si="3"/>
        <v>4.0000000000000001E-3</v>
      </c>
      <c r="M71" s="170">
        <f t="shared" si="4"/>
        <v>11.106999999999999</v>
      </c>
      <c r="N71" s="183" t="s">
        <v>668</v>
      </c>
      <c r="O71" s="37"/>
      <c r="P71" s="37"/>
      <c r="Q71" s="37"/>
      <c r="R71" s="37"/>
      <c r="S71" s="46"/>
      <c r="T71" s="2"/>
      <c r="U71" s="2"/>
      <c r="V71" s="2"/>
      <c r="W71" s="2"/>
      <c r="X71" s="60"/>
      <c r="Y71" s="67"/>
      <c r="Z71" s="67"/>
      <c r="AA71" s="67"/>
      <c r="AB71" s="67"/>
      <c r="AC71" s="73"/>
      <c r="AD71" s="2"/>
      <c r="AE71" s="2"/>
      <c r="AF71" s="2">
        <v>45</v>
      </c>
      <c r="AG71" s="2">
        <v>4.0000000000000001E-3</v>
      </c>
      <c r="AH71" s="60">
        <v>11.106999999999999</v>
      </c>
      <c r="AI71" s="77"/>
      <c r="AJ71" s="77"/>
      <c r="AK71" s="77"/>
      <c r="AL71" s="77"/>
      <c r="AM71" s="85"/>
      <c r="AN71" s="2"/>
      <c r="AO71" s="2"/>
      <c r="AP71" s="2"/>
      <c r="AQ71" s="2"/>
      <c r="AR71" s="60"/>
      <c r="AS71" s="90"/>
      <c r="AT71" s="90"/>
      <c r="AU71" s="90"/>
      <c r="AV71" s="90"/>
      <c r="AW71" s="105"/>
      <c r="AX71" s="2"/>
      <c r="AY71" s="2"/>
      <c r="AZ71" s="2"/>
      <c r="BA71" s="2"/>
      <c r="BB71" s="60"/>
      <c r="BC71" s="111"/>
      <c r="BD71" s="111"/>
      <c r="BE71" s="111"/>
      <c r="BF71" s="111"/>
      <c r="BG71" s="116"/>
      <c r="BH71" s="2"/>
      <c r="BI71" s="2"/>
      <c r="BJ71" s="2"/>
      <c r="BK71" s="2"/>
      <c r="BL71" s="60"/>
      <c r="BM71" s="53"/>
      <c r="BN71" s="53"/>
      <c r="BO71" s="53"/>
      <c r="BP71" s="53"/>
      <c r="BQ71" s="125"/>
      <c r="BR71" s="2"/>
      <c r="BS71" s="2"/>
      <c r="BT71" s="2"/>
      <c r="BU71" s="2"/>
      <c r="BV71" s="6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274</v>
      </c>
      <c r="K72" s="2" t="s">
        <v>322</v>
      </c>
      <c r="L72" s="172">
        <f t="shared" si="3"/>
        <v>0</v>
      </c>
      <c r="M72" s="170">
        <f t="shared" si="4"/>
        <v>0</v>
      </c>
      <c r="N72" s="183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/>
      <c r="AG72" s="2"/>
      <c r="AH72" s="60"/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275</v>
      </c>
      <c r="K73" s="2" t="s">
        <v>322</v>
      </c>
      <c r="L73" s="170">
        <f t="shared" si="3"/>
        <v>0</v>
      </c>
      <c r="M73" s="170">
        <f t="shared" si="4"/>
        <v>0</v>
      </c>
      <c r="N73" s="183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276</v>
      </c>
      <c r="K74" s="2" t="s">
        <v>321</v>
      </c>
      <c r="L74" s="170">
        <f t="shared" si="3"/>
        <v>0</v>
      </c>
      <c r="M74" s="170">
        <f t="shared" si="4"/>
        <v>0</v>
      </c>
      <c r="N74" s="183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277</v>
      </c>
      <c r="K75" s="2" t="s">
        <v>321</v>
      </c>
      <c r="L75" s="170">
        <f t="shared" si="3"/>
        <v>0</v>
      </c>
      <c r="M75" s="170">
        <f t="shared" si="4"/>
        <v>0</v>
      </c>
      <c r="N75" s="183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283</v>
      </c>
      <c r="J76" s="2" t="s">
        <v>298</v>
      </c>
      <c r="K76" s="2" t="s">
        <v>322</v>
      </c>
      <c r="L76" s="170">
        <f t="shared" si="3"/>
        <v>0.1</v>
      </c>
      <c r="M76" s="170">
        <f t="shared" si="4"/>
        <v>30.64</v>
      </c>
      <c r="N76" s="183" t="s">
        <v>669</v>
      </c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>
        <v>1</v>
      </c>
      <c r="BD76" s="111"/>
      <c r="BE76" s="111"/>
      <c r="BF76" s="111">
        <v>0.1</v>
      </c>
      <c r="BG76" s="116">
        <v>30.64</v>
      </c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278</v>
      </c>
      <c r="K77" s="2" t="s">
        <v>321</v>
      </c>
      <c r="L77" s="170">
        <f t="shared" si="3"/>
        <v>0</v>
      </c>
      <c r="M77" s="170">
        <f t="shared" si="4"/>
        <v>0</v>
      </c>
      <c r="N77" s="183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/>
      <c r="BD77" s="111"/>
      <c r="BE77" s="111"/>
      <c r="BF77" s="111"/>
      <c r="BG77" s="116"/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279</v>
      </c>
      <c r="K78" s="2" t="s">
        <v>321</v>
      </c>
      <c r="L78" s="170">
        <f t="shared" si="3"/>
        <v>0</v>
      </c>
      <c r="M78" s="170">
        <f t="shared" si="4"/>
        <v>0</v>
      </c>
      <c r="N78" s="183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286</v>
      </c>
      <c r="J79" s="2" t="s">
        <v>280</v>
      </c>
      <c r="K79" s="2" t="s">
        <v>320</v>
      </c>
      <c r="L79" s="170">
        <f t="shared" si="3"/>
        <v>0</v>
      </c>
      <c r="M79" s="172">
        <f t="shared" si="4"/>
        <v>0</v>
      </c>
      <c r="N79" s="185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181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281</v>
      </c>
      <c r="K80" s="2" t="s">
        <v>320</v>
      </c>
      <c r="L80" s="170">
        <f t="shared" si="3"/>
        <v>0</v>
      </c>
      <c r="M80" s="170">
        <f t="shared" si="4"/>
        <v>0</v>
      </c>
      <c r="N80" s="183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60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s="17" customFormat="1" hidden="1" x14ac:dyDescent="0.3">
      <c r="A81" s="16" t="s">
        <v>6</v>
      </c>
      <c r="B81" s="16" t="s">
        <v>2</v>
      </c>
      <c r="C81" s="16" t="s">
        <v>3</v>
      </c>
      <c r="D81" s="16" t="s">
        <v>4</v>
      </c>
      <c r="E81" s="7">
        <v>43</v>
      </c>
      <c r="F81" s="7"/>
      <c r="G81" s="23" t="s">
        <v>5</v>
      </c>
      <c r="H81" s="7">
        <v>2023</v>
      </c>
      <c r="I81" s="25"/>
      <c r="J81" s="16" t="s">
        <v>314</v>
      </c>
      <c r="K81" s="16"/>
      <c r="L81" s="155"/>
      <c r="M81" s="133">
        <f>SUM(M43:M80)</f>
        <v>41.747</v>
      </c>
      <c r="N81" s="186"/>
      <c r="O81" s="16"/>
      <c r="P81" s="16"/>
      <c r="Q81" s="16"/>
      <c r="R81" s="16"/>
      <c r="S81" s="51">
        <f>SUM(S43:S80)</f>
        <v>0</v>
      </c>
      <c r="T81" s="16"/>
      <c r="U81" s="16"/>
      <c r="V81" s="16"/>
      <c r="W81" s="16"/>
      <c r="X81" s="51">
        <f>SUM(X43:X80)</f>
        <v>0</v>
      </c>
      <c r="Y81" s="16"/>
      <c r="Z81" s="16"/>
      <c r="AA81" s="16"/>
      <c r="AB81" s="16"/>
      <c r="AC81" s="51">
        <f>SUM(AC43:AC80)</f>
        <v>0</v>
      </c>
      <c r="AD81" s="16"/>
      <c r="AE81" s="16"/>
      <c r="AF81" s="16"/>
      <c r="AG81" s="16"/>
      <c r="AH81" s="51">
        <f>SUM(AH43:AH80)</f>
        <v>11.106999999999999</v>
      </c>
      <c r="AI81" s="16"/>
      <c r="AJ81" s="16"/>
      <c r="AK81" s="16"/>
      <c r="AL81" s="16"/>
      <c r="AM81" s="51">
        <f>SUM(AM43:AM80)</f>
        <v>0</v>
      </c>
      <c r="AN81" s="16"/>
      <c r="AO81" s="16"/>
      <c r="AP81" s="16"/>
      <c r="AQ81" s="16"/>
      <c r="AR81" s="51">
        <f>SUM(AR43:AR80)</f>
        <v>0</v>
      </c>
      <c r="AS81" s="16"/>
      <c r="AT81" s="16"/>
      <c r="AU81" s="16"/>
      <c r="AV81" s="16"/>
      <c r="AW81" s="51">
        <f>SUM(AW43:AW80)</f>
        <v>0</v>
      </c>
      <c r="AX81" s="16"/>
      <c r="AY81" s="16"/>
      <c r="AZ81" s="16"/>
      <c r="BA81" s="16"/>
      <c r="BB81" s="51">
        <f>SUM(BB43:BB80)</f>
        <v>0</v>
      </c>
      <c r="BC81" s="16"/>
      <c r="BD81" s="16"/>
      <c r="BE81" s="16"/>
      <c r="BF81" s="16"/>
      <c r="BG81" s="51">
        <f>SUM(BG43:BG80)</f>
        <v>30.64</v>
      </c>
      <c r="BH81" s="16"/>
      <c r="BI81" s="16"/>
      <c r="BJ81" s="16"/>
      <c r="BK81" s="16"/>
      <c r="BL81" s="51">
        <f>SUM(BL43:BL80)</f>
        <v>0</v>
      </c>
      <c r="BM81" s="16"/>
      <c r="BN81" s="16"/>
      <c r="BO81" s="16"/>
      <c r="BP81" s="16"/>
      <c r="BQ81" s="51">
        <f>SUM(BQ43:BQ80)</f>
        <v>0</v>
      </c>
      <c r="BR81" s="16"/>
      <c r="BS81" s="16"/>
      <c r="BT81" s="16"/>
      <c r="BU81" s="16"/>
      <c r="BV81" s="51">
        <f>SUM(BV43:BV80)</f>
        <v>0</v>
      </c>
    </row>
    <row r="82" spans="1:74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22" t="s">
        <v>5</v>
      </c>
      <c r="H82" s="3">
        <v>2023</v>
      </c>
      <c r="I82" s="24" t="s">
        <v>287</v>
      </c>
      <c r="J82" s="2" t="s">
        <v>267</v>
      </c>
      <c r="K82" s="2" t="s">
        <v>319</v>
      </c>
      <c r="L82" s="170">
        <f t="shared" si="3"/>
        <v>0</v>
      </c>
      <c r="M82" s="170">
        <f t="shared" si="4"/>
        <v>0</v>
      </c>
      <c r="N82" s="183"/>
      <c r="O82" s="37"/>
      <c r="P82" s="37"/>
      <c r="Q82" s="37"/>
      <c r="R82" s="37"/>
      <c r="S82" s="46"/>
      <c r="T82" s="2"/>
      <c r="U82" s="2"/>
      <c r="V82" s="2"/>
      <c r="W82" s="2"/>
      <c r="X82" s="60"/>
      <c r="Y82" s="67"/>
      <c r="Z82" s="67"/>
      <c r="AA82" s="67"/>
      <c r="AB82" s="67"/>
      <c r="AC82" s="73"/>
      <c r="AD82" s="2"/>
      <c r="AE82" s="2"/>
      <c r="AF82" s="2"/>
      <c r="AG82" s="2"/>
      <c r="AH82" s="60"/>
      <c r="AI82" s="77"/>
      <c r="AJ82" s="77"/>
      <c r="AK82" s="77"/>
      <c r="AL82" s="77"/>
      <c r="AM82" s="85"/>
      <c r="AN82" s="2"/>
      <c r="AO82" s="2"/>
      <c r="AP82" s="2"/>
      <c r="AQ82" s="2"/>
      <c r="AR82" s="60"/>
      <c r="AS82" s="90"/>
      <c r="AT82" s="90"/>
      <c r="AU82" s="90"/>
      <c r="AV82" s="90"/>
      <c r="AW82" s="105"/>
      <c r="AX82" s="2"/>
      <c r="AY82" s="2"/>
      <c r="AZ82" s="2"/>
      <c r="BA82" s="2"/>
      <c r="BB82" s="60"/>
      <c r="BC82" s="111"/>
      <c r="BD82" s="111"/>
      <c r="BE82" s="111"/>
      <c r="BF82" s="111"/>
      <c r="BG82" s="116"/>
      <c r="BH82" s="2"/>
      <c r="BI82" s="2"/>
      <c r="BJ82" s="2"/>
      <c r="BK82" s="2"/>
      <c r="BL82" s="60"/>
      <c r="BM82" s="53"/>
      <c r="BN82" s="53"/>
      <c r="BO82" s="53"/>
      <c r="BP82" s="53"/>
      <c r="BQ82" s="125"/>
      <c r="BR82" s="2"/>
      <c r="BS82" s="2"/>
      <c r="BT82" s="2"/>
      <c r="BU82" s="2"/>
      <c r="BV82" s="60"/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291</v>
      </c>
      <c r="K83" s="2" t="s">
        <v>320</v>
      </c>
      <c r="L83" s="170">
        <f t="shared" si="3"/>
        <v>0</v>
      </c>
      <c r="M83" s="170">
        <f t="shared" si="4"/>
        <v>0</v>
      </c>
      <c r="N83" s="183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286</v>
      </c>
      <c r="J84" s="2" t="s">
        <v>337</v>
      </c>
      <c r="K84" s="2" t="s">
        <v>320</v>
      </c>
      <c r="L84" s="170">
        <f t="shared" si="3"/>
        <v>0</v>
      </c>
      <c r="M84" s="170">
        <f t="shared" si="4"/>
        <v>0</v>
      </c>
      <c r="N84" s="183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8" t="s">
        <v>338</v>
      </c>
      <c r="K85" s="8" t="s">
        <v>319</v>
      </c>
      <c r="L85" s="170">
        <f t="shared" si="3"/>
        <v>0</v>
      </c>
      <c r="M85" s="170">
        <f t="shared" si="4"/>
        <v>0</v>
      </c>
      <c r="N85" s="183"/>
      <c r="O85" s="58"/>
      <c r="P85" s="58"/>
      <c r="Q85" s="58"/>
      <c r="R85" s="58"/>
      <c r="S85" s="59"/>
      <c r="T85" s="8"/>
      <c r="U85" s="8"/>
      <c r="V85" s="8"/>
      <c r="W85" s="8"/>
      <c r="X85" s="130"/>
      <c r="Y85" s="143"/>
      <c r="Z85" s="143"/>
      <c r="AA85" s="143"/>
      <c r="AB85" s="143"/>
      <c r="AC85" s="144"/>
      <c r="AD85" s="8"/>
      <c r="AE85" s="8"/>
      <c r="AF85" s="8"/>
      <c r="AG85" s="8"/>
      <c r="AH85" s="130"/>
      <c r="AI85" s="145"/>
      <c r="AJ85" s="145"/>
      <c r="AK85" s="145"/>
      <c r="AL85" s="145"/>
      <c r="AM85" s="146"/>
      <c r="AN85" s="8"/>
      <c r="AO85" s="8"/>
      <c r="AP85" s="8"/>
      <c r="AQ85" s="8"/>
      <c r="AR85" s="130"/>
      <c r="AS85" s="147"/>
      <c r="AT85" s="147"/>
      <c r="AU85" s="147"/>
      <c r="AV85" s="147"/>
      <c r="AW85" s="148"/>
      <c r="AX85" s="8"/>
      <c r="AY85" s="8"/>
      <c r="AZ85" s="8"/>
      <c r="BA85" s="8"/>
      <c r="BB85" s="130"/>
      <c r="BC85" s="149"/>
      <c r="BD85" s="149"/>
      <c r="BE85" s="149"/>
      <c r="BF85" s="149"/>
      <c r="BG85" s="150"/>
      <c r="BH85" s="8"/>
      <c r="BI85" s="8"/>
      <c r="BJ85" s="8"/>
      <c r="BK85" s="8"/>
      <c r="BL85" s="130"/>
      <c r="BM85" s="151"/>
      <c r="BN85" s="151"/>
      <c r="BO85" s="151"/>
      <c r="BP85" s="151"/>
      <c r="BQ85" s="152"/>
      <c r="BR85" s="8"/>
      <c r="BS85" s="8"/>
      <c r="BT85" s="8"/>
      <c r="BU85" s="8"/>
      <c r="BV85" s="13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339</v>
      </c>
      <c r="K86" s="8" t="s">
        <v>340</v>
      </c>
      <c r="L86" s="170">
        <f t="shared" si="3"/>
        <v>0</v>
      </c>
      <c r="M86" s="170">
        <f t="shared" si="4"/>
        <v>0</v>
      </c>
      <c r="N86" s="183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341</v>
      </c>
      <c r="K87" s="8" t="s">
        <v>319</v>
      </c>
      <c r="L87" s="170">
        <f t="shared" si="3"/>
        <v>0</v>
      </c>
      <c r="M87" s="170">
        <f t="shared" si="4"/>
        <v>0</v>
      </c>
      <c r="N87" s="183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342</v>
      </c>
      <c r="K88" s="8" t="s">
        <v>321</v>
      </c>
      <c r="L88" s="170">
        <f t="shared" si="3"/>
        <v>0</v>
      </c>
      <c r="M88" s="170">
        <f t="shared" si="4"/>
        <v>0</v>
      </c>
      <c r="N88" s="183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343</v>
      </c>
      <c r="K89" s="8" t="s">
        <v>321</v>
      </c>
      <c r="L89" s="170">
        <f t="shared" si="3"/>
        <v>0</v>
      </c>
      <c r="M89" s="170">
        <f t="shared" si="4"/>
        <v>0</v>
      </c>
      <c r="N89" s="183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344</v>
      </c>
      <c r="K90" s="8" t="s">
        <v>340</v>
      </c>
      <c r="L90" s="170">
        <f t="shared" si="3"/>
        <v>0</v>
      </c>
      <c r="M90" s="170">
        <f t="shared" si="4"/>
        <v>0</v>
      </c>
      <c r="N90" s="183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288</v>
      </c>
      <c r="J91" s="8" t="s">
        <v>345</v>
      </c>
      <c r="K91" s="8" t="s">
        <v>319</v>
      </c>
      <c r="L91" s="170">
        <f t="shared" si="3"/>
        <v>0</v>
      </c>
      <c r="M91" s="170">
        <f t="shared" si="4"/>
        <v>0</v>
      </c>
      <c r="N91" s="183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2" t="s">
        <v>352</v>
      </c>
      <c r="K92" s="2" t="s">
        <v>319</v>
      </c>
      <c r="L92" s="170">
        <f t="shared" si="3"/>
        <v>0</v>
      </c>
      <c r="M92" s="170">
        <f t="shared" si="4"/>
        <v>0</v>
      </c>
      <c r="N92" s="183"/>
      <c r="O92" s="37"/>
      <c r="P92" s="37"/>
      <c r="Q92" s="37"/>
      <c r="R92" s="37"/>
      <c r="S92" s="46"/>
      <c r="T92" s="2"/>
      <c r="U92" s="2"/>
      <c r="V92" s="2"/>
      <c r="W92" s="2"/>
      <c r="X92" s="60"/>
      <c r="Y92" s="67"/>
      <c r="Z92" s="67"/>
      <c r="AA92" s="67"/>
      <c r="AB92" s="67"/>
      <c r="AC92" s="73"/>
      <c r="AD92" s="2"/>
      <c r="AE92" s="2"/>
      <c r="AF92" s="2"/>
      <c r="AG92" s="2"/>
      <c r="AH92" s="60"/>
      <c r="AI92" s="77"/>
      <c r="AJ92" s="77"/>
      <c r="AK92" s="77"/>
      <c r="AL92" s="77"/>
      <c r="AM92" s="85"/>
      <c r="AN92" s="2"/>
      <c r="AO92" s="2"/>
      <c r="AP92" s="2"/>
      <c r="AQ92" s="2"/>
      <c r="AR92" s="60"/>
      <c r="AS92" s="90"/>
      <c r="AT92" s="90"/>
      <c r="AU92" s="90"/>
      <c r="AV92" s="90"/>
      <c r="AW92" s="105"/>
      <c r="AX92" s="2"/>
      <c r="AY92" s="2"/>
      <c r="AZ92" s="2"/>
      <c r="BA92" s="2"/>
      <c r="BB92" s="60"/>
      <c r="BC92" s="111"/>
      <c r="BD92" s="111"/>
      <c r="BE92" s="111"/>
      <c r="BF92" s="111"/>
      <c r="BG92" s="116"/>
      <c r="BH92" s="2"/>
      <c r="BI92" s="2"/>
      <c r="BJ92" s="2"/>
      <c r="BK92" s="2"/>
      <c r="BL92" s="60"/>
      <c r="BM92" s="53"/>
      <c r="BN92" s="53"/>
      <c r="BO92" s="53"/>
      <c r="BP92" s="53"/>
      <c r="BQ92" s="125"/>
      <c r="BR92" s="2"/>
      <c r="BS92" s="2"/>
      <c r="BT92" s="2"/>
      <c r="BU92" s="2"/>
      <c r="BV92" s="6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353</v>
      </c>
      <c r="K93" s="2" t="s">
        <v>322</v>
      </c>
      <c r="L93" s="170">
        <f t="shared" si="3"/>
        <v>0</v>
      </c>
      <c r="M93" s="170">
        <f t="shared" si="4"/>
        <v>0</v>
      </c>
      <c r="N93" s="183"/>
      <c r="O93" s="38"/>
      <c r="P93" s="37"/>
      <c r="Q93" s="37"/>
      <c r="R93" s="37"/>
      <c r="S93" s="46"/>
      <c r="T93" s="3"/>
      <c r="U93" s="2"/>
      <c r="V93" s="2"/>
      <c r="W93" s="2"/>
      <c r="X93" s="60"/>
      <c r="Y93" s="69"/>
      <c r="Z93" s="67"/>
      <c r="AA93" s="67"/>
      <c r="AB93" s="67"/>
      <c r="AC93" s="73"/>
      <c r="AD93" s="3"/>
      <c r="AE93" s="2"/>
      <c r="AF93" s="2"/>
      <c r="AG93" s="2"/>
      <c r="AH93" s="60"/>
      <c r="AI93" s="78"/>
      <c r="AJ93" s="77"/>
      <c r="AK93" s="77"/>
      <c r="AL93" s="77"/>
      <c r="AM93" s="85"/>
      <c r="AN93" s="3"/>
      <c r="AO93" s="2"/>
      <c r="AP93" s="2"/>
      <c r="AQ93" s="2"/>
      <c r="AR93" s="60"/>
      <c r="AS93" s="91"/>
      <c r="AT93" s="90"/>
      <c r="AU93" s="90"/>
      <c r="AV93" s="90"/>
      <c r="AW93" s="105"/>
      <c r="AX93" s="3"/>
      <c r="AY93" s="2"/>
      <c r="AZ93" s="2"/>
      <c r="BA93" s="2"/>
      <c r="BB93" s="60"/>
      <c r="BC93" s="112"/>
      <c r="BD93" s="111"/>
      <c r="BE93" s="111"/>
      <c r="BF93" s="111"/>
      <c r="BG93" s="116"/>
      <c r="BH93" s="3"/>
      <c r="BI93" s="2"/>
      <c r="BJ93" s="2"/>
      <c r="BK93" s="2"/>
      <c r="BL93" s="60"/>
      <c r="BM93" s="54"/>
      <c r="BN93" s="53"/>
      <c r="BO93" s="53"/>
      <c r="BP93" s="53"/>
      <c r="BQ93" s="125"/>
      <c r="BR93" s="3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346</v>
      </c>
      <c r="K94" s="2" t="s">
        <v>319</v>
      </c>
      <c r="L94" s="170">
        <f t="shared" si="3"/>
        <v>0</v>
      </c>
      <c r="M94" s="170">
        <f t="shared" si="4"/>
        <v>0</v>
      </c>
      <c r="N94" s="183"/>
      <c r="O94" s="37"/>
      <c r="P94" s="37"/>
      <c r="Q94" s="37"/>
      <c r="R94" s="37"/>
      <c r="S94" s="46"/>
      <c r="T94" s="2"/>
      <c r="U94" s="2"/>
      <c r="V94" s="2"/>
      <c r="W94" s="2"/>
      <c r="X94" s="60"/>
      <c r="Y94" s="67"/>
      <c r="Z94" s="67"/>
      <c r="AA94" s="67"/>
      <c r="AB94" s="67"/>
      <c r="AC94" s="73"/>
      <c r="AD94" s="2"/>
      <c r="AE94" s="2"/>
      <c r="AF94" s="2"/>
      <c r="AG94" s="2"/>
      <c r="AH94" s="60"/>
      <c r="AI94" s="77"/>
      <c r="AJ94" s="77"/>
      <c r="AK94" s="77"/>
      <c r="AL94" s="77"/>
      <c r="AM94" s="85"/>
      <c r="AN94" s="2"/>
      <c r="AO94" s="2"/>
      <c r="AP94" s="2"/>
      <c r="AQ94" s="2"/>
      <c r="AR94" s="60"/>
      <c r="AS94" s="90"/>
      <c r="AT94" s="90"/>
      <c r="AU94" s="90"/>
      <c r="AV94" s="90"/>
      <c r="AW94" s="105"/>
      <c r="AX94" s="2"/>
      <c r="AY94" s="2"/>
      <c r="AZ94" s="2"/>
      <c r="BA94" s="2"/>
      <c r="BB94" s="60"/>
      <c r="BC94" s="111"/>
      <c r="BD94" s="111"/>
      <c r="BE94" s="111"/>
      <c r="BF94" s="111"/>
      <c r="BG94" s="116"/>
      <c r="BH94" s="2"/>
      <c r="BI94" s="2"/>
      <c r="BJ94" s="2"/>
      <c r="BK94" s="2"/>
      <c r="BL94" s="60"/>
      <c r="BM94" s="53"/>
      <c r="BN94" s="53"/>
      <c r="BO94" s="53"/>
      <c r="BP94" s="53"/>
      <c r="BQ94" s="125"/>
      <c r="BR94" s="2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289</v>
      </c>
      <c r="J95" s="2" t="s">
        <v>268</v>
      </c>
      <c r="K95" s="2" t="s">
        <v>319</v>
      </c>
      <c r="L95" s="170">
        <f t="shared" si="3"/>
        <v>0</v>
      </c>
      <c r="M95" s="170">
        <f t="shared" si="4"/>
        <v>0</v>
      </c>
      <c r="N95" s="183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292</v>
      </c>
      <c r="K96" s="2" t="s">
        <v>319</v>
      </c>
      <c r="L96" s="170">
        <f t="shared" si="3"/>
        <v>0</v>
      </c>
      <c r="M96" s="170">
        <f t="shared" si="4"/>
        <v>0</v>
      </c>
      <c r="N96" s="183"/>
      <c r="O96" s="37"/>
      <c r="P96" s="37"/>
      <c r="Q96" s="37"/>
      <c r="R96" s="39"/>
      <c r="S96" s="45"/>
      <c r="T96" s="2"/>
      <c r="U96" s="2"/>
      <c r="V96" s="2"/>
      <c r="W96" s="33"/>
      <c r="X96" s="61"/>
      <c r="Y96" s="67"/>
      <c r="Z96" s="67"/>
      <c r="AA96" s="67"/>
      <c r="AB96" s="68"/>
      <c r="AC96" s="74"/>
      <c r="AD96" s="2"/>
      <c r="AE96" s="2"/>
      <c r="AF96" s="2"/>
      <c r="AG96" s="33"/>
      <c r="AH96" s="61"/>
      <c r="AI96" s="77"/>
      <c r="AJ96" s="77"/>
      <c r="AK96" s="77"/>
      <c r="AL96" s="79"/>
      <c r="AM96" s="86"/>
      <c r="AN96" s="2"/>
      <c r="AO96" s="2"/>
      <c r="AP96" s="2"/>
      <c r="AQ96" s="33"/>
      <c r="AR96" s="61"/>
      <c r="AS96" s="90"/>
      <c r="AT96" s="90"/>
      <c r="AU96" s="90"/>
      <c r="AV96" s="92"/>
      <c r="AW96" s="106"/>
      <c r="AX96" s="2"/>
      <c r="AY96" s="2"/>
      <c r="AZ96" s="2"/>
      <c r="BA96" s="33"/>
      <c r="BB96" s="61"/>
      <c r="BC96" s="111"/>
      <c r="BD96" s="111"/>
      <c r="BE96" s="111"/>
      <c r="BF96" s="113"/>
      <c r="BG96" s="117"/>
      <c r="BH96" s="2"/>
      <c r="BI96" s="2"/>
      <c r="BJ96" s="2"/>
      <c r="BK96" s="33"/>
      <c r="BL96" s="61"/>
      <c r="BM96" s="53"/>
      <c r="BN96" s="53"/>
      <c r="BO96" s="53"/>
      <c r="BP96" s="121"/>
      <c r="BQ96" s="126"/>
      <c r="BR96" s="2"/>
      <c r="BS96" s="2"/>
      <c r="BT96" s="2"/>
      <c r="BU96" s="33"/>
      <c r="BV96" s="61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285</v>
      </c>
      <c r="J97" s="2" t="s">
        <v>293</v>
      </c>
      <c r="K97" s="2" t="s">
        <v>319</v>
      </c>
      <c r="L97" s="170">
        <f t="shared" si="3"/>
        <v>0</v>
      </c>
      <c r="M97" s="170">
        <f t="shared" si="4"/>
        <v>0</v>
      </c>
      <c r="N97" s="183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287</v>
      </c>
      <c r="J98" s="2" t="s">
        <v>269</v>
      </c>
      <c r="K98" s="2" t="s">
        <v>321</v>
      </c>
      <c r="L98" s="170">
        <f t="shared" si="3"/>
        <v>1</v>
      </c>
      <c r="M98" s="170">
        <f t="shared" si="4"/>
        <v>0.83</v>
      </c>
      <c r="N98" s="189"/>
      <c r="O98" s="37"/>
      <c r="P98" s="37"/>
      <c r="Q98" s="37"/>
      <c r="R98" s="39"/>
      <c r="S98" s="45"/>
      <c r="T98" s="2"/>
      <c r="U98" s="2"/>
      <c r="V98" s="2"/>
      <c r="W98" s="33">
        <v>1</v>
      </c>
      <c r="X98" s="61">
        <v>0.83</v>
      </c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270</v>
      </c>
      <c r="K99" s="2" t="s">
        <v>321</v>
      </c>
      <c r="L99" s="170">
        <f t="shared" si="3"/>
        <v>0</v>
      </c>
      <c r="M99" s="170">
        <f t="shared" si="4"/>
        <v>0</v>
      </c>
      <c r="N99" s="183"/>
      <c r="O99" s="37"/>
      <c r="P99" s="37"/>
      <c r="Q99" s="37"/>
      <c r="R99" s="39"/>
      <c r="S99" s="45"/>
      <c r="T99" s="2"/>
      <c r="U99" s="2"/>
      <c r="V99" s="2"/>
      <c r="W99" s="33"/>
      <c r="X99" s="61"/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290</v>
      </c>
      <c r="J100" s="2" t="s">
        <v>271</v>
      </c>
      <c r="K100" s="2" t="s">
        <v>322</v>
      </c>
      <c r="L100" s="170">
        <f t="shared" si="3"/>
        <v>0</v>
      </c>
      <c r="M100" s="170">
        <f t="shared" si="4"/>
        <v>0</v>
      </c>
      <c r="N100" s="183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284</v>
      </c>
      <c r="J101" s="2" t="s">
        <v>294</v>
      </c>
      <c r="K101" s="2" t="s">
        <v>321</v>
      </c>
      <c r="L101" s="170">
        <f t="shared" si="3"/>
        <v>0</v>
      </c>
      <c r="M101" s="170">
        <f t="shared" si="4"/>
        <v>0</v>
      </c>
      <c r="N101" s="183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347</v>
      </c>
      <c r="K102" s="2" t="s">
        <v>321</v>
      </c>
      <c r="L102" s="170">
        <f t="shared" si="3"/>
        <v>0</v>
      </c>
      <c r="M102" s="170">
        <f t="shared" si="4"/>
        <v>0</v>
      </c>
      <c r="N102" s="183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295</v>
      </c>
      <c r="K103" s="2" t="s">
        <v>321</v>
      </c>
      <c r="L103" s="170">
        <f t="shared" si="3"/>
        <v>0</v>
      </c>
      <c r="M103" s="170">
        <f t="shared" si="4"/>
        <v>0</v>
      </c>
      <c r="N103" s="183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290</v>
      </c>
      <c r="J104" s="2" t="s">
        <v>299</v>
      </c>
      <c r="K104" s="2" t="s">
        <v>319</v>
      </c>
      <c r="L104" s="170">
        <f t="shared" si="3"/>
        <v>0</v>
      </c>
      <c r="M104" s="170">
        <f t="shared" si="4"/>
        <v>0</v>
      </c>
      <c r="N104" s="183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315</v>
      </c>
      <c r="J105" s="2" t="s">
        <v>348</v>
      </c>
      <c r="K105" s="2" t="s">
        <v>321</v>
      </c>
      <c r="L105" s="170">
        <f t="shared" si="3"/>
        <v>0</v>
      </c>
      <c r="M105" s="170">
        <f t="shared" si="4"/>
        <v>0</v>
      </c>
      <c r="N105" s="183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296</v>
      </c>
      <c r="K106" s="2" t="s">
        <v>322</v>
      </c>
      <c r="L106" s="170">
        <f t="shared" si="3"/>
        <v>0</v>
      </c>
      <c r="M106" s="170">
        <f t="shared" si="4"/>
        <v>0</v>
      </c>
      <c r="N106" s="183"/>
      <c r="O106" s="37"/>
      <c r="P106" s="37"/>
      <c r="Q106" s="37"/>
      <c r="R106" s="37"/>
      <c r="S106" s="46"/>
      <c r="T106" s="2"/>
      <c r="U106" s="2"/>
      <c r="V106" s="2"/>
      <c r="W106" s="2"/>
      <c r="X106" s="60"/>
      <c r="Y106" s="67"/>
      <c r="Z106" s="67"/>
      <c r="AA106" s="67"/>
      <c r="AB106" s="67"/>
      <c r="AC106" s="73"/>
      <c r="AD106" s="2"/>
      <c r="AE106" s="2"/>
      <c r="AF106" s="2"/>
      <c r="AG106" s="2"/>
      <c r="AH106" s="60"/>
      <c r="AI106" s="77"/>
      <c r="AJ106" s="77"/>
      <c r="AK106" s="77"/>
      <c r="AL106" s="77"/>
      <c r="AM106" s="85"/>
      <c r="AN106" s="2"/>
      <c r="AO106" s="2"/>
      <c r="AP106" s="2"/>
      <c r="AQ106" s="2"/>
      <c r="AR106" s="60"/>
      <c r="AS106" s="90"/>
      <c r="AT106" s="90"/>
      <c r="AU106" s="90"/>
      <c r="AV106" s="90"/>
      <c r="AW106" s="105"/>
      <c r="AX106" s="2"/>
      <c r="AY106" s="2"/>
      <c r="AZ106" s="2"/>
      <c r="BA106" s="2"/>
      <c r="BB106" s="60"/>
      <c r="BC106" s="111"/>
      <c r="BD106" s="111"/>
      <c r="BE106" s="111"/>
      <c r="BF106" s="111"/>
      <c r="BG106" s="116"/>
      <c r="BH106" s="2"/>
      <c r="BI106" s="2"/>
      <c r="BJ106" s="2"/>
      <c r="BK106" s="2"/>
      <c r="BL106" s="60"/>
      <c r="BM106" s="53"/>
      <c r="BN106" s="53"/>
      <c r="BO106" s="53"/>
      <c r="BP106" s="53"/>
      <c r="BQ106" s="125"/>
      <c r="BR106" s="2"/>
      <c r="BS106" s="2"/>
      <c r="BT106" s="2"/>
      <c r="BU106" s="2"/>
      <c r="BV106" s="60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316</v>
      </c>
      <c r="J107" s="2" t="s">
        <v>297</v>
      </c>
      <c r="K107" s="2" t="s">
        <v>319</v>
      </c>
      <c r="L107" s="172">
        <f t="shared" si="3"/>
        <v>6.5199999999999998E-3</v>
      </c>
      <c r="M107" s="170">
        <f t="shared" si="4"/>
        <v>19.672000000000001</v>
      </c>
      <c r="N107" s="189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>
        <v>6.5199999999999998E-3</v>
      </c>
      <c r="BL107" s="60">
        <v>19.672000000000001</v>
      </c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8" t="s">
        <v>349</v>
      </c>
      <c r="K108" s="8" t="s">
        <v>321</v>
      </c>
      <c r="L108" s="170">
        <f t="shared" si="3"/>
        <v>0</v>
      </c>
      <c r="M108" s="170">
        <f t="shared" si="4"/>
        <v>0</v>
      </c>
      <c r="N108" s="183"/>
      <c r="O108" s="58"/>
      <c r="P108" s="58"/>
      <c r="Q108" s="58"/>
      <c r="R108" s="58"/>
      <c r="S108" s="59"/>
      <c r="T108" s="8"/>
      <c r="U108" s="8"/>
      <c r="V108" s="8"/>
      <c r="W108" s="8"/>
      <c r="X108" s="130"/>
      <c r="Y108" s="143"/>
      <c r="Z108" s="143"/>
      <c r="AA108" s="143"/>
      <c r="AB108" s="143"/>
      <c r="AC108" s="144"/>
      <c r="AD108" s="8"/>
      <c r="AE108" s="8"/>
      <c r="AF108" s="8"/>
      <c r="AG108" s="8"/>
      <c r="AH108" s="130"/>
      <c r="AI108" s="145"/>
      <c r="AJ108" s="145"/>
      <c r="AK108" s="145"/>
      <c r="AL108" s="145"/>
      <c r="AM108" s="146"/>
      <c r="AN108" s="8"/>
      <c r="AO108" s="8"/>
      <c r="AP108" s="8"/>
      <c r="AQ108" s="8"/>
      <c r="AR108" s="130"/>
      <c r="AS108" s="147"/>
      <c r="AT108" s="147"/>
      <c r="AU108" s="147"/>
      <c r="AV108" s="147"/>
      <c r="AW108" s="148"/>
      <c r="AX108" s="8"/>
      <c r="AY108" s="8"/>
      <c r="AZ108" s="8"/>
      <c r="BA108" s="8"/>
      <c r="BB108" s="130"/>
      <c r="BC108" s="149"/>
      <c r="BD108" s="149"/>
      <c r="BE108" s="149"/>
      <c r="BF108" s="149"/>
      <c r="BG108" s="150"/>
      <c r="BH108" s="8"/>
      <c r="BI108" s="8"/>
      <c r="BJ108" s="8"/>
      <c r="BK108" s="8"/>
      <c r="BL108" s="130"/>
      <c r="BM108" s="151"/>
      <c r="BN108" s="151"/>
      <c r="BO108" s="151"/>
      <c r="BP108" s="151"/>
      <c r="BQ108" s="152"/>
      <c r="BR108" s="8"/>
      <c r="BS108" s="8"/>
      <c r="BT108" s="8"/>
      <c r="BU108" s="8"/>
      <c r="BV108" s="13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282</v>
      </c>
      <c r="J109" s="2" t="s">
        <v>272</v>
      </c>
      <c r="K109" s="2" t="s">
        <v>322</v>
      </c>
      <c r="L109" s="170">
        <f t="shared" si="3"/>
        <v>0</v>
      </c>
      <c r="M109" s="170">
        <f t="shared" si="4"/>
        <v>0</v>
      </c>
      <c r="N109" s="183"/>
      <c r="O109" s="37"/>
      <c r="P109" s="37"/>
      <c r="Q109" s="37"/>
      <c r="R109" s="37"/>
      <c r="S109" s="46"/>
      <c r="T109" s="2"/>
      <c r="U109" s="2"/>
      <c r="V109" s="2"/>
      <c r="W109" s="2"/>
      <c r="X109" s="60"/>
      <c r="Y109" s="67"/>
      <c r="Z109" s="67"/>
      <c r="AA109" s="67"/>
      <c r="AB109" s="67"/>
      <c r="AC109" s="73"/>
      <c r="AD109" s="2"/>
      <c r="AE109" s="2"/>
      <c r="AF109" s="2"/>
      <c r="AG109" s="2"/>
      <c r="AH109" s="60"/>
      <c r="AI109" s="77"/>
      <c r="AJ109" s="77"/>
      <c r="AK109" s="77"/>
      <c r="AL109" s="77"/>
      <c r="AM109" s="85"/>
      <c r="AN109" s="2"/>
      <c r="AO109" s="2"/>
      <c r="AP109" s="2"/>
      <c r="AQ109" s="2"/>
      <c r="AR109" s="60"/>
      <c r="AS109" s="90"/>
      <c r="AT109" s="90"/>
      <c r="AU109" s="90"/>
      <c r="AV109" s="90"/>
      <c r="AW109" s="105"/>
      <c r="AX109" s="2"/>
      <c r="AY109" s="2"/>
      <c r="AZ109" s="2"/>
      <c r="BA109" s="2"/>
      <c r="BB109" s="60"/>
      <c r="BC109" s="111"/>
      <c r="BD109" s="111"/>
      <c r="BE109" s="111"/>
      <c r="BF109" s="111"/>
      <c r="BG109" s="116"/>
      <c r="BH109" s="2"/>
      <c r="BI109" s="2"/>
      <c r="BJ109" s="2"/>
      <c r="BK109" s="2"/>
      <c r="BL109" s="60"/>
      <c r="BM109" s="53"/>
      <c r="BN109" s="53"/>
      <c r="BO109" s="53"/>
      <c r="BP109" s="53"/>
      <c r="BQ109" s="125"/>
      <c r="BR109" s="2"/>
      <c r="BS109" s="2"/>
      <c r="BT109" s="2"/>
      <c r="BU109" s="2"/>
      <c r="BV109" s="6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273</v>
      </c>
      <c r="K110" s="2" t="s">
        <v>322</v>
      </c>
      <c r="L110" s="170">
        <f t="shared" si="3"/>
        <v>1.2E-2</v>
      </c>
      <c r="M110" s="170">
        <f t="shared" si="4"/>
        <v>33.023000000000003</v>
      </c>
      <c r="N110" s="189" t="s">
        <v>671</v>
      </c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34" t="s">
        <v>443</v>
      </c>
      <c r="AG110" s="2">
        <v>1.2E-2</v>
      </c>
      <c r="AH110" s="60">
        <v>33.023000000000003</v>
      </c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40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274</v>
      </c>
      <c r="K111" s="2" t="s">
        <v>322</v>
      </c>
      <c r="L111" s="172">
        <f t="shared" si="3"/>
        <v>0</v>
      </c>
      <c r="M111" s="170">
        <f t="shared" si="4"/>
        <v>0</v>
      </c>
      <c r="N111" s="183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2"/>
      <c r="AG111" s="2"/>
      <c r="AH111" s="60"/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16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275</v>
      </c>
      <c r="K112" s="2" t="s">
        <v>322</v>
      </c>
      <c r="L112" s="170">
        <f t="shared" si="3"/>
        <v>0</v>
      </c>
      <c r="M112" s="170">
        <f t="shared" si="4"/>
        <v>0</v>
      </c>
      <c r="N112" s="183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276</v>
      </c>
      <c r="K113" s="2" t="s">
        <v>321</v>
      </c>
      <c r="L113" s="170">
        <f t="shared" si="3"/>
        <v>0</v>
      </c>
      <c r="M113" s="170">
        <f t="shared" si="4"/>
        <v>0</v>
      </c>
      <c r="N113" s="183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277</v>
      </c>
      <c r="K114" s="2" t="s">
        <v>321</v>
      </c>
      <c r="L114" s="170">
        <f t="shared" si="3"/>
        <v>10</v>
      </c>
      <c r="M114" s="170">
        <f t="shared" si="4"/>
        <v>12.023999999999999</v>
      </c>
      <c r="N114" s="189" t="s">
        <v>670</v>
      </c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>
        <v>5</v>
      </c>
      <c r="Z114" s="67" t="s">
        <v>368</v>
      </c>
      <c r="AA114" s="67"/>
      <c r="AB114" s="67">
        <v>10</v>
      </c>
      <c r="AC114" s="73">
        <v>12.023999999999999</v>
      </c>
      <c r="AD114" s="2"/>
      <c r="AE114" s="2"/>
      <c r="AF114" s="34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t="43.2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283</v>
      </c>
      <c r="J115" s="2" t="s">
        <v>298</v>
      </c>
      <c r="K115" s="2" t="s">
        <v>322</v>
      </c>
      <c r="L115" s="170">
        <f t="shared" si="3"/>
        <v>0.26500000000000001</v>
      </c>
      <c r="M115" s="170">
        <f t="shared" si="4"/>
        <v>67.751999999999995</v>
      </c>
      <c r="N115" s="189" t="s">
        <v>672</v>
      </c>
      <c r="O115" s="58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4</v>
      </c>
      <c r="Z115" s="67" t="s">
        <v>424</v>
      </c>
      <c r="AA115" s="67"/>
      <c r="AB115" s="67">
        <v>1.4999999999999999E-2</v>
      </c>
      <c r="AC115" s="73">
        <v>1.774</v>
      </c>
      <c r="AD115" s="2"/>
      <c r="AE115" s="2"/>
      <c r="AF115" s="2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192" t="s">
        <v>530</v>
      </c>
      <c r="AU115" s="193"/>
      <c r="AV115" s="90">
        <v>0.25</v>
      </c>
      <c r="AW115" s="105">
        <v>65.977999999999994</v>
      </c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t="28.8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278</v>
      </c>
      <c r="K116" s="2" t="s">
        <v>321</v>
      </c>
      <c r="L116" s="170">
        <f t="shared" si="3"/>
        <v>36</v>
      </c>
      <c r="M116" s="170">
        <f t="shared" si="4"/>
        <v>62.556000000000004</v>
      </c>
      <c r="N116" s="189" t="s">
        <v>673</v>
      </c>
      <c r="O116" s="37"/>
      <c r="P116" s="37"/>
      <c r="Q116" s="37"/>
      <c r="R116" s="37"/>
      <c r="S116" s="46"/>
      <c r="T116" s="2"/>
      <c r="U116" s="2"/>
      <c r="V116" s="2"/>
      <c r="W116" s="2"/>
      <c r="X116" s="60"/>
      <c r="Y116" s="67"/>
      <c r="Z116" s="67"/>
      <c r="AA116" s="67"/>
      <c r="AB116" s="67"/>
      <c r="AC116" s="73"/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2" t="s">
        <v>554</v>
      </c>
      <c r="AU116" s="193"/>
      <c r="AV116" s="90">
        <v>32</v>
      </c>
      <c r="AW116" s="105">
        <f>35.305+6.094</f>
        <v>41.399000000000001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 t="s">
        <v>490</v>
      </c>
      <c r="BJ116" s="2"/>
      <c r="BK116" s="2">
        <v>3</v>
      </c>
      <c r="BL116" s="60">
        <v>18.542000000000002</v>
      </c>
      <c r="BM116" s="53">
        <v>3</v>
      </c>
      <c r="BN116" s="53"/>
      <c r="BO116" s="53"/>
      <c r="BP116" s="53">
        <v>1</v>
      </c>
      <c r="BQ116" s="125">
        <v>2.6150000000000002</v>
      </c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279</v>
      </c>
      <c r="K117" s="2" t="s">
        <v>321</v>
      </c>
      <c r="L117" s="170">
        <f t="shared" si="3"/>
        <v>0</v>
      </c>
      <c r="M117" s="170">
        <f t="shared" si="4"/>
        <v>0</v>
      </c>
      <c r="N117" s="183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90"/>
      <c r="AU117" s="90"/>
      <c r="AV117" s="90"/>
      <c r="AW117" s="105"/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/>
      <c r="BJ117" s="2"/>
      <c r="BK117" s="2"/>
      <c r="BL117" s="60"/>
      <c r="BM117" s="53"/>
      <c r="BN117" s="53"/>
      <c r="BO117" s="53"/>
      <c r="BP117" s="53"/>
      <c r="BQ117" s="125"/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286</v>
      </c>
      <c r="J118" s="2" t="s">
        <v>280</v>
      </c>
      <c r="K118" s="2" t="s">
        <v>320</v>
      </c>
      <c r="L118" s="170">
        <f t="shared" si="3"/>
        <v>0</v>
      </c>
      <c r="M118" s="172">
        <f t="shared" si="4"/>
        <v>0</v>
      </c>
      <c r="N118" s="185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181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t="43.2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281</v>
      </c>
      <c r="K119" s="2" t="s">
        <v>320</v>
      </c>
      <c r="L119" s="170">
        <f t="shared" si="3"/>
        <v>0</v>
      </c>
      <c r="M119" s="170">
        <f t="shared" si="4"/>
        <v>2.94</v>
      </c>
      <c r="N119" s="189" t="s">
        <v>674</v>
      </c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60"/>
      <c r="BM119" s="53" t="s">
        <v>627</v>
      </c>
      <c r="BN119" s="53"/>
      <c r="BO119" s="53"/>
      <c r="BP119" s="53"/>
      <c r="BQ119" s="125">
        <v>2.94</v>
      </c>
      <c r="BR119" s="2"/>
      <c r="BS119" s="2"/>
      <c r="BT119" s="2"/>
      <c r="BU119" s="2"/>
      <c r="BV119" s="60"/>
    </row>
    <row r="120" spans="1:74" s="17" customFormat="1" hidden="1" x14ac:dyDescent="0.3">
      <c r="A120" s="16" t="s">
        <v>6</v>
      </c>
      <c r="B120" s="16" t="s">
        <v>2</v>
      </c>
      <c r="C120" s="16" t="s">
        <v>3</v>
      </c>
      <c r="D120" s="16" t="s">
        <v>4</v>
      </c>
      <c r="E120" s="7">
        <v>45</v>
      </c>
      <c r="F120" s="7"/>
      <c r="G120" s="23" t="s">
        <v>5</v>
      </c>
      <c r="H120" s="7">
        <v>2023</v>
      </c>
      <c r="I120" s="25"/>
      <c r="J120" s="16" t="s">
        <v>314</v>
      </c>
      <c r="K120" s="16"/>
      <c r="L120" s="155"/>
      <c r="M120" s="133">
        <f>SUM(M82:M119)</f>
        <v>198.797</v>
      </c>
      <c r="N120" s="186"/>
      <c r="O120" s="16"/>
      <c r="P120" s="16"/>
      <c r="Q120" s="16"/>
      <c r="R120" s="16"/>
      <c r="S120" s="51">
        <f>SUM(S82:S119)</f>
        <v>0</v>
      </c>
      <c r="T120" s="16"/>
      <c r="U120" s="16"/>
      <c r="V120" s="16"/>
      <c r="W120" s="16"/>
      <c r="X120" s="51">
        <f>SUM(X82:X119)</f>
        <v>0.83</v>
      </c>
      <c r="Y120" s="16"/>
      <c r="Z120" s="16"/>
      <c r="AA120" s="16"/>
      <c r="AB120" s="16"/>
      <c r="AC120" s="51">
        <f>SUM(AC82:AC119)</f>
        <v>13.797999999999998</v>
      </c>
      <c r="AD120" s="16"/>
      <c r="AE120" s="16"/>
      <c r="AF120" s="16"/>
      <c r="AG120" s="16"/>
      <c r="AH120" s="51">
        <f>SUM(AH82:AH119)</f>
        <v>33.023000000000003</v>
      </c>
      <c r="AI120" s="16"/>
      <c r="AJ120" s="16"/>
      <c r="AK120" s="16"/>
      <c r="AL120" s="16"/>
      <c r="AM120" s="51">
        <f>SUM(AM82:AM119)</f>
        <v>0</v>
      </c>
      <c r="AN120" s="16"/>
      <c r="AO120" s="16"/>
      <c r="AP120" s="16"/>
      <c r="AQ120" s="16"/>
      <c r="AR120" s="51">
        <f>SUM(AR82:AR119)</f>
        <v>0</v>
      </c>
      <c r="AS120" s="16"/>
      <c r="AT120" s="16"/>
      <c r="AU120" s="16"/>
      <c r="AV120" s="16"/>
      <c r="AW120" s="51">
        <f>SUM(AW82:AW119)</f>
        <v>107.377</v>
      </c>
      <c r="AX120" s="16"/>
      <c r="AY120" s="16"/>
      <c r="AZ120" s="16"/>
      <c r="BA120" s="16"/>
      <c r="BB120" s="51">
        <f>SUM(BB82:BB119)</f>
        <v>0</v>
      </c>
      <c r="BC120" s="16"/>
      <c r="BD120" s="16"/>
      <c r="BE120" s="16"/>
      <c r="BF120" s="16"/>
      <c r="BG120" s="51">
        <f>SUM(BG82:BG119)</f>
        <v>0</v>
      </c>
      <c r="BH120" s="16"/>
      <c r="BI120" s="16"/>
      <c r="BJ120" s="16"/>
      <c r="BK120" s="16"/>
      <c r="BL120" s="51">
        <f>SUM(BL82:BL119)</f>
        <v>38.213999999999999</v>
      </c>
      <c r="BM120" s="16"/>
      <c r="BN120" s="16"/>
      <c r="BO120" s="16"/>
      <c r="BP120" s="16"/>
      <c r="BQ120" s="51">
        <f>SUM(BQ82:BQ119)</f>
        <v>5.5549999999999997</v>
      </c>
      <c r="BR120" s="16"/>
      <c r="BS120" s="16"/>
      <c r="BT120" s="16"/>
      <c r="BU120" s="16"/>
      <c r="BV120" s="51">
        <f>SUM(BV82:BV119)</f>
        <v>0</v>
      </c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22" t="s">
        <v>5</v>
      </c>
      <c r="H121" s="3">
        <v>2023</v>
      </c>
      <c r="I121" s="24" t="s">
        <v>287</v>
      </c>
      <c r="J121" s="2" t="s">
        <v>267</v>
      </c>
      <c r="K121" s="2" t="s">
        <v>319</v>
      </c>
      <c r="L121" s="170">
        <f t="shared" si="3"/>
        <v>0</v>
      </c>
      <c r="M121" s="170">
        <f t="shared" si="4"/>
        <v>0</v>
      </c>
      <c r="N121" s="183"/>
      <c r="O121" s="37"/>
      <c r="P121" s="37"/>
      <c r="Q121" s="37"/>
      <c r="R121" s="37"/>
      <c r="S121" s="46"/>
      <c r="T121" s="2"/>
      <c r="U121" s="2"/>
      <c r="V121" s="2"/>
      <c r="W121" s="2"/>
      <c r="X121" s="60"/>
      <c r="Y121" s="67"/>
      <c r="Z121" s="67"/>
      <c r="AA121" s="67"/>
      <c r="AB121" s="67"/>
      <c r="AC121" s="73"/>
      <c r="AD121" s="2"/>
      <c r="AE121" s="2"/>
      <c r="AF121" s="2"/>
      <c r="AG121" s="2"/>
      <c r="AH121" s="60"/>
      <c r="AI121" s="77"/>
      <c r="AJ121" s="77"/>
      <c r="AK121" s="77"/>
      <c r="AL121" s="77"/>
      <c r="AM121" s="85"/>
      <c r="AN121" s="2"/>
      <c r="AO121" s="2"/>
      <c r="AP121" s="2"/>
      <c r="AQ121" s="2"/>
      <c r="AR121" s="60"/>
      <c r="AS121" s="90"/>
      <c r="AT121" s="90"/>
      <c r="AU121" s="90"/>
      <c r="AV121" s="90"/>
      <c r="AW121" s="105"/>
      <c r="AX121" s="2"/>
      <c r="AY121" s="2"/>
      <c r="AZ121" s="2"/>
      <c r="BA121" s="2"/>
      <c r="BB121" s="60"/>
      <c r="BC121" s="111"/>
      <c r="BD121" s="111"/>
      <c r="BE121" s="111"/>
      <c r="BF121" s="111"/>
      <c r="BG121" s="116"/>
      <c r="BH121" s="2"/>
      <c r="BI121" s="2"/>
      <c r="BJ121" s="2"/>
      <c r="BK121" s="2"/>
      <c r="BL121" s="60"/>
      <c r="BM121" s="53"/>
      <c r="BN121" s="53"/>
      <c r="BO121" s="53"/>
      <c r="BP121" s="53"/>
      <c r="BQ121" s="125"/>
      <c r="BR121" s="2"/>
      <c r="BS121" s="2"/>
      <c r="BT121" s="2"/>
      <c r="BU121" s="2"/>
      <c r="BV121" s="60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291</v>
      </c>
      <c r="K122" s="2" t="s">
        <v>320</v>
      </c>
      <c r="L122" s="170">
        <f t="shared" si="3"/>
        <v>0</v>
      </c>
      <c r="M122" s="170">
        <f t="shared" si="4"/>
        <v>0</v>
      </c>
      <c r="N122" s="183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286</v>
      </c>
      <c r="J123" s="2" t="s">
        <v>337</v>
      </c>
      <c r="K123" s="2" t="s">
        <v>320</v>
      </c>
      <c r="L123" s="170">
        <f t="shared" si="3"/>
        <v>0</v>
      </c>
      <c r="M123" s="170">
        <f t="shared" si="4"/>
        <v>0</v>
      </c>
      <c r="N123" s="183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8" t="s">
        <v>338</v>
      </c>
      <c r="K124" s="8" t="s">
        <v>319</v>
      </c>
      <c r="L124" s="170">
        <f t="shared" si="3"/>
        <v>0</v>
      </c>
      <c r="M124" s="170">
        <f t="shared" si="4"/>
        <v>0</v>
      </c>
      <c r="N124" s="183"/>
      <c r="O124" s="58"/>
      <c r="P124" s="58"/>
      <c r="Q124" s="58"/>
      <c r="R124" s="58"/>
      <c r="S124" s="59"/>
      <c r="T124" s="8"/>
      <c r="U124" s="8"/>
      <c r="V124" s="8"/>
      <c r="W124" s="8"/>
      <c r="X124" s="130"/>
      <c r="Y124" s="143"/>
      <c r="Z124" s="143"/>
      <c r="AA124" s="143"/>
      <c r="AB124" s="143"/>
      <c r="AC124" s="144"/>
      <c r="AD124" s="8"/>
      <c r="AE124" s="8"/>
      <c r="AF124" s="8"/>
      <c r="AG124" s="8"/>
      <c r="AH124" s="130"/>
      <c r="AI124" s="145"/>
      <c r="AJ124" s="145"/>
      <c r="AK124" s="145"/>
      <c r="AL124" s="145"/>
      <c r="AM124" s="146"/>
      <c r="AN124" s="8"/>
      <c r="AO124" s="8"/>
      <c r="AP124" s="8"/>
      <c r="AQ124" s="8"/>
      <c r="AR124" s="130"/>
      <c r="AS124" s="147"/>
      <c r="AT124" s="147"/>
      <c r="AU124" s="147"/>
      <c r="AV124" s="147"/>
      <c r="AW124" s="148"/>
      <c r="AX124" s="8"/>
      <c r="AY124" s="8"/>
      <c r="AZ124" s="8"/>
      <c r="BA124" s="8"/>
      <c r="BB124" s="130"/>
      <c r="BC124" s="149"/>
      <c r="BD124" s="149"/>
      <c r="BE124" s="149"/>
      <c r="BF124" s="149"/>
      <c r="BG124" s="150"/>
      <c r="BH124" s="8"/>
      <c r="BI124" s="8"/>
      <c r="BJ124" s="8"/>
      <c r="BK124" s="8"/>
      <c r="BL124" s="130"/>
      <c r="BM124" s="151"/>
      <c r="BN124" s="151"/>
      <c r="BO124" s="151"/>
      <c r="BP124" s="151"/>
      <c r="BQ124" s="152"/>
      <c r="BR124" s="8"/>
      <c r="BS124" s="8"/>
      <c r="BT124" s="8"/>
      <c r="BU124" s="8"/>
      <c r="BV124" s="13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339</v>
      </c>
      <c r="K125" s="8" t="s">
        <v>340</v>
      </c>
      <c r="L125" s="170">
        <f t="shared" si="3"/>
        <v>0</v>
      </c>
      <c r="M125" s="170">
        <f t="shared" si="4"/>
        <v>0</v>
      </c>
      <c r="N125" s="183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341</v>
      </c>
      <c r="K126" s="8" t="s">
        <v>319</v>
      </c>
      <c r="L126" s="170">
        <f t="shared" si="3"/>
        <v>0</v>
      </c>
      <c r="M126" s="170">
        <f t="shared" si="4"/>
        <v>0</v>
      </c>
      <c r="N126" s="183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342</v>
      </c>
      <c r="K127" s="8" t="s">
        <v>321</v>
      </c>
      <c r="L127" s="170">
        <f t="shared" si="3"/>
        <v>0</v>
      </c>
      <c r="M127" s="170">
        <f t="shared" si="4"/>
        <v>0</v>
      </c>
      <c r="N127" s="183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343</v>
      </c>
      <c r="K128" s="8" t="s">
        <v>321</v>
      </c>
      <c r="L128" s="170">
        <f t="shared" si="3"/>
        <v>0</v>
      </c>
      <c r="M128" s="170">
        <f t="shared" si="4"/>
        <v>0</v>
      </c>
      <c r="N128" s="183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344</v>
      </c>
      <c r="K129" s="8" t="s">
        <v>340</v>
      </c>
      <c r="L129" s="170">
        <f t="shared" si="3"/>
        <v>0</v>
      </c>
      <c r="M129" s="170">
        <f t="shared" si="4"/>
        <v>0</v>
      </c>
      <c r="N129" s="183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288</v>
      </c>
      <c r="J130" s="8" t="s">
        <v>345</v>
      </c>
      <c r="K130" s="8" t="s">
        <v>319</v>
      </c>
      <c r="L130" s="170">
        <f t="shared" si="3"/>
        <v>0</v>
      </c>
      <c r="M130" s="170">
        <f t="shared" si="4"/>
        <v>0</v>
      </c>
      <c r="N130" s="183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2" t="s">
        <v>352</v>
      </c>
      <c r="K131" s="2" t="s">
        <v>319</v>
      </c>
      <c r="L131" s="170">
        <f t="shared" si="3"/>
        <v>0</v>
      </c>
      <c r="M131" s="170">
        <f t="shared" si="4"/>
        <v>0</v>
      </c>
      <c r="N131" s="183"/>
      <c r="O131" s="37"/>
      <c r="P131" s="37"/>
      <c r="Q131" s="37"/>
      <c r="R131" s="37"/>
      <c r="S131" s="46"/>
      <c r="T131" s="2"/>
      <c r="U131" s="2"/>
      <c r="V131" s="2"/>
      <c r="W131" s="2"/>
      <c r="X131" s="60"/>
      <c r="Y131" s="67"/>
      <c r="Z131" s="67"/>
      <c r="AA131" s="67"/>
      <c r="AB131" s="67"/>
      <c r="AC131" s="73"/>
      <c r="AD131" s="2"/>
      <c r="AE131" s="2"/>
      <c r="AF131" s="2"/>
      <c r="AG131" s="2"/>
      <c r="AH131" s="60"/>
      <c r="AI131" s="77"/>
      <c r="AJ131" s="77"/>
      <c r="AK131" s="77"/>
      <c r="AL131" s="77"/>
      <c r="AM131" s="85"/>
      <c r="AN131" s="2"/>
      <c r="AO131" s="2"/>
      <c r="AP131" s="2"/>
      <c r="AQ131" s="2"/>
      <c r="AR131" s="60"/>
      <c r="AS131" s="90"/>
      <c r="AT131" s="90"/>
      <c r="AU131" s="90"/>
      <c r="AV131" s="90"/>
      <c r="AW131" s="105"/>
      <c r="AX131" s="2"/>
      <c r="AY131" s="2"/>
      <c r="AZ131" s="2"/>
      <c r="BA131" s="2"/>
      <c r="BB131" s="60"/>
      <c r="BC131" s="111"/>
      <c r="BD131" s="111"/>
      <c r="BE131" s="111"/>
      <c r="BF131" s="111"/>
      <c r="BG131" s="116"/>
      <c r="BH131" s="2"/>
      <c r="BI131" s="2"/>
      <c r="BJ131" s="2"/>
      <c r="BK131" s="2"/>
      <c r="BL131" s="60"/>
      <c r="BM131" s="53"/>
      <c r="BN131" s="53"/>
      <c r="BO131" s="53"/>
      <c r="BP131" s="53"/>
      <c r="BQ131" s="125"/>
      <c r="BR131" s="2"/>
      <c r="BS131" s="2"/>
      <c r="BT131" s="2"/>
      <c r="BU131" s="2"/>
      <c r="BV131" s="6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353</v>
      </c>
      <c r="K132" s="2" t="s">
        <v>322</v>
      </c>
      <c r="L132" s="170">
        <f t="shared" si="3"/>
        <v>0</v>
      </c>
      <c r="M132" s="170">
        <f t="shared" si="4"/>
        <v>0</v>
      </c>
      <c r="N132" s="183"/>
      <c r="O132" s="38"/>
      <c r="P132" s="37"/>
      <c r="Q132" s="37"/>
      <c r="R132" s="37"/>
      <c r="S132" s="45"/>
      <c r="T132" s="3"/>
      <c r="U132" s="2"/>
      <c r="V132" s="2"/>
      <c r="W132" s="2"/>
      <c r="X132" s="61"/>
      <c r="Y132" s="69"/>
      <c r="Z132" s="67"/>
      <c r="AA132" s="67"/>
      <c r="AB132" s="67"/>
      <c r="AC132" s="74"/>
      <c r="AD132" s="3"/>
      <c r="AE132" s="2"/>
      <c r="AF132" s="2"/>
      <c r="AG132" s="2"/>
      <c r="AH132" s="61"/>
      <c r="AI132" s="78"/>
      <c r="AJ132" s="77"/>
      <c r="AK132" s="77"/>
      <c r="AL132" s="77"/>
      <c r="AM132" s="86"/>
      <c r="AN132" s="3"/>
      <c r="AO132" s="2"/>
      <c r="AP132" s="2"/>
      <c r="AQ132" s="2"/>
      <c r="AR132" s="61"/>
      <c r="AS132" s="91"/>
      <c r="AT132" s="90"/>
      <c r="AU132" s="90"/>
      <c r="AV132" s="90"/>
      <c r="AW132" s="106"/>
      <c r="AX132" s="3"/>
      <c r="AY132" s="2"/>
      <c r="AZ132" s="2"/>
      <c r="BA132" s="2"/>
      <c r="BB132" s="61"/>
      <c r="BC132" s="112"/>
      <c r="BD132" s="111"/>
      <c r="BE132" s="111"/>
      <c r="BF132" s="111"/>
      <c r="BG132" s="117"/>
      <c r="BH132" s="3"/>
      <c r="BI132" s="2"/>
      <c r="BJ132" s="2"/>
      <c r="BK132" s="2"/>
      <c r="BL132" s="61"/>
      <c r="BM132" s="54"/>
      <c r="BN132" s="53"/>
      <c r="BO132" s="53"/>
      <c r="BP132" s="53"/>
      <c r="BQ132" s="126"/>
      <c r="BR132" s="3"/>
      <c r="BS132" s="2"/>
      <c r="BT132" s="2"/>
      <c r="BU132" s="2"/>
      <c r="BV132" s="61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346</v>
      </c>
      <c r="K133" s="2" t="s">
        <v>319</v>
      </c>
      <c r="L133" s="170">
        <f t="shared" ref="L133:L196" si="5">SUM(R133,W133,AB133,AG133,AL133,AQ133,AV133,BA133,BF133,BK133,BP133,BU133)</f>
        <v>0</v>
      </c>
      <c r="M133" s="170">
        <f t="shared" ref="M133:M196" si="6">SUM(S133,X133,AC133,AH133,AM133,AR133,AW133,BB133,BG133,BL133,BQ133,BV133)</f>
        <v>0</v>
      </c>
      <c r="N133" s="183"/>
      <c r="O133" s="37"/>
      <c r="P133" s="37"/>
      <c r="Q133" s="37"/>
      <c r="R133" s="37"/>
      <c r="S133" s="46"/>
      <c r="T133" s="2"/>
      <c r="U133" s="2"/>
      <c r="V133" s="2"/>
      <c r="W133" s="2"/>
      <c r="X133" s="60"/>
      <c r="Y133" s="67"/>
      <c r="Z133" s="67"/>
      <c r="AA133" s="67"/>
      <c r="AB133" s="67"/>
      <c r="AC133" s="73"/>
      <c r="AD133" s="2"/>
      <c r="AE133" s="2"/>
      <c r="AF133" s="2"/>
      <c r="AG133" s="2"/>
      <c r="AH133" s="60"/>
      <c r="AI133" s="77"/>
      <c r="AJ133" s="77"/>
      <c r="AK133" s="77"/>
      <c r="AL133" s="77"/>
      <c r="AM133" s="85"/>
      <c r="AN133" s="2"/>
      <c r="AO133" s="2"/>
      <c r="AP133" s="2"/>
      <c r="AQ133" s="2"/>
      <c r="AR133" s="60"/>
      <c r="AS133" s="90"/>
      <c r="AT133" s="90"/>
      <c r="AU133" s="90"/>
      <c r="AV133" s="90"/>
      <c r="AW133" s="105"/>
      <c r="AX133" s="2"/>
      <c r="AY133" s="2"/>
      <c r="AZ133" s="2"/>
      <c r="BA133" s="2"/>
      <c r="BB133" s="60"/>
      <c r="BC133" s="111"/>
      <c r="BD133" s="111"/>
      <c r="BE133" s="111"/>
      <c r="BF133" s="111"/>
      <c r="BG133" s="116"/>
      <c r="BH133" s="2"/>
      <c r="BI133" s="2"/>
      <c r="BJ133" s="2"/>
      <c r="BK133" s="2"/>
      <c r="BL133" s="60"/>
      <c r="BM133" s="53"/>
      <c r="BN133" s="53"/>
      <c r="BO133" s="53"/>
      <c r="BP133" s="53"/>
      <c r="BQ133" s="125"/>
      <c r="BR133" s="2"/>
      <c r="BS133" s="2"/>
      <c r="BT133" s="2"/>
      <c r="BU133" s="2"/>
      <c r="BV133" s="60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289</v>
      </c>
      <c r="J134" s="2" t="s">
        <v>268</v>
      </c>
      <c r="K134" s="2" t="s">
        <v>319</v>
      </c>
      <c r="L134" s="170">
        <f t="shared" si="5"/>
        <v>0.20499999999999999</v>
      </c>
      <c r="M134" s="170">
        <f t="shared" si="6"/>
        <v>497.83300000000003</v>
      </c>
      <c r="N134" s="189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>
        <v>3</v>
      </c>
      <c r="BS134" s="2"/>
      <c r="BT134" s="2"/>
      <c r="BU134" s="2">
        <v>0.20499999999999999</v>
      </c>
      <c r="BV134" s="60">
        <v>497.83300000000003</v>
      </c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292</v>
      </c>
      <c r="K135" s="2" t="s">
        <v>319</v>
      </c>
      <c r="L135" s="170">
        <f t="shared" si="5"/>
        <v>0</v>
      </c>
      <c r="M135" s="170">
        <f t="shared" si="6"/>
        <v>0</v>
      </c>
      <c r="N135" s="183"/>
      <c r="O135" s="37"/>
      <c r="P135" s="37"/>
      <c r="Q135" s="37"/>
      <c r="R135" s="39"/>
      <c r="S135" s="45"/>
      <c r="T135" s="2"/>
      <c r="U135" s="2"/>
      <c r="V135" s="2"/>
      <c r="W135" s="33"/>
      <c r="X135" s="61"/>
      <c r="Y135" s="67"/>
      <c r="Z135" s="67"/>
      <c r="AA135" s="67"/>
      <c r="AB135" s="68"/>
      <c r="AC135" s="74"/>
      <c r="AD135" s="2"/>
      <c r="AE135" s="2"/>
      <c r="AF135" s="2"/>
      <c r="AG135" s="33"/>
      <c r="AH135" s="61"/>
      <c r="AI135" s="77"/>
      <c r="AJ135" s="77"/>
      <c r="AK135" s="77"/>
      <c r="AL135" s="79"/>
      <c r="AM135" s="86"/>
      <c r="AN135" s="2"/>
      <c r="AO135" s="2"/>
      <c r="AP135" s="2"/>
      <c r="AQ135" s="33"/>
      <c r="AR135" s="61"/>
      <c r="AS135" s="90"/>
      <c r="AT135" s="90"/>
      <c r="AU135" s="90"/>
      <c r="AV135" s="92"/>
      <c r="AW135" s="106"/>
      <c r="AX135" s="2"/>
      <c r="AY135" s="2"/>
      <c r="AZ135" s="2"/>
      <c r="BA135" s="33"/>
      <c r="BB135" s="61"/>
      <c r="BC135" s="111"/>
      <c r="BD135" s="111"/>
      <c r="BE135" s="111"/>
      <c r="BF135" s="113"/>
      <c r="BG135" s="117"/>
      <c r="BH135" s="2"/>
      <c r="BI135" s="2"/>
      <c r="BJ135" s="2"/>
      <c r="BK135" s="33"/>
      <c r="BL135" s="61"/>
      <c r="BM135" s="53"/>
      <c r="BN135" s="53"/>
      <c r="BO135" s="53"/>
      <c r="BP135" s="121"/>
      <c r="BQ135" s="126"/>
      <c r="BR135" s="2"/>
      <c r="BS135" s="2"/>
      <c r="BT135" s="2"/>
      <c r="BU135" s="33"/>
      <c r="BV135" s="61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285</v>
      </c>
      <c r="J136" s="2" t="s">
        <v>293</v>
      </c>
      <c r="K136" s="2" t="s">
        <v>319</v>
      </c>
      <c r="L136" s="172">
        <f t="shared" si="5"/>
        <v>1.8700000000000001E-2</v>
      </c>
      <c r="M136" s="170">
        <f t="shared" si="6"/>
        <v>112.33199999999999</v>
      </c>
      <c r="N136" s="189" t="s">
        <v>676</v>
      </c>
      <c r="O136" s="37"/>
      <c r="P136" s="37"/>
      <c r="Q136" s="37"/>
      <c r="R136" s="39"/>
      <c r="S136" s="45"/>
      <c r="T136" s="2">
        <v>2.2999999999999998</v>
      </c>
      <c r="U136" s="2"/>
      <c r="V136" s="2"/>
      <c r="W136" s="33">
        <v>1.8700000000000001E-2</v>
      </c>
      <c r="X136" s="61">
        <v>112.33199999999999</v>
      </c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287</v>
      </c>
      <c r="J137" s="2" t="s">
        <v>269</v>
      </c>
      <c r="K137" s="2" t="s">
        <v>321</v>
      </c>
      <c r="L137" s="170">
        <f t="shared" si="5"/>
        <v>4</v>
      </c>
      <c r="M137" s="170">
        <f t="shared" si="6"/>
        <v>4.3320000000000007</v>
      </c>
      <c r="N137" s="189"/>
      <c r="O137" s="37"/>
      <c r="P137" s="37"/>
      <c r="Q137" s="37"/>
      <c r="R137" s="39"/>
      <c r="S137" s="45"/>
      <c r="T137" s="2"/>
      <c r="U137" s="2"/>
      <c r="V137" s="2"/>
      <c r="W137" s="33"/>
      <c r="X137" s="61"/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>
        <v>2</v>
      </c>
      <c r="AM137" s="86">
        <v>2.0030000000000001</v>
      </c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>
        <v>2</v>
      </c>
      <c r="BQ137" s="126">
        <v>2.3290000000000002</v>
      </c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270</v>
      </c>
      <c r="K138" s="2" t="s">
        <v>321</v>
      </c>
      <c r="L138" s="170">
        <f t="shared" si="5"/>
        <v>1</v>
      </c>
      <c r="M138" s="170">
        <f t="shared" si="6"/>
        <v>2.4969999999999999</v>
      </c>
      <c r="N138" s="189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1</v>
      </c>
      <c r="AM138" s="86">
        <v>2.4969999999999999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/>
      <c r="BQ138" s="126"/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290</v>
      </c>
      <c r="J139" s="2" t="s">
        <v>271</v>
      </c>
      <c r="K139" s="2" t="s">
        <v>322</v>
      </c>
      <c r="L139" s="170">
        <f t="shared" si="5"/>
        <v>0</v>
      </c>
      <c r="M139" s="170">
        <f t="shared" si="6"/>
        <v>0</v>
      </c>
      <c r="N139" s="183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/>
      <c r="AM139" s="86"/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284</v>
      </c>
      <c r="J140" s="2" t="s">
        <v>294</v>
      </c>
      <c r="K140" s="2" t="s">
        <v>321</v>
      </c>
      <c r="L140" s="170">
        <f t="shared" si="5"/>
        <v>0</v>
      </c>
      <c r="M140" s="170">
        <f t="shared" si="6"/>
        <v>0</v>
      </c>
      <c r="N140" s="183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347</v>
      </c>
      <c r="K141" s="2" t="s">
        <v>321</v>
      </c>
      <c r="L141" s="170">
        <f t="shared" si="5"/>
        <v>0</v>
      </c>
      <c r="M141" s="170">
        <f t="shared" si="6"/>
        <v>0</v>
      </c>
      <c r="N141" s="183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295</v>
      </c>
      <c r="K142" s="2" t="s">
        <v>321</v>
      </c>
      <c r="L142" s="170">
        <f t="shared" si="5"/>
        <v>0</v>
      </c>
      <c r="M142" s="170">
        <f t="shared" si="6"/>
        <v>0</v>
      </c>
      <c r="N142" s="183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290</v>
      </c>
      <c r="J143" s="2" t="s">
        <v>299</v>
      </c>
      <c r="K143" s="2" t="s">
        <v>319</v>
      </c>
      <c r="L143" s="170">
        <f t="shared" si="5"/>
        <v>0</v>
      </c>
      <c r="M143" s="170">
        <f t="shared" si="6"/>
        <v>0</v>
      </c>
      <c r="N143" s="183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315</v>
      </c>
      <c r="J144" s="2" t="s">
        <v>348</v>
      </c>
      <c r="K144" s="2" t="s">
        <v>321</v>
      </c>
      <c r="L144" s="170">
        <f t="shared" si="5"/>
        <v>0</v>
      </c>
      <c r="M144" s="170">
        <f t="shared" si="6"/>
        <v>0</v>
      </c>
      <c r="N144" s="183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296</v>
      </c>
      <c r="K145" s="2" t="s">
        <v>322</v>
      </c>
      <c r="L145" s="170">
        <f t="shared" si="5"/>
        <v>0</v>
      </c>
      <c r="M145" s="170">
        <f t="shared" si="6"/>
        <v>0</v>
      </c>
      <c r="N145" s="183"/>
      <c r="O145" s="37"/>
      <c r="P145" s="37"/>
      <c r="Q145" s="37"/>
      <c r="R145" s="37"/>
      <c r="S145" s="46"/>
      <c r="T145" s="2"/>
      <c r="U145" s="2"/>
      <c r="V145" s="2"/>
      <c r="W145" s="2"/>
      <c r="X145" s="60"/>
      <c r="Y145" s="67"/>
      <c r="Z145" s="67"/>
      <c r="AA145" s="67"/>
      <c r="AB145" s="67"/>
      <c r="AC145" s="73"/>
      <c r="AD145" s="2"/>
      <c r="AE145" s="2"/>
      <c r="AF145" s="2"/>
      <c r="AG145" s="2"/>
      <c r="AH145" s="60"/>
      <c r="AI145" s="77"/>
      <c r="AJ145" s="77"/>
      <c r="AK145" s="77"/>
      <c r="AL145" s="77"/>
      <c r="AM145" s="85"/>
      <c r="AN145" s="2"/>
      <c r="AO145" s="2"/>
      <c r="AP145" s="2"/>
      <c r="AQ145" s="2"/>
      <c r="AR145" s="60"/>
      <c r="AS145" s="90"/>
      <c r="AT145" s="90"/>
      <c r="AU145" s="90"/>
      <c r="AV145" s="90"/>
      <c r="AW145" s="105"/>
      <c r="AX145" s="2"/>
      <c r="AY145" s="2"/>
      <c r="AZ145" s="2"/>
      <c r="BA145" s="2"/>
      <c r="BB145" s="60"/>
      <c r="BC145" s="111"/>
      <c r="BD145" s="111"/>
      <c r="BE145" s="111"/>
      <c r="BF145" s="111"/>
      <c r="BG145" s="116"/>
      <c r="BH145" s="2"/>
      <c r="BI145" s="2"/>
      <c r="BJ145" s="2"/>
      <c r="BK145" s="2"/>
      <c r="BL145" s="60"/>
      <c r="BM145" s="53"/>
      <c r="BN145" s="53"/>
      <c r="BO145" s="53"/>
      <c r="BP145" s="53"/>
      <c r="BQ145" s="125"/>
      <c r="BR145" s="2"/>
      <c r="BS145" s="2"/>
      <c r="BT145" s="2"/>
      <c r="BU145" s="2"/>
      <c r="BV145" s="60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316</v>
      </c>
      <c r="J146" s="2" t="s">
        <v>297</v>
      </c>
      <c r="K146" s="2" t="s">
        <v>319</v>
      </c>
      <c r="L146" s="170">
        <f t="shared" si="5"/>
        <v>0</v>
      </c>
      <c r="M146" s="170">
        <f t="shared" si="6"/>
        <v>0</v>
      </c>
      <c r="N146" s="183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8" t="s">
        <v>349</v>
      </c>
      <c r="K147" s="8" t="s">
        <v>321</v>
      </c>
      <c r="L147" s="170">
        <f t="shared" si="5"/>
        <v>0</v>
      </c>
      <c r="M147" s="170">
        <f t="shared" si="6"/>
        <v>0</v>
      </c>
      <c r="N147" s="183"/>
      <c r="O147" s="58"/>
      <c r="P147" s="58"/>
      <c r="Q147" s="58"/>
      <c r="R147" s="58"/>
      <c r="S147" s="59"/>
      <c r="T147" s="8"/>
      <c r="U147" s="8"/>
      <c r="V147" s="8"/>
      <c r="W147" s="8"/>
      <c r="X147" s="130"/>
      <c r="Y147" s="143"/>
      <c r="Z147" s="143"/>
      <c r="AA147" s="143"/>
      <c r="AB147" s="143"/>
      <c r="AC147" s="144"/>
      <c r="AD147" s="8"/>
      <c r="AE147" s="8"/>
      <c r="AF147" s="8"/>
      <c r="AG147" s="8"/>
      <c r="AH147" s="130"/>
      <c r="AI147" s="145"/>
      <c r="AJ147" s="145"/>
      <c r="AK147" s="145"/>
      <c r="AL147" s="145"/>
      <c r="AM147" s="146"/>
      <c r="AN147" s="8"/>
      <c r="AO147" s="8"/>
      <c r="AP147" s="8"/>
      <c r="AQ147" s="8"/>
      <c r="AR147" s="130"/>
      <c r="AS147" s="147"/>
      <c r="AT147" s="147"/>
      <c r="AU147" s="147"/>
      <c r="AV147" s="147"/>
      <c r="AW147" s="148"/>
      <c r="AX147" s="8"/>
      <c r="AY147" s="8"/>
      <c r="AZ147" s="8"/>
      <c r="BA147" s="8"/>
      <c r="BB147" s="130"/>
      <c r="BC147" s="149"/>
      <c r="BD147" s="149"/>
      <c r="BE147" s="149"/>
      <c r="BF147" s="149"/>
      <c r="BG147" s="150"/>
      <c r="BH147" s="8"/>
      <c r="BI147" s="8"/>
      <c r="BJ147" s="8"/>
      <c r="BK147" s="8"/>
      <c r="BL147" s="130"/>
      <c r="BM147" s="151"/>
      <c r="BN147" s="151"/>
      <c r="BO147" s="151"/>
      <c r="BP147" s="151"/>
      <c r="BQ147" s="152"/>
      <c r="BR147" s="8"/>
      <c r="BS147" s="8"/>
      <c r="BT147" s="8"/>
      <c r="BU147" s="8"/>
      <c r="BV147" s="13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282</v>
      </c>
      <c r="J148" s="2" t="s">
        <v>272</v>
      </c>
      <c r="K148" s="2" t="s">
        <v>322</v>
      </c>
      <c r="L148" s="170">
        <f t="shared" si="5"/>
        <v>0</v>
      </c>
      <c r="M148" s="170">
        <f t="shared" si="6"/>
        <v>0</v>
      </c>
      <c r="N148" s="183"/>
      <c r="O148" s="37"/>
      <c r="P148" s="37"/>
      <c r="Q148" s="37"/>
      <c r="R148" s="37"/>
      <c r="S148" s="46"/>
      <c r="T148" s="2"/>
      <c r="U148" s="2"/>
      <c r="V148" s="2"/>
      <c r="W148" s="2"/>
      <c r="X148" s="60"/>
      <c r="Y148" s="67"/>
      <c r="Z148" s="67"/>
      <c r="AA148" s="67"/>
      <c r="AB148" s="67"/>
      <c r="AC148" s="73"/>
      <c r="AD148" s="2"/>
      <c r="AE148" s="2"/>
      <c r="AF148" s="2"/>
      <c r="AG148" s="2"/>
      <c r="AH148" s="60"/>
      <c r="AI148" s="77"/>
      <c r="AJ148" s="77"/>
      <c r="AK148" s="77"/>
      <c r="AL148" s="77"/>
      <c r="AM148" s="85"/>
      <c r="AN148" s="2"/>
      <c r="AO148" s="2"/>
      <c r="AP148" s="2"/>
      <c r="AQ148" s="2"/>
      <c r="AR148" s="60"/>
      <c r="AS148" s="90"/>
      <c r="AT148" s="90"/>
      <c r="AU148" s="90"/>
      <c r="AV148" s="90"/>
      <c r="AW148" s="105"/>
      <c r="AX148" s="2"/>
      <c r="AY148" s="2"/>
      <c r="AZ148" s="2"/>
      <c r="BA148" s="2"/>
      <c r="BB148" s="60"/>
      <c r="BC148" s="111"/>
      <c r="BD148" s="111"/>
      <c r="BE148" s="111"/>
      <c r="BF148" s="111"/>
      <c r="BG148" s="116"/>
      <c r="BH148" s="2"/>
      <c r="BI148" s="2"/>
      <c r="BJ148" s="2"/>
      <c r="BK148" s="2"/>
      <c r="BL148" s="60"/>
      <c r="BM148" s="53"/>
      <c r="BN148" s="53"/>
      <c r="BO148" s="53"/>
      <c r="BP148" s="53"/>
      <c r="BQ148" s="125"/>
      <c r="BR148" s="2"/>
      <c r="BS148" s="2"/>
      <c r="BT148" s="2"/>
      <c r="BU148" s="2"/>
      <c r="BV148" s="6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273</v>
      </c>
      <c r="K149" s="2" t="s">
        <v>322</v>
      </c>
      <c r="L149" s="170">
        <f t="shared" si="5"/>
        <v>0</v>
      </c>
      <c r="M149" s="170">
        <f t="shared" si="6"/>
        <v>0</v>
      </c>
      <c r="N149" s="183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34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274</v>
      </c>
      <c r="K150" s="2" t="s">
        <v>322</v>
      </c>
      <c r="L150" s="172">
        <f t="shared" si="5"/>
        <v>1E-3</v>
      </c>
      <c r="M150" s="170">
        <f t="shared" si="6"/>
        <v>2.254</v>
      </c>
      <c r="N150" s="189" t="s">
        <v>677</v>
      </c>
      <c r="O150" s="37"/>
      <c r="P150" s="37"/>
      <c r="Q150" s="37"/>
      <c r="R150" s="37"/>
      <c r="S150" s="46"/>
      <c r="T150" s="2"/>
      <c r="U150" s="2" t="s">
        <v>390</v>
      </c>
      <c r="V150" s="2"/>
      <c r="W150" s="2">
        <v>1E-3</v>
      </c>
      <c r="X150" s="60">
        <v>2.254</v>
      </c>
      <c r="Y150" s="67"/>
      <c r="Z150" s="67"/>
      <c r="AA150" s="67"/>
      <c r="AB150" s="67"/>
      <c r="AC150" s="73"/>
      <c r="AD150" s="2"/>
      <c r="AE150" s="2"/>
      <c r="AF150" s="2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275</v>
      </c>
      <c r="K151" s="2" t="s">
        <v>322</v>
      </c>
      <c r="L151" s="170">
        <f t="shared" si="5"/>
        <v>0</v>
      </c>
      <c r="M151" s="170">
        <f t="shared" si="6"/>
        <v>0</v>
      </c>
      <c r="N151" s="183"/>
      <c r="O151" s="37"/>
      <c r="P151" s="37"/>
      <c r="Q151" s="37"/>
      <c r="R151" s="37"/>
      <c r="S151" s="46"/>
      <c r="T151" s="2"/>
      <c r="U151" s="2"/>
      <c r="V151" s="2"/>
      <c r="W151" s="2"/>
      <c r="X151" s="60"/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276</v>
      </c>
      <c r="K152" s="2" t="s">
        <v>321</v>
      </c>
      <c r="L152" s="170">
        <f t="shared" si="5"/>
        <v>0</v>
      </c>
      <c r="M152" s="170">
        <f t="shared" si="6"/>
        <v>0</v>
      </c>
      <c r="N152" s="183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277</v>
      </c>
      <c r="K153" s="2" t="s">
        <v>321</v>
      </c>
      <c r="L153" s="170">
        <f t="shared" si="5"/>
        <v>0</v>
      </c>
      <c r="M153" s="170">
        <f t="shared" si="6"/>
        <v>0</v>
      </c>
      <c r="N153" s="183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283</v>
      </c>
      <c r="J154" s="2" t="s">
        <v>298</v>
      </c>
      <c r="K154" s="2" t="s">
        <v>322</v>
      </c>
      <c r="L154" s="170">
        <f t="shared" si="5"/>
        <v>0</v>
      </c>
      <c r="M154" s="170">
        <f t="shared" si="6"/>
        <v>0</v>
      </c>
      <c r="N154" s="183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278</v>
      </c>
      <c r="K155" s="2" t="s">
        <v>321</v>
      </c>
      <c r="L155" s="170">
        <f t="shared" si="5"/>
        <v>0</v>
      </c>
      <c r="M155" s="170">
        <f t="shared" si="6"/>
        <v>0</v>
      </c>
      <c r="N155" s="183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279</v>
      </c>
      <c r="K156" s="2" t="s">
        <v>321</v>
      </c>
      <c r="L156" s="170">
        <f t="shared" si="5"/>
        <v>0</v>
      </c>
      <c r="M156" s="170">
        <f t="shared" si="6"/>
        <v>0</v>
      </c>
      <c r="N156" s="183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286</v>
      </c>
      <c r="J157" s="2" t="s">
        <v>280</v>
      </c>
      <c r="K157" s="2" t="s">
        <v>320</v>
      </c>
      <c r="L157" s="170">
        <f t="shared" si="5"/>
        <v>0</v>
      </c>
      <c r="M157" s="172">
        <f t="shared" si="6"/>
        <v>0</v>
      </c>
      <c r="N157" s="185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181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t="28.8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281</v>
      </c>
      <c r="K158" s="2" t="s">
        <v>320</v>
      </c>
      <c r="L158" s="170">
        <f t="shared" si="5"/>
        <v>0</v>
      </c>
      <c r="M158" s="170">
        <f t="shared" si="6"/>
        <v>15.788</v>
      </c>
      <c r="N158" s="189" t="s">
        <v>675</v>
      </c>
      <c r="O158" s="37" t="s">
        <v>373</v>
      </c>
      <c r="P158" s="37"/>
      <c r="Q158" s="37"/>
      <c r="R158" s="37"/>
      <c r="S158" s="46">
        <v>9.15</v>
      </c>
      <c r="T158" s="2" t="s">
        <v>403</v>
      </c>
      <c r="U158" s="2"/>
      <c r="V158" s="2"/>
      <c r="W158" s="2"/>
      <c r="X158" s="60">
        <v>6.6379999999999999</v>
      </c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60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s="17" customFormat="1" hidden="1" x14ac:dyDescent="0.3">
      <c r="A159" s="16" t="s">
        <v>7</v>
      </c>
      <c r="B159" s="16" t="s">
        <v>2</v>
      </c>
      <c r="C159" s="16" t="s">
        <v>3</v>
      </c>
      <c r="D159" s="16" t="s">
        <v>4</v>
      </c>
      <c r="E159" s="7">
        <v>47</v>
      </c>
      <c r="F159" s="7"/>
      <c r="G159" s="23" t="s">
        <v>5</v>
      </c>
      <c r="H159" s="7">
        <v>2023</v>
      </c>
      <c r="I159" s="25"/>
      <c r="J159" s="16" t="s">
        <v>314</v>
      </c>
      <c r="K159" s="16"/>
      <c r="L159" s="155"/>
      <c r="M159" s="133">
        <f>SUM(M121:M158)</f>
        <v>635.03599999999994</v>
      </c>
      <c r="N159" s="186"/>
      <c r="O159" s="16"/>
      <c r="P159" s="16"/>
      <c r="Q159" s="16"/>
      <c r="R159" s="16"/>
      <c r="S159" s="51">
        <f>SUM(S121:S158)</f>
        <v>9.15</v>
      </c>
      <c r="T159" s="16"/>
      <c r="U159" s="16"/>
      <c r="V159" s="16"/>
      <c r="W159" s="16"/>
      <c r="X159" s="51">
        <f>SUM(X121:X158)</f>
        <v>121.224</v>
      </c>
      <c r="Y159" s="16"/>
      <c r="Z159" s="16"/>
      <c r="AA159" s="16"/>
      <c r="AB159" s="16"/>
      <c r="AC159" s="51">
        <f>SUM(AC121:AD158)</f>
        <v>0</v>
      </c>
      <c r="AD159" s="16"/>
      <c r="AE159" s="16"/>
      <c r="AF159" s="16"/>
      <c r="AG159" s="16"/>
      <c r="AH159" s="51">
        <f>SUM(AH121:AH158)</f>
        <v>0</v>
      </c>
      <c r="AI159" s="16"/>
      <c r="AJ159" s="16"/>
      <c r="AK159" s="16"/>
      <c r="AL159" s="16"/>
      <c r="AM159" s="51">
        <f>SUM(AM121:AM158)</f>
        <v>4.5</v>
      </c>
      <c r="AN159" s="16"/>
      <c r="AO159" s="16"/>
      <c r="AP159" s="16"/>
      <c r="AQ159" s="16"/>
      <c r="AR159" s="51">
        <f>SUM(AR121:AR158)</f>
        <v>0</v>
      </c>
      <c r="AS159" s="16"/>
      <c r="AT159" s="16"/>
      <c r="AU159" s="16"/>
      <c r="AV159" s="16"/>
      <c r="AW159" s="51">
        <f>SUM(AW121:AW158)</f>
        <v>0</v>
      </c>
      <c r="AX159" s="16"/>
      <c r="AY159" s="16"/>
      <c r="AZ159" s="16"/>
      <c r="BA159" s="16"/>
      <c r="BB159" s="51">
        <f>SUM(BB121:BB158)</f>
        <v>0</v>
      </c>
      <c r="BC159" s="16"/>
      <c r="BD159" s="16"/>
      <c r="BE159" s="16"/>
      <c r="BF159" s="16"/>
      <c r="BG159" s="51">
        <f>SUM(BG121:BG158)</f>
        <v>0</v>
      </c>
      <c r="BH159" s="16"/>
      <c r="BI159" s="16"/>
      <c r="BJ159" s="16"/>
      <c r="BK159" s="16"/>
      <c r="BL159" s="51">
        <f>SUM(BL121:BL158)</f>
        <v>0</v>
      </c>
      <c r="BM159" s="16"/>
      <c r="BN159" s="16"/>
      <c r="BO159" s="16"/>
      <c r="BP159" s="16"/>
      <c r="BQ159" s="51">
        <f>SUM(BQ121:BQ158)</f>
        <v>2.3290000000000002</v>
      </c>
      <c r="BR159" s="16"/>
      <c r="BS159" s="16"/>
      <c r="BT159" s="16"/>
      <c r="BU159" s="16"/>
      <c r="BV159" s="51">
        <f>SUM(BV121:BV158)</f>
        <v>497.83300000000003</v>
      </c>
    </row>
    <row r="160" spans="1:74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22" t="s">
        <v>5</v>
      </c>
      <c r="H160" s="3">
        <v>2023</v>
      </c>
      <c r="I160" s="24" t="s">
        <v>287</v>
      </c>
      <c r="J160" s="2" t="s">
        <v>267</v>
      </c>
      <c r="K160" s="2" t="s">
        <v>319</v>
      </c>
      <c r="L160" s="170">
        <f t="shared" si="5"/>
        <v>0</v>
      </c>
      <c r="M160" s="170">
        <f t="shared" si="6"/>
        <v>0</v>
      </c>
      <c r="N160" s="183"/>
      <c r="O160" s="37"/>
      <c r="P160" s="37"/>
      <c r="Q160" s="37"/>
      <c r="R160" s="37"/>
      <c r="S160" s="46"/>
      <c r="T160" s="2"/>
      <c r="U160" s="2"/>
      <c r="V160" s="2"/>
      <c r="W160" s="2"/>
      <c r="X160" s="60"/>
      <c r="Y160" s="67"/>
      <c r="Z160" s="67"/>
      <c r="AA160" s="67"/>
      <c r="AB160" s="67"/>
      <c r="AC160" s="73"/>
      <c r="AD160" s="2"/>
      <c r="AE160" s="2"/>
      <c r="AF160" s="2"/>
      <c r="AG160" s="2"/>
      <c r="AH160" s="60"/>
      <c r="AI160" s="77"/>
      <c r="AJ160" s="77"/>
      <c r="AK160" s="77"/>
      <c r="AL160" s="77"/>
      <c r="AM160" s="85"/>
      <c r="AN160" s="2"/>
      <c r="AO160" s="2"/>
      <c r="AP160" s="2"/>
      <c r="AQ160" s="2"/>
      <c r="AR160" s="60"/>
      <c r="AS160" s="90"/>
      <c r="AT160" s="90"/>
      <c r="AU160" s="90"/>
      <c r="AV160" s="90"/>
      <c r="AW160" s="105"/>
      <c r="AX160" s="2"/>
      <c r="AY160" s="2"/>
      <c r="AZ160" s="2"/>
      <c r="BA160" s="2"/>
      <c r="BB160" s="60"/>
      <c r="BC160" s="111"/>
      <c r="BD160" s="111"/>
      <c r="BE160" s="111"/>
      <c r="BF160" s="111"/>
      <c r="BG160" s="116"/>
      <c r="BH160" s="2"/>
      <c r="BI160" s="2"/>
      <c r="BJ160" s="2"/>
      <c r="BK160" s="2"/>
      <c r="BL160" s="60"/>
      <c r="BM160" s="53"/>
      <c r="BN160" s="53"/>
      <c r="BO160" s="53"/>
      <c r="BP160" s="53"/>
      <c r="BQ160" s="125"/>
      <c r="BR160" s="2"/>
      <c r="BS160" s="2"/>
      <c r="BT160" s="2"/>
      <c r="BU160" s="2"/>
      <c r="BV160" s="60"/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291</v>
      </c>
      <c r="K161" s="2" t="s">
        <v>320</v>
      </c>
      <c r="L161" s="170">
        <f t="shared" si="5"/>
        <v>0</v>
      </c>
      <c r="M161" s="170">
        <f t="shared" si="6"/>
        <v>0</v>
      </c>
      <c r="N161" s="183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286</v>
      </c>
      <c r="J162" s="2" t="s">
        <v>337</v>
      </c>
      <c r="K162" s="2" t="s">
        <v>320</v>
      </c>
      <c r="L162" s="170">
        <f t="shared" si="5"/>
        <v>0</v>
      </c>
      <c r="M162" s="170">
        <f t="shared" si="6"/>
        <v>0</v>
      </c>
      <c r="N162" s="183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8" t="s">
        <v>338</v>
      </c>
      <c r="K163" s="8" t="s">
        <v>319</v>
      </c>
      <c r="L163" s="170">
        <f t="shared" si="5"/>
        <v>0</v>
      </c>
      <c r="M163" s="170">
        <f t="shared" si="6"/>
        <v>0</v>
      </c>
      <c r="N163" s="183"/>
      <c r="O163" s="58"/>
      <c r="P163" s="58"/>
      <c r="Q163" s="58"/>
      <c r="R163" s="58"/>
      <c r="S163" s="59"/>
      <c r="T163" s="8"/>
      <c r="U163" s="8"/>
      <c r="V163" s="8"/>
      <c r="W163" s="8"/>
      <c r="X163" s="130"/>
      <c r="Y163" s="143"/>
      <c r="Z163" s="143"/>
      <c r="AA163" s="143"/>
      <c r="AB163" s="143"/>
      <c r="AC163" s="144"/>
      <c r="AD163" s="8"/>
      <c r="AE163" s="8"/>
      <c r="AF163" s="8"/>
      <c r="AG163" s="8"/>
      <c r="AH163" s="130"/>
      <c r="AI163" s="145"/>
      <c r="AJ163" s="145"/>
      <c r="AK163" s="145"/>
      <c r="AL163" s="145"/>
      <c r="AM163" s="146"/>
      <c r="AN163" s="8"/>
      <c r="AO163" s="8"/>
      <c r="AP163" s="8"/>
      <c r="AQ163" s="8"/>
      <c r="AR163" s="130"/>
      <c r="AS163" s="147"/>
      <c r="AT163" s="147"/>
      <c r="AU163" s="147"/>
      <c r="AV163" s="147"/>
      <c r="AW163" s="148"/>
      <c r="AX163" s="8"/>
      <c r="AY163" s="8"/>
      <c r="AZ163" s="8"/>
      <c r="BA163" s="8"/>
      <c r="BB163" s="130"/>
      <c r="BC163" s="149"/>
      <c r="BD163" s="149"/>
      <c r="BE163" s="149"/>
      <c r="BF163" s="149"/>
      <c r="BG163" s="150"/>
      <c r="BH163" s="8"/>
      <c r="BI163" s="8"/>
      <c r="BJ163" s="8"/>
      <c r="BK163" s="8"/>
      <c r="BL163" s="130"/>
      <c r="BM163" s="151"/>
      <c r="BN163" s="151"/>
      <c r="BO163" s="151"/>
      <c r="BP163" s="151"/>
      <c r="BQ163" s="152"/>
      <c r="BR163" s="8"/>
      <c r="BS163" s="8"/>
      <c r="BT163" s="8"/>
      <c r="BU163" s="8"/>
      <c r="BV163" s="13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339</v>
      </c>
      <c r="K164" s="8" t="s">
        <v>340</v>
      </c>
      <c r="L164" s="170">
        <f t="shared" si="5"/>
        <v>0</v>
      </c>
      <c r="M164" s="170">
        <f t="shared" si="6"/>
        <v>0</v>
      </c>
      <c r="N164" s="183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341</v>
      </c>
      <c r="K165" s="8" t="s">
        <v>319</v>
      </c>
      <c r="L165" s="170">
        <f t="shared" si="5"/>
        <v>0</v>
      </c>
      <c r="M165" s="170">
        <f t="shared" si="6"/>
        <v>0</v>
      </c>
      <c r="N165" s="183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342</v>
      </c>
      <c r="K166" s="8" t="s">
        <v>321</v>
      </c>
      <c r="L166" s="170">
        <f t="shared" si="5"/>
        <v>0</v>
      </c>
      <c r="M166" s="170">
        <f t="shared" si="6"/>
        <v>0</v>
      </c>
      <c r="N166" s="183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343</v>
      </c>
      <c r="K167" s="8" t="s">
        <v>321</v>
      </c>
      <c r="L167" s="170">
        <f t="shared" si="5"/>
        <v>0</v>
      </c>
      <c r="M167" s="170">
        <f t="shared" si="6"/>
        <v>0</v>
      </c>
      <c r="N167" s="183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344</v>
      </c>
      <c r="K168" s="8" t="s">
        <v>340</v>
      </c>
      <c r="L168" s="170">
        <f t="shared" si="5"/>
        <v>0</v>
      </c>
      <c r="M168" s="170">
        <f t="shared" si="6"/>
        <v>0</v>
      </c>
      <c r="N168" s="183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288</v>
      </c>
      <c r="J169" s="8" t="s">
        <v>345</v>
      </c>
      <c r="K169" s="8" t="s">
        <v>319</v>
      </c>
      <c r="L169" s="170">
        <f t="shared" si="5"/>
        <v>0</v>
      </c>
      <c r="M169" s="170">
        <f t="shared" si="6"/>
        <v>0</v>
      </c>
      <c r="N169" s="183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2" t="s">
        <v>352</v>
      </c>
      <c r="K170" s="2" t="s">
        <v>319</v>
      </c>
      <c r="L170" s="170">
        <f t="shared" si="5"/>
        <v>0</v>
      </c>
      <c r="M170" s="170">
        <f t="shared" si="6"/>
        <v>0</v>
      </c>
      <c r="N170" s="183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353</v>
      </c>
      <c r="K171" s="2" t="s">
        <v>322</v>
      </c>
      <c r="L171" s="170">
        <f t="shared" si="5"/>
        <v>0</v>
      </c>
      <c r="M171" s="170">
        <f t="shared" si="6"/>
        <v>0</v>
      </c>
      <c r="N171" s="183"/>
      <c r="O171" s="37"/>
      <c r="P171" s="37"/>
      <c r="Q171" s="37"/>
      <c r="R171" s="37"/>
      <c r="S171" s="46"/>
      <c r="T171" s="2"/>
      <c r="U171" s="2"/>
      <c r="V171" s="2"/>
      <c r="W171" s="2"/>
      <c r="X171" s="60"/>
      <c r="Y171" s="67"/>
      <c r="Z171" s="67"/>
      <c r="AA171" s="67"/>
      <c r="AB171" s="67"/>
      <c r="AC171" s="73"/>
      <c r="AD171" s="2"/>
      <c r="AE171" s="2"/>
      <c r="AF171" s="2"/>
      <c r="AG171" s="2"/>
      <c r="AH171" s="60"/>
      <c r="AI171" s="77"/>
      <c r="AJ171" s="77"/>
      <c r="AK171" s="77"/>
      <c r="AL171" s="77"/>
      <c r="AM171" s="85"/>
      <c r="AN171" s="2"/>
      <c r="AO171" s="2"/>
      <c r="AP171" s="2"/>
      <c r="AQ171" s="2"/>
      <c r="AR171" s="60"/>
      <c r="AS171" s="90"/>
      <c r="AT171" s="90"/>
      <c r="AU171" s="90"/>
      <c r="AV171" s="90"/>
      <c r="AW171" s="105"/>
      <c r="AX171" s="2"/>
      <c r="AY171" s="2"/>
      <c r="AZ171" s="2"/>
      <c r="BA171" s="2"/>
      <c r="BB171" s="60"/>
      <c r="BC171" s="111"/>
      <c r="BD171" s="111"/>
      <c r="BE171" s="111"/>
      <c r="BF171" s="111"/>
      <c r="BG171" s="116"/>
      <c r="BH171" s="2"/>
      <c r="BI171" s="2"/>
      <c r="BJ171" s="2"/>
      <c r="BK171" s="2"/>
      <c r="BL171" s="60"/>
      <c r="BM171" s="53"/>
      <c r="BN171" s="53"/>
      <c r="BO171" s="53"/>
      <c r="BP171" s="53"/>
      <c r="BQ171" s="125"/>
      <c r="BR171" s="2"/>
      <c r="BS171" s="2"/>
      <c r="BT171" s="2"/>
      <c r="BU171" s="2"/>
      <c r="BV171" s="6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346</v>
      </c>
      <c r="K172" s="2" t="s">
        <v>319</v>
      </c>
      <c r="L172" s="170">
        <f t="shared" si="5"/>
        <v>0</v>
      </c>
      <c r="M172" s="170">
        <f t="shared" si="6"/>
        <v>0</v>
      </c>
      <c r="N172" s="183"/>
      <c r="O172" s="38"/>
      <c r="P172" s="37"/>
      <c r="Q172" s="37"/>
      <c r="R172" s="37"/>
      <c r="S172" s="45"/>
      <c r="T172" s="3"/>
      <c r="U172" s="2"/>
      <c r="V172" s="2"/>
      <c r="W172" s="2"/>
      <c r="X172" s="61"/>
      <c r="Y172" s="69"/>
      <c r="Z172" s="67"/>
      <c r="AA172" s="67"/>
      <c r="AB172" s="67"/>
      <c r="AC172" s="74"/>
      <c r="AD172" s="3"/>
      <c r="AE172" s="2"/>
      <c r="AF172" s="2"/>
      <c r="AG172" s="2"/>
      <c r="AH172" s="61"/>
      <c r="AI172" s="78"/>
      <c r="AJ172" s="77"/>
      <c r="AK172" s="77"/>
      <c r="AL172" s="77"/>
      <c r="AM172" s="86"/>
      <c r="AN172" s="3"/>
      <c r="AO172" s="2"/>
      <c r="AP172" s="2"/>
      <c r="AQ172" s="2"/>
      <c r="AR172" s="61"/>
      <c r="AS172" s="91"/>
      <c r="AT172" s="90"/>
      <c r="AU172" s="90"/>
      <c r="AV172" s="90"/>
      <c r="AW172" s="106"/>
      <c r="AX172" s="3"/>
      <c r="AY172" s="2"/>
      <c r="AZ172" s="2"/>
      <c r="BA172" s="2"/>
      <c r="BB172" s="61"/>
      <c r="BC172" s="112"/>
      <c r="BD172" s="111"/>
      <c r="BE172" s="111"/>
      <c r="BF172" s="111"/>
      <c r="BG172" s="117"/>
      <c r="BH172" s="3"/>
      <c r="BI172" s="2"/>
      <c r="BJ172" s="2"/>
      <c r="BK172" s="2"/>
      <c r="BL172" s="61"/>
      <c r="BM172" s="54"/>
      <c r="BN172" s="53"/>
      <c r="BO172" s="53"/>
      <c r="BP172" s="53"/>
      <c r="BQ172" s="126"/>
      <c r="BR172" s="3"/>
      <c r="BS172" s="2"/>
      <c r="BT172" s="2"/>
      <c r="BU172" s="2"/>
      <c r="BV172" s="61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289</v>
      </c>
      <c r="J173" s="2" t="s">
        <v>268</v>
      </c>
      <c r="K173" s="2" t="s">
        <v>319</v>
      </c>
      <c r="L173" s="170">
        <f t="shared" si="5"/>
        <v>0</v>
      </c>
      <c r="M173" s="170">
        <f t="shared" si="6"/>
        <v>0</v>
      </c>
      <c r="N173" s="183"/>
      <c r="O173" s="37"/>
      <c r="P173" s="37"/>
      <c r="Q173" s="37"/>
      <c r="R173" s="37"/>
      <c r="S173" s="46"/>
      <c r="T173" s="2"/>
      <c r="U173" s="2"/>
      <c r="V173" s="2"/>
      <c r="W173" s="2"/>
      <c r="X173" s="60"/>
      <c r="Y173" s="67"/>
      <c r="Z173" s="67"/>
      <c r="AA173" s="67"/>
      <c r="AB173" s="67"/>
      <c r="AC173" s="73"/>
      <c r="AD173" s="2"/>
      <c r="AE173" s="2"/>
      <c r="AF173" s="2"/>
      <c r="AG173" s="2"/>
      <c r="AH173" s="60"/>
      <c r="AI173" s="77"/>
      <c r="AJ173" s="77"/>
      <c r="AK173" s="77"/>
      <c r="AL173" s="77"/>
      <c r="AM173" s="85"/>
      <c r="AN173" s="2"/>
      <c r="AO173" s="2"/>
      <c r="AP173" s="2"/>
      <c r="AQ173" s="2"/>
      <c r="AR173" s="60"/>
      <c r="AS173" s="90"/>
      <c r="AT173" s="90"/>
      <c r="AU173" s="90"/>
      <c r="AV173" s="90"/>
      <c r="AW173" s="105"/>
      <c r="AX173" s="2"/>
      <c r="AY173" s="2"/>
      <c r="AZ173" s="2"/>
      <c r="BA173" s="2"/>
      <c r="BB173" s="60"/>
      <c r="BC173" s="111"/>
      <c r="BD173" s="111"/>
      <c r="BE173" s="111"/>
      <c r="BF173" s="111"/>
      <c r="BG173" s="116"/>
      <c r="BH173" s="2"/>
      <c r="BI173" s="2"/>
      <c r="BJ173" s="2"/>
      <c r="BK173" s="2"/>
      <c r="BL173" s="60"/>
      <c r="BM173" s="53"/>
      <c r="BN173" s="53"/>
      <c r="BO173" s="53"/>
      <c r="BP173" s="53"/>
      <c r="BQ173" s="125"/>
      <c r="BR173" s="2"/>
      <c r="BS173" s="2"/>
      <c r="BT173" s="2"/>
      <c r="BU173" s="2"/>
      <c r="BV173" s="60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292</v>
      </c>
      <c r="K174" s="2" t="s">
        <v>319</v>
      </c>
      <c r="L174" s="170">
        <f t="shared" si="5"/>
        <v>0</v>
      </c>
      <c r="M174" s="170">
        <f t="shared" si="6"/>
        <v>0</v>
      </c>
      <c r="N174" s="183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285</v>
      </c>
      <c r="J175" s="2" t="s">
        <v>293</v>
      </c>
      <c r="K175" s="2" t="s">
        <v>319</v>
      </c>
      <c r="L175" s="170">
        <f t="shared" si="5"/>
        <v>0</v>
      </c>
      <c r="M175" s="170">
        <f t="shared" si="6"/>
        <v>0</v>
      </c>
      <c r="N175" s="183"/>
      <c r="O175" s="37"/>
      <c r="P175" s="37"/>
      <c r="Q175" s="37"/>
      <c r="R175" s="39"/>
      <c r="S175" s="45"/>
      <c r="T175" s="2"/>
      <c r="U175" s="2"/>
      <c r="V175" s="2"/>
      <c r="W175" s="33"/>
      <c r="X175" s="61"/>
      <c r="Y175" s="67"/>
      <c r="Z175" s="67"/>
      <c r="AA175" s="67"/>
      <c r="AB175" s="68"/>
      <c r="AC175" s="74"/>
      <c r="AD175" s="2"/>
      <c r="AE175" s="2"/>
      <c r="AF175" s="2"/>
      <c r="AG175" s="33"/>
      <c r="AH175" s="61"/>
      <c r="AI175" s="77"/>
      <c r="AJ175" s="77"/>
      <c r="AK175" s="77"/>
      <c r="AL175" s="79"/>
      <c r="AM175" s="86"/>
      <c r="AN175" s="2"/>
      <c r="AO175" s="2"/>
      <c r="AP175" s="2"/>
      <c r="AQ175" s="33"/>
      <c r="AR175" s="61"/>
      <c r="AS175" s="90"/>
      <c r="AT175" s="90"/>
      <c r="AU175" s="90"/>
      <c r="AV175" s="92"/>
      <c r="AW175" s="106"/>
      <c r="AX175" s="2"/>
      <c r="AY175" s="2"/>
      <c r="AZ175" s="2"/>
      <c r="BA175" s="33"/>
      <c r="BB175" s="61"/>
      <c r="BC175" s="111"/>
      <c r="BD175" s="111"/>
      <c r="BE175" s="111"/>
      <c r="BF175" s="113"/>
      <c r="BG175" s="117"/>
      <c r="BH175" s="2"/>
      <c r="BI175" s="2"/>
      <c r="BJ175" s="2"/>
      <c r="BK175" s="33"/>
      <c r="BL175" s="61"/>
      <c r="BM175" s="53"/>
      <c r="BN175" s="53"/>
      <c r="BO175" s="53"/>
      <c r="BP175" s="121"/>
      <c r="BQ175" s="126"/>
      <c r="BR175" s="2"/>
      <c r="BS175" s="2"/>
      <c r="BT175" s="2"/>
      <c r="BU175" s="33"/>
      <c r="BV175" s="61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287</v>
      </c>
      <c r="J176" s="2" t="s">
        <v>269</v>
      </c>
      <c r="K176" s="2" t="s">
        <v>321</v>
      </c>
      <c r="L176" s="170">
        <f t="shared" si="5"/>
        <v>0</v>
      </c>
      <c r="M176" s="170">
        <f t="shared" si="6"/>
        <v>0</v>
      </c>
      <c r="N176" s="183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270</v>
      </c>
      <c r="K177" s="2" t="s">
        <v>321</v>
      </c>
      <c r="L177" s="170">
        <f t="shared" si="5"/>
        <v>0</v>
      </c>
      <c r="M177" s="170">
        <f t="shared" si="6"/>
        <v>0</v>
      </c>
      <c r="N177" s="183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290</v>
      </c>
      <c r="J178" s="2" t="s">
        <v>271</v>
      </c>
      <c r="K178" s="2" t="s">
        <v>322</v>
      </c>
      <c r="L178" s="170">
        <f t="shared" si="5"/>
        <v>0</v>
      </c>
      <c r="M178" s="170">
        <f t="shared" si="6"/>
        <v>0</v>
      </c>
      <c r="N178" s="183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284</v>
      </c>
      <c r="J179" s="2" t="s">
        <v>294</v>
      </c>
      <c r="K179" s="2" t="s">
        <v>321</v>
      </c>
      <c r="L179" s="170">
        <f t="shared" si="5"/>
        <v>0</v>
      </c>
      <c r="M179" s="170">
        <f t="shared" si="6"/>
        <v>0</v>
      </c>
      <c r="N179" s="183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347</v>
      </c>
      <c r="K180" s="2" t="s">
        <v>321</v>
      </c>
      <c r="L180" s="170">
        <f t="shared" si="5"/>
        <v>0</v>
      </c>
      <c r="M180" s="170">
        <f t="shared" si="6"/>
        <v>0</v>
      </c>
      <c r="N180" s="183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295</v>
      </c>
      <c r="K181" s="2" t="s">
        <v>321</v>
      </c>
      <c r="L181" s="170">
        <f t="shared" si="5"/>
        <v>0</v>
      </c>
      <c r="M181" s="170">
        <f t="shared" si="6"/>
        <v>0</v>
      </c>
      <c r="N181" s="183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290</v>
      </c>
      <c r="J182" s="2" t="s">
        <v>299</v>
      </c>
      <c r="K182" s="2" t="s">
        <v>319</v>
      </c>
      <c r="L182" s="170">
        <f t="shared" si="5"/>
        <v>0</v>
      </c>
      <c r="M182" s="170">
        <f t="shared" si="6"/>
        <v>0</v>
      </c>
      <c r="N182" s="183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315</v>
      </c>
      <c r="J183" s="2" t="s">
        <v>348</v>
      </c>
      <c r="K183" s="2" t="s">
        <v>321</v>
      </c>
      <c r="L183" s="170">
        <f t="shared" si="5"/>
        <v>0</v>
      </c>
      <c r="M183" s="170">
        <f t="shared" si="6"/>
        <v>0</v>
      </c>
      <c r="N183" s="183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296</v>
      </c>
      <c r="K184" s="2" t="s">
        <v>322</v>
      </c>
      <c r="L184" s="170">
        <f t="shared" si="5"/>
        <v>0</v>
      </c>
      <c r="M184" s="170">
        <f t="shared" si="6"/>
        <v>0</v>
      </c>
      <c r="N184" s="183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316</v>
      </c>
      <c r="J185" s="2" t="s">
        <v>297</v>
      </c>
      <c r="K185" s="2" t="s">
        <v>319</v>
      </c>
      <c r="L185" s="172">
        <f t="shared" si="5"/>
        <v>2E-3</v>
      </c>
      <c r="M185" s="170">
        <f t="shared" si="6"/>
        <v>6.0339999999999998</v>
      </c>
      <c r="N185" s="183"/>
      <c r="O185" s="37"/>
      <c r="P185" s="37"/>
      <c r="Q185" s="37"/>
      <c r="R185" s="37"/>
      <c r="S185" s="46"/>
      <c r="T185" s="2"/>
      <c r="U185" s="2"/>
      <c r="V185" s="2"/>
      <c r="W185" s="2"/>
      <c r="X185" s="60"/>
      <c r="Y185" s="67"/>
      <c r="Z185" s="67"/>
      <c r="AA185" s="67"/>
      <c r="AB185" s="67"/>
      <c r="AC185" s="73"/>
      <c r="AD185" s="2"/>
      <c r="AE185" s="2"/>
      <c r="AF185" s="2"/>
      <c r="AG185" s="2"/>
      <c r="AH185" s="60"/>
      <c r="AI185" s="77"/>
      <c r="AJ185" s="77"/>
      <c r="AK185" s="77"/>
      <c r="AL185" s="77"/>
      <c r="AM185" s="85"/>
      <c r="AN185" s="2"/>
      <c r="AO185" s="2"/>
      <c r="AP185" s="2"/>
      <c r="AQ185" s="2"/>
      <c r="AR185" s="60"/>
      <c r="AS185" s="90"/>
      <c r="AT185" s="90"/>
      <c r="AU185" s="90"/>
      <c r="AV185" s="90"/>
      <c r="AW185" s="105"/>
      <c r="AX185" s="2"/>
      <c r="AY185" s="2"/>
      <c r="AZ185" s="2"/>
      <c r="BA185" s="2"/>
      <c r="BB185" s="60"/>
      <c r="BC185" s="111"/>
      <c r="BD185" s="111"/>
      <c r="BE185" s="111"/>
      <c r="BF185" s="111"/>
      <c r="BG185" s="116"/>
      <c r="BH185" s="2"/>
      <c r="BI185" s="2"/>
      <c r="BJ185" s="2"/>
      <c r="BK185" s="2">
        <v>2E-3</v>
      </c>
      <c r="BL185" s="60">
        <v>6.0339999999999998</v>
      </c>
      <c r="BM185" s="53"/>
      <c r="BN185" s="53"/>
      <c r="BO185" s="53"/>
      <c r="BP185" s="53"/>
      <c r="BQ185" s="125"/>
      <c r="BR185" s="2"/>
      <c r="BS185" s="2"/>
      <c r="BT185" s="2"/>
      <c r="BU185" s="2"/>
      <c r="BV185" s="60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8" t="s">
        <v>349</v>
      </c>
      <c r="K186" s="8" t="s">
        <v>321</v>
      </c>
      <c r="L186" s="170">
        <f t="shared" si="5"/>
        <v>0</v>
      </c>
      <c r="M186" s="170">
        <f t="shared" si="6"/>
        <v>0</v>
      </c>
      <c r="N186" s="183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/>
      <c r="BL186" s="60"/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282</v>
      </c>
      <c r="J187" s="2" t="s">
        <v>272</v>
      </c>
      <c r="K187" s="2" t="s">
        <v>322</v>
      </c>
      <c r="L187" s="170">
        <f t="shared" si="5"/>
        <v>0</v>
      </c>
      <c r="M187" s="170">
        <f t="shared" si="6"/>
        <v>0</v>
      </c>
      <c r="N187" s="183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273</v>
      </c>
      <c r="K188" s="2" t="s">
        <v>322</v>
      </c>
      <c r="L188" s="170">
        <f t="shared" si="5"/>
        <v>0</v>
      </c>
      <c r="M188" s="170">
        <f t="shared" si="6"/>
        <v>0</v>
      </c>
      <c r="N188" s="183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274</v>
      </c>
      <c r="K189" s="2" t="s">
        <v>322</v>
      </c>
      <c r="L189" s="172">
        <f t="shared" si="5"/>
        <v>0</v>
      </c>
      <c r="M189" s="170">
        <f t="shared" si="6"/>
        <v>0</v>
      </c>
      <c r="N189" s="183"/>
      <c r="O189" s="37"/>
      <c r="P189" s="37"/>
      <c r="Q189" s="37"/>
      <c r="R189" s="37"/>
      <c r="S189" s="46"/>
      <c r="T189" s="2"/>
      <c r="U189" s="2"/>
      <c r="V189" s="2"/>
      <c r="W189" s="2"/>
      <c r="X189" s="176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275</v>
      </c>
      <c r="K190" s="2" t="s">
        <v>322</v>
      </c>
      <c r="L190" s="170">
        <f t="shared" si="5"/>
        <v>0</v>
      </c>
      <c r="M190" s="170">
        <f t="shared" si="6"/>
        <v>0</v>
      </c>
      <c r="N190" s="183"/>
      <c r="O190" s="37"/>
      <c r="P190" s="37"/>
      <c r="Q190" s="37"/>
      <c r="R190" s="37"/>
      <c r="S190" s="46"/>
      <c r="T190" s="2"/>
      <c r="U190" s="2"/>
      <c r="V190" s="2"/>
      <c r="W190" s="2"/>
      <c r="X190" s="60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276</v>
      </c>
      <c r="K191" s="2" t="s">
        <v>321</v>
      </c>
      <c r="L191" s="170">
        <f t="shared" si="5"/>
        <v>0</v>
      </c>
      <c r="M191" s="170">
        <f t="shared" si="6"/>
        <v>0</v>
      </c>
      <c r="N191" s="183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277</v>
      </c>
      <c r="K192" s="2" t="s">
        <v>321</v>
      </c>
      <c r="L192" s="170">
        <f t="shared" si="5"/>
        <v>1</v>
      </c>
      <c r="M192" s="170">
        <f t="shared" si="6"/>
        <v>1.036</v>
      </c>
      <c r="N192" s="183" t="s">
        <v>678</v>
      </c>
      <c r="O192" s="37"/>
      <c r="P192" s="37"/>
      <c r="Q192" s="37"/>
      <c r="R192" s="37"/>
      <c r="S192" s="46"/>
      <c r="T192" s="2"/>
      <c r="U192" s="2"/>
      <c r="V192" s="2">
        <v>13</v>
      </c>
      <c r="W192" s="2">
        <v>1</v>
      </c>
      <c r="X192" s="60">
        <v>1.036</v>
      </c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283</v>
      </c>
      <c r="J193" s="2" t="s">
        <v>298</v>
      </c>
      <c r="K193" s="2" t="s">
        <v>322</v>
      </c>
      <c r="L193" s="170">
        <f t="shared" si="5"/>
        <v>0</v>
      </c>
      <c r="M193" s="170">
        <f t="shared" si="6"/>
        <v>0</v>
      </c>
      <c r="N193" s="183"/>
      <c r="O193" s="37"/>
      <c r="P193" s="37"/>
      <c r="Q193" s="37"/>
      <c r="R193" s="37"/>
      <c r="S193" s="46"/>
      <c r="T193" s="2"/>
      <c r="U193" s="2"/>
      <c r="V193" s="2"/>
      <c r="W193" s="2"/>
      <c r="X193" s="60"/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278</v>
      </c>
      <c r="K194" s="2" t="s">
        <v>321</v>
      </c>
      <c r="L194" s="170">
        <f t="shared" si="5"/>
        <v>2</v>
      </c>
      <c r="M194" s="170">
        <f t="shared" si="6"/>
        <v>5.2210000000000001</v>
      </c>
      <c r="N194" s="183" t="s">
        <v>679</v>
      </c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>
        <v>3</v>
      </c>
      <c r="AJ194" s="77"/>
      <c r="AK194" s="77"/>
      <c r="AL194" s="77">
        <v>1</v>
      </c>
      <c r="AM194" s="85">
        <v>2.6059999999999999</v>
      </c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>
        <v>3</v>
      </c>
      <c r="BI194" s="2"/>
      <c r="BJ194" s="2"/>
      <c r="BK194" s="2">
        <v>1</v>
      </c>
      <c r="BL194" s="60">
        <v>2.6150000000000002</v>
      </c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279</v>
      </c>
      <c r="K195" s="2" t="s">
        <v>321</v>
      </c>
      <c r="L195" s="170">
        <f t="shared" si="5"/>
        <v>0</v>
      </c>
      <c r="M195" s="170">
        <f t="shared" si="6"/>
        <v>0</v>
      </c>
      <c r="N195" s="183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/>
      <c r="AJ195" s="77"/>
      <c r="AK195" s="77"/>
      <c r="AL195" s="77"/>
      <c r="AM195" s="85"/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/>
      <c r="BI195" s="2"/>
      <c r="BJ195" s="2"/>
      <c r="BK195" s="2"/>
      <c r="BL195" s="60"/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286</v>
      </c>
      <c r="J196" s="2" t="s">
        <v>280</v>
      </c>
      <c r="K196" s="2" t="s">
        <v>320</v>
      </c>
      <c r="L196" s="170">
        <f t="shared" si="5"/>
        <v>0</v>
      </c>
      <c r="M196" s="172">
        <f t="shared" si="6"/>
        <v>0</v>
      </c>
      <c r="N196" s="185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181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281</v>
      </c>
      <c r="K197" s="2" t="s">
        <v>320</v>
      </c>
      <c r="L197" s="170">
        <f t="shared" ref="L197:L260" si="7">SUM(R197,W197,AB197,AG197,AL197,AQ197,AV197,BA197,BF197,BK197,BP197,BU197)</f>
        <v>0</v>
      </c>
      <c r="M197" s="170">
        <f t="shared" ref="M197:M260" si="8">SUM(S197,X197,AC197,AH197,AM197,AR197,AW197,BB197,BG197,BL197,BQ197,BV197)</f>
        <v>0</v>
      </c>
      <c r="N197" s="183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60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s="17" customFormat="1" hidden="1" x14ac:dyDescent="0.3">
      <c r="A198" s="16" t="s">
        <v>8</v>
      </c>
      <c r="B198" s="16" t="s">
        <v>2</v>
      </c>
      <c r="C198" s="16" t="s">
        <v>3</v>
      </c>
      <c r="D198" s="16" t="s">
        <v>4</v>
      </c>
      <c r="E198" s="7">
        <v>49</v>
      </c>
      <c r="F198" s="7"/>
      <c r="G198" s="23" t="s">
        <v>5</v>
      </c>
      <c r="H198" s="7">
        <v>2023</v>
      </c>
      <c r="I198" s="25"/>
      <c r="J198" s="16" t="s">
        <v>314</v>
      </c>
      <c r="K198" s="16"/>
      <c r="L198" s="155"/>
      <c r="M198" s="133">
        <f>SUM(M160:M197)</f>
        <v>12.291</v>
      </c>
      <c r="N198" s="186"/>
      <c r="O198" s="16"/>
      <c r="P198" s="16"/>
      <c r="Q198" s="16"/>
      <c r="R198" s="16"/>
      <c r="S198" s="51">
        <f>SUM(S160:S197)</f>
        <v>0</v>
      </c>
      <c r="T198" s="16"/>
      <c r="U198" s="16"/>
      <c r="V198" s="16"/>
      <c r="W198" s="16"/>
      <c r="X198" s="51">
        <f>SUM(X160:X197)</f>
        <v>1.036</v>
      </c>
      <c r="Y198" s="16"/>
      <c r="Z198" s="16"/>
      <c r="AA198" s="16"/>
      <c r="AB198" s="16"/>
      <c r="AC198" s="51">
        <f>SUM(AC160:AC197)</f>
        <v>0</v>
      </c>
      <c r="AD198" s="16"/>
      <c r="AE198" s="16"/>
      <c r="AF198" s="16"/>
      <c r="AG198" s="16"/>
      <c r="AH198" s="51">
        <f>SUM(AH160:AH197)</f>
        <v>0</v>
      </c>
      <c r="AI198" s="16"/>
      <c r="AJ198" s="16"/>
      <c r="AK198" s="16"/>
      <c r="AL198" s="16"/>
      <c r="AM198" s="51">
        <f>SUM(AM160:AM197)</f>
        <v>2.6059999999999999</v>
      </c>
      <c r="AN198" s="16"/>
      <c r="AO198" s="16"/>
      <c r="AP198" s="16"/>
      <c r="AQ198" s="16"/>
      <c r="AR198" s="51">
        <f>SUM(AR160:AR197)</f>
        <v>0</v>
      </c>
      <c r="AS198" s="16"/>
      <c r="AT198" s="16"/>
      <c r="AU198" s="16"/>
      <c r="AV198" s="16"/>
      <c r="AW198" s="51">
        <f>SUM(AW160:AW197)</f>
        <v>0</v>
      </c>
      <c r="AX198" s="16"/>
      <c r="AY198" s="16"/>
      <c r="AZ198" s="16"/>
      <c r="BA198" s="16"/>
      <c r="BB198" s="51">
        <f>SUM(BB160:BB197)</f>
        <v>0</v>
      </c>
      <c r="BC198" s="16"/>
      <c r="BD198" s="16"/>
      <c r="BE198" s="16"/>
      <c r="BF198" s="16"/>
      <c r="BG198" s="51">
        <f>SUM(BG160:BG197)</f>
        <v>0</v>
      </c>
      <c r="BH198" s="16"/>
      <c r="BI198" s="16"/>
      <c r="BJ198" s="16"/>
      <c r="BK198" s="16"/>
      <c r="BL198" s="51">
        <f>SUM(BL160:BL197)</f>
        <v>8.6490000000000009</v>
      </c>
      <c r="BM198" s="16"/>
      <c r="BN198" s="16"/>
      <c r="BO198" s="16"/>
      <c r="BP198" s="16"/>
      <c r="BQ198" s="51">
        <f>SUM(BQ160:BQ197)</f>
        <v>0</v>
      </c>
      <c r="BR198" s="16"/>
      <c r="BS198" s="16"/>
      <c r="BT198" s="16"/>
      <c r="BU198" s="16"/>
      <c r="BV198" s="51">
        <f>SUM(BV160:BV197)</f>
        <v>0</v>
      </c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22" t="s">
        <v>5</v>
      </c>
      <c r="H199" s="3">
        <v>2023</v>
      </c>
      <c r="I199" s="24" t="s">
        <v>287</v>
      </c>
      <c r="J199" s="2" t="s">
        <v>267</v>
      </c>
      <c r="K199" s="2" t="s">
        <v>319</v>
      </c>
      <c r="L199" s="170">
        <f t="shared" si="7"/>
        <v>0</v>
      </c>
      <c r="M199" s="170">
        <f t="shared" si="8"/>
        <v>0</v>
      </c>
      <c r="N199" s="183"/>
      <c r="O199" s="37"/>
      <c r="P199" s="37"/>
      <c r="Q199" s="37"/>
      <c r="R199" s="37"/>
      <c r="S199" s="46"/>
      <c r="T199" s="2"/>
      <c r="U199" s="2"/>
      <c r="V199" s="2"/>
      <c r="W199" s="2"/>
      <c r="X199" s="60"/>
      <c r="Y199" s="67"/>
      <c r="Z199" s="67"/>
      <c r="AA199" s="67"/>
      <c r="AB199" s="67"/>
      <c r="AC199" s="73"/>
      <c r="AD199" s="2"/>
      <c r="AE199" s="2"/>
      <c r="AF199" s="2"/>
      <c r="AG199" s="2"/>
      <c r="AH199" s="60"/>
      <c r="AI199" s="77"/>
      <c r="AJ199" s="77"/>
      <c r="AK199" s="77"/>
      <c r="AL199" s="77"/>
      <c r="AM199" s="85"/>
      <c r="AN199" s="2"/>
      <c r="AO199" s="2"/>
      <c r="AP199" s="2"/>
      <c r="AQ199" s="2"/>
      <c r="AR199" s="60"/>
      <c r="AS199" s="90"/>
      <c r="AT199" s="90"/>
      <c r="AU199" s="90"/>
      <c r="AV199" s="90"/>
      <c r="AW199" s="105"/>
      <c r="AX199" s="2"/>
      <c r="AY199" s="2"/>
      <c r="AZ199" s="2"/>
      <c r="BA199" s="2"/>
      <c r="BB199" s="60"/>
      <c r="BC199" s="111"/>
      <c r="BD199" s="111"/>
      <c r="BE199" s="111"/>
      <c r="BF199" s="111"/>
      <c r="BG199" s="116"/>
      <c r="BH199" s="2"/>
      <c r="BI199" s="2"/>
      <c r="BJ199" s="2"/>
      <c r="BK199" s="2"/>
      <c r="BL199" s="60"/>
      <c r="BM199" s="53"/>
      <c r="BN199" s="53"/>
      <c r="BO199" s="53"/>
      <c r="BP199" s="53"/>
      <c r="BQ199" s="125"/>
      <c r="BR199" s="2"/>
      <c r="BS199" s="2"/>
      <c r="BT199" s="2"/>
      <c r="BU199" s="2"/>
      <c r="BV199" s="60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291</v>
      </c>
      <c r="K200" s="2" t="s">
        <v>320</v>
      </c>
      <c r="L200" s="170">
        <f t="shared" si="7"/>
        <v>0</v>
      </c>
      <c r="M200" s="170">
        <f t="shared" si="8"/>
        <v>0</v>
      </c>
      <c r="N200" s="183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286</v>
      </c>
      <c r="J201" s="2" t="s">
        <v>337</v>
      </c>
      <c r="K201" s="2" t="s">
        <v>320</v>
      </c>
      <c r="L201" s="170">
        <f t="shared" si="7"/>
        <v>0</v>
      </c>
      <c r="M201" s="170">
        <f t="shared" si="8"/>
        <v>0</v>
      </c>
      <c r="N201" s="183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8" t="s">
        <v>338</v>
      </c>
      <c r="K202" s="8" t="s">
        <v>319</v>
      </c>
      <c r="L202" s="170">
        <f t="shared" si="7"/>
        <v>0</v>
      </c>
      <c r="M202" s="170">
        <f t="shared" si="8"/>
        <v>0</v>
      </c>
      <c r="N202" s="183"/>
      <c r="O202" s="58"/>
      <c r="P202" s="58"/>
      <c r="Q202" s="58"/>
      <c r="R202" s="58"/>
      <c r="S202" s="59"/>
      <c r="T202" s="8"/>
      <c r="U202" s="8"/>
      <c r="V202" s="8"/>
      <c r="W202" s="8"/>
      <c r="X202" s="130"/>
      <c r="Y202" s="143"/>
      <c r="Z202" s="143"/>
      <c r="AA202" s="143"/>
      <c r="AB202" s="143"/>
      <c r="AC202" s="144"/>
      <c r="AD202" s="8"/>
      <c r="AE202" s="8"/>
      <c r="AF202" s="8"/>
      <c r="AG202" s="8"/>
      <c r="AH202" s="130"/>
      <c r="AI202" s="145"/>
      <c r="AJ202" s="145"/>
      <c r="AK202" s="145"/>
      <c r="AL202" s="145"/>
      <c r="AM202" s="146"/>
      <c r="AN202" s="8"/>
      <c r="AO202" s="8"/>
      <c r="AP202" s="8"/>
      <c r="AQ202" s="8"/>
      <c r="AR202" s="130"/>
      <c r="AS202" s="147"/>
      <c r="AT202" s="147"/>
      <c r="AU202" s="147"/>
      <c r="AV202" s="147"/>
      <c r="AW202" s="148"/>
      <c r="AX202" s="8"/>
      <c r="AY202" s="8"/>
      <c r="AZ202" s="8"/>
      <c r="BA202" s="8"/>
      <c r="BB202" s="130"/>
      <c r="BC202" s="149"/>
      <c r="BD202" s="149"/>
      <c r="BE202" s="149"/>
      <c r="BF202" s="149"/>
      <c r="BG202" s="150"/>
      <c r="BH202" s="8"/>
      <c r="BI202" s="8"/>
      <c r="BJ202" s="8"/>
      <c r="BK202" s="8"/>
      <c r="BL202" s="130"/>
      <c r="BM202" s="151"/>
      <c r="BN202" s="151"/>
      <c r="BO202" s="151"/>
      <c r="BP202" s="151"/>
      <c r="BQ202" s="152"/>
      <c r="BR202" s="8"/>
      <c r="BS202" s="8"/>
      <c r="BT202" s="8"/>
      <c r="BU202" s="8"/>
      <c r="BV202" s="13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339</v>
      </c>
      <c r="K203" s="8" t="s">
        <v>340</v>
      </c>
      <c r="L203" s="170">
        <f t="shared" si="7"/>
        <v>0</v>
      </c>
      <c r="M203" s="170">
        <f t="shared" si="8"/>
        <v>0</v>
      </c>
      <c r="N203" s="183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341</v>
      </c>
      <c r="K204" s="8" t="s">
        <v>319</v>
      </c>
      <c r="L204" s="170">
        <f t="shared" si="7"/>
        <v>0</v>
      </c>
      <c r="M204" s="170">
        <f t="shared" si="8"/>
        <v>0</v>
      </c>
      <c r="N204" s="183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342</v>
      </c>
      <c r="K205" s="8" t="s">
        <v>321</v>
      </c>
      <c r="L205" s="170">
        <f t="shared" si="7"/>
        <v>0</v>
      </c>
      <c r="M205" s="170">
        <f t="shared" si="8"/>
        <v>0</v>
      </c>
      <c r="N205" s="183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343</v>
      </c>
      <c r="K206" s="8" t="s">
        <v>321</v>
      </c>
      <c r="L206" s="170">
        <f t="shared" si="7"/>
        <v>0</v>
      </c>
      <c r="M206" s="170">
        <f t="shared" si="8"/>
        <v>0</v>
      </c>
      <c r="N206" s="183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344</v>
      </c>
      <c r="K207" s="8" t="s">
        <v>340</v>
      </c>
      <c r="L207" s="170">
        <f t="shared" si="7"/>
        <v>0</v>
      </c>
      <c r="M207" s="170">
        <f t="shared" si="8"/>
        <v>0</v>
      </c>
      <c r="N207" s="183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288</v>
      </c>
      <c r="J208" s="8" t="s">
        <v>345</v>
      </c>
      <c r="K208" s="8" t="s">
        <v>319</v>
      </c>
      <c r="L208" s="170">
        <f t="shared" si="7"/>
        <v>0</v>
      </c>
      <c r="M208" s="170">
        <f t="shared" si="8"/>
        <v>0</v>
      </c>
      <c r="N208" s="183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2" t="s">
        <v>352</v>
      </c>
      <c r="K209" s="2" t="s">
        <v>319</v>
      </c>
      <c r="L209" s="170">
        <f t="shared" si="7"/>
        <v>0</v>
      </c>
      <c r="M209" s="170">
        <f t="shared" si="8"/>
        <v>0</v>
      </c>
      <c r="N209" s="183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353</v>
      </c>
      <c r="K210" s="2" t="s">
        <v>322</v>
      </c>
      <c r="L210" s="170">
        <f t="shared" si="7"/>
        <v>0</v>
      </c>
      <c r="M210" s="170">
        <f t="shared" si="8"/>
        <v>0</v>
      </c>
      <c r="N210" s="183"/>
      <c r="O210" s="37"/>
      <c r="P210" s="37"/>
      <c r="Q210" s="37"/>
      <c r="R210" s="37"/>
      <c r="S210" s="46"/>
      <c r="T210" s="2"/>
      <c r="U210" s="2"/>
      <c r="V210" s="2"/>
      <c r="W210" s="2"/>
      <c r="X210" s="60"/>
      <c r="Y210" s="67"/>
      <c r="Z210" s="67"/>
      <c r="AA210" s="67"/>
      <c r="AB210" s="67"/>
      <c r="AC210" s="73"/>
      <c r="AD210" s="2"/>
      <c r="AE210" s="2"/>
      <c r="AF210" s="2"/>
      <c r="AG210" s="2"/>
      <c r="AH210" s="60"/>
      <c r="AI210" s="77"/>
      <c r="AJ210" s="77"/>
      <c r="AK210" s="77"/>
      <c r="AL210" s="77"/>
      <c r="AM210" s="85"/>
      <c r="AN210" s="2"/>
      <c r="AO210" s="2"/>
      <c r="AP210" s="2"/>
      <c r="AQ210" s="2"/>
      <c r="AR210" s="60"/>
      <c r="AS210" s="90"/>
      <c r="AT210" s="90"/>
      <c r="AU210" s="90"/>
      <c r="AV210" s="90"/>
      <c r="AW210" s="105"/>
      <c r="AX210" s="2"/>
      <c r="AY210" s="2"/>
      <c r="AZ210" s="2"/>
      <c r="BA210" s="2"/>
      <c r="BB210" s="60"/>
      <c r="BC210" s="111"/>
      <c r="BD210" s="111"/>
      <c r="BE210" s="111"/>
      <c r="BF210" s="111"/>
      <c r="BG210" s="116"/>
      <c r="BH210" s="2"/>
      <c r="BI210" s="2"/>
      <c r="BJ210" s="2"/>
      <c r="BK210" s="2"/>
      <c r="BL210" s="60"/>
      <c r="BM210" s="53"/>
      <c r="BN210" s="53"/>
      <c r="BO210" s="53"/>
      <c r="BP210" s="53"/>
      <c r="BQ210" s="125"/>
      <c r="BR210" s="2"/>
      <c r="BS210" s="2"/>
      <c r="BT210" s="2"/>
      <c r="BU210" s="2"/>
      <c r="BV210" s="6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346</v>
      </c>
      <c r="K211" s="2" t="s">
        <v>319</v>
      </c>
      <c r="L211" s="170">
        <f t="shared" si="7"/>
        <v>0</v>
      </c>
      <c r="M211" s="170">
        <f t="shared" si="8"/>
        <v>0</v>
      </c>
      <c r="N211" s="183"/>
      <c r="O211" s="38"/>
      <c r="P211" s="37"/>
      <c r="Q211" s="37"/>
      <c r="R211" s="37"/>
      <c r="S211" s="45"/>
      <c r="T211" s="3"/>
      <c r="U211" s="2"/>
      <c r="V211" s="2"/>
      <c r="W211" s="2"/>
      <c r="X211" s="61"/>
      <c r="Y211" s="69"/>
      <c r="Z211" s="67"/>
      <c r="AA211" s="67"/>
      <c r="AB211" s="67"/>
      <c r="AC211" s="74"/>
      <c r="AD211" s="3"/>
      <c r="AE211" s="2"/>
      <c r="AF211" s="2"/>
      <c r="AG211" s="2"/>
      <c r="AH211" s="61"/>
      <c r="AI211" s="78"/>
      <c r="AJ211" s="77"/>
      <c r="AK211" s="77"/>
      <c r="AL211" s="77"/>
      <c r="AM211" s="86"/>
      <c r="AN211" s="3"/>
      <c r="AO211" s="2"/>
      <c r="AP211" s="2"/>
      <c r="AQ211" s="2"/>
      <c r="AR211" s="61"/>
      <c r="AS211" s="91"/>
      <c r="AT211" s="90"/>
      <c r="AU211" s="90"/>
      <c r="AV211" s="90"/>
      <c r="AW211" s="106"/>
      <c r="AX211" s="3"/>
      <c r="AY211" s="2"/>
      <c r="AZ211" s="2"/>
      <c r="BA211" s="2"/>
      <c r="BB211" s="61"/>
      <c r="BC211" s="112"/>
      <c r="BD211" s="111"/>
      <c r="BE211" s="111"/>
      <c r="BF211" s="111"/>
      <c r="BG211" s="117"/>
      <c r="BH211" s="3"/>
      <c r="BI211" s="2"/>
      <c r="BJ211" s="2"/>
      <c r="BK211" s="2"/>
      <c r="BL211" s="61"/>
      <c r="BM211" s="54"/>
      <c r="BN211" s="53"/>
      <c r="BO211" s="53"/>
      <c r="BP211" s="53"/>
      <c r="BQ211" s="126"/>
      <c r="BR211" s="3"/>
      <c r="BS211" s="2"/>
      <c r="BT211" s="2"/>
      <c r="BU211" s="2"/>
      <c r="BV211" s="61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289</v>
      </c>
      <c r="J212" s="2" t="s">
        <v>268</v>
      </c>
      <c r="K212" s="2" t="s">
        <v>319</v>
      </c>
      <c r="L212" s="170">
        <f t="shared" si="7"/>
        <v>0</v>
      </c>
      <c r="M212" s="170">
        <f t="shared" si="8"/>
        <v>0</v>
      </c>
      <c r="N212" s="183"/>
      <c r="O212" s="37"/>
      <c r="P212" s="37"/>
      <c r="Q212" s="37"/>
      <c r="R212" s="37"/>
      <c r="S212" s="46"/>
      <c r="T212" s="2"/>
      <c r="U212" s="2"/>
      <c r="V212" s="2"/>
      <c r="W212" s="2"/>
      <c r="X212" s="60"/>
      <c r="Y212" s="67"/>
      <c r="Z212" s="67"/>
      <c r="AA212" s="67"/>
      <c r="AB212" s="67"/>
      <c r="AC212" s="73"/>
      <c r="AD212" s="2"/>
      <c r="AE212" s="2"/>
      <c r="AF212" s="2"/>
      <c r="AG212" s="2"/>
      <c r="AH212" s="60"/>
      <c r="AI212" s="77"/>
      <c r="AJ212" s="77"/>
      <c r="AK212" s="77"/>
      <c r="AL212" s="77"/>
      <c r="AM212" s="85"/>
      <c r="AN212" s="2"/>
      <c r="AO212" s="2"/>
      <c r="AP212" s="2"/>
      <c r="AQ212" s="2"/>
      <c r="AR212" s="60"/>
      <c r="AS212" s="90"/>
      <c r="AT212" s="90"/>
      <c r="AU212" s="90"/>
      <c r="AV212" s="90"/>
      <c r="AW212" s="105"/>
      <c r="AX212" s="2"/>
      <c r="AY212" s="2"/>
      <c r="AZ212" s="2"/>
      <c r="BA212" s="2"/>
      <c r="BB212" s="60"/>
      <c r="BC212" s="111"/>
      <c r="BD212" s="111"/>
      <c r="BE212" s="111"/>
      <c r="BF212" s="111"/>
      <c r="BG212" s="116"/>
      <c r="BH212" s="2"/>
      <c r="BI212" s="2"/>
      <c r="BJ212" s="2"/>
      <c r="BK212" s="2"/>
      <c r="BL212" s="60"/>
      <c r="BM212" s="53"/>
      <c r="BN212" s="53"/>
      <c r="BO212" s="53"/>
      <c r="BP212" s="53"/>
      <c r="BQ212" s="125"/>
      <c r="BR212" s="2"/>
      <c r="BS212" s="2"/>
      <c r="BT212" s="2"/>
      <c r="BU212" s="2"/>
      <c r="BV212" s="60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292</v>
      </c>
      <c r="K213" s="2" t="s">
        <v>319</v>
      </c>
      <c r="L213" s="170">
        <f t="shared" si="7"/>
        <v>0</v>
      </c>
      <c r="M213" s="170">
        <f t="shared" si="8"/>
        <v>0</v>
      </c>
      <c r="N213" s="183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285</v>
      </c>
      <c r="J214" s="2" t="s">
        <v>293</v>
      </c>
      <c r="K214" s="2" t="s">
        <v>319</v>
      </c>
      <c r="L214" s="170">
        <f t="shared" si="7"/>
        <v>0</v>
      </c>
      <c r="M214" s="170">
        <f t="shared" si="8"/>
        <v>0</v>
      </c>
      <c r="N214" s="183"/>
      <c r="O214" s="37"/>
      <c r="P214" s="37"/>
      <c r="Q214" s="37"/>
      <c r="R214" s="39"/>
      <c r="S214" s="45"/>
      <c r="T214" s="2"/>
      <c r="U214" s="2"/>
      <c r="V214" s="2"/>
      <c r="W214" s="33"/>
      <c r="X214" s="61"/>
      <c r="Y214" s="67"/>
      <c r="Z214" s="67"/>
      <c r="AA214" s="67"/>
      <c r="AB214" s="68"/>
      <c r="AC214" s="74"/>
      <c r="AD214" s="2"/>
      <c r="AE214" s="2"/>
      <c r="AF214" s="2"/>
      <c r="AG214" s="33"/>
      <c r="AH214" s="61"/>
      <c r="AI214" s="77"/>
      <c r="AJ214" s="77"/>
      <c r="AK214" s="77"/>
      <c r="AL214" s="79"/>
      <c r="AM214" s="86"/>
      <c r="AN214" s="2"/>
      <c r="AO214" s="2"/>
      <c r="AP214" s="2"/>
      <c r="AQ214" s="33"/>
      <c r="AR214" s="61"/>
      <c r="AS214" s="90"/>
      <c r="AT214" s="90"/>
      <c r="AU214" s="90"/>
      <c r="AV214" s="92"/>
      <c r="AW214" s="106"/>
      <c r="AX214" s="2"/>
      <c r="AY214" s="2"/>
      <c r="AZ214" s="2"/>
      <c r="BA214" s="33"/>
      <c r="BB214" s="61"/>
      <c r="BC214" s="111"/>
      <c r="BD214" s="111"/>
      <c r="BE214" s="111"/>
      <c r="BF214" s="113"/>
      <c r="BG214" s="117"/>
      <c r="BH214" s="2"/>
      <c r="BI214" s="2"/>
      <c r="BJ214" s="2"/>
      <c r="BK214" s="33"/>
      <c r="BL214" s="61"/>
      <c r="BM214" s="53"/>
      <c r="BN214" s="53"/>
      <c r="BO214" s="53"/>
      <c r="BP214" s="121"/>
      <c r="BQ214" s="126"/>
      <c r="BR214" s="2"/>
      <c r="BS214" s="2"/>
      <c r="BT214" s="2"/>
      <c r="BU214" s="33"/>
      <c r="BV214" s="61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287</v>
      </c>
      <c r="J215" s="2" t="s">
        <v>269</v>
      </c>
      <c r="K215" s="2" t="s">
        <v>321</v>
      </c>
      <c r="L215" s="170">
        <f t="shared" si="7"/>
        <v>0</v>
      </c>
      <c r="M215" s="170">
        <f t="shared" si="8"/>
        <v>0</v>
      </c>
      <c r="N215" s="183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270</v>
      </c>
      <c r="K216" s="2" t="s">
        <v>321</v>
      </c>
      <c r="L216" s="170">
        <f t="shared" si="7"/>
        <v>0</v>
      </c>
      <c r="M216" s="170">
        <f t="shared" si="8"/>
        <v>0</v>
      </c>
      <c r="N216" s="183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290</v>
      </c>
      <c r="J217" s="2" t="s">
        <v>271</v>
      </c>
      <c r="K217" s="2" t="s">
        <v>322</v>
      </c>
      <c r="L217" s="170">
        <f t="shared" si="7"/>
        <v>0</v>
      </c>
      <c r="M217" s="170">
        <f t="shared" si="8"/>
        <v>0</v>
      </c>
      <c r="N217" s="183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284</v>
      </c>
      <c r="J218" s="2" t="s">
        <v>294</v>
      </c>
      <c r="K218" s="2" t="s">
        <v>321</v>
      </c>
      <c r="L218" s="170">
        <f t="shared" si="7"/>
        <v>0</v>
      </c>
      <c r="M218" s="170">
        <f t="shared" si="8"/>
        <v>0</v>
      </c>
      <c r="N218" s="183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347</v>
      </c>
      <c r="K219" s="2" t="s">
        <v>321</v>
      </c>
      <c r="L219" s="170">
        <f t="shared" si="7"/>
        <v>0</v>
      </c>
      <c r="M219" s="170">
        <f t="shared" si="8"/>
        <v>0</v>
      </c>
      <c r="N219" s="183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295</v>
      </c>
      <c r="K220" s="2" t="s">
        <v>321</v>
      </c>
      <c r="L220" s="170">
        <f t="shared" si="7"/>
        <v>0</v>
      </c>
      <c r="M220" s="170">
        <f t="shared" si="8"/>
        <v>0</v>
      </c>
      <c r="N220" s="183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290</v>
      </c>
      <c r="J221" s="2" t="s">
        <v>299</v>
      </c>
      <c r="K221" s="2" t="s">
        <v>319</v>
      </c>
      <c r="L221" s="170">
        <f t="shared" si="7"/>
        <v>0</v>
      </c>
      <c r="M221" s="170">
        <f t="shared" si="8"/>
        <v>0</v>
      </c>
      <c r="N221" s="183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315</v>
      </c>
      <c r="J222" s="2" t="s">
        <v>348</v>
      </c>
      <c r="K222" s="2" t="s">
        <v>321</v>
      </c>
      <c r="L222" s="170">
        <f t="shared" si="7"/>
        <v>0</v>
      </c>
      <c r="M222" s="170">
        <f t="shared" si="8"/>
        <v>0</v>
      </c>
      <c r="N222" s="183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296</v>
      </c>
      <c r="K223" s="2" t="s">
        <v>322</v>
      </c>
      <c r="L223" s="170">
        <f t="shared" si="7"/>
        <v>0</v>
      </c>
      <c r="M223" s="170">
        <f t="shared" si="8"/>
        <v>0</v>
      </c>
      <c r="N223" s="183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316</v>
      </c>
      <c r="J224" s="2" t="s">
        <v>297</v>
      </c>
      <c r="K224" s="2" t="s">
        <v>319</v>
      </c>
      <c r="L224" s="170">
        <f t="shared" si="7"/>
        <v>0</v>
      </c>
      <c r="M224" s="170">
        <f t="shared" si="8"/>
        <v>0</v>
      </c>
      <c r="N224" s="183"/>
      <c r="O224" s="37"/>
      <c r="P224" s="37"/>
      <c r="Q224" s="37"/>
      <c r="R224" s="37"/>
      <c r="S224" s="46"/>
      <c r="T224" s="2"/>
      <c r="U224" s="2"/>
      <c r="V224" s="2"/>
      <c r="W224" s="2"/>
      <c r="X224" s="60"/>
      <c r="Y224" s="67"/>
      <c r="Z224" s="67"/>
      <c r="AA224" s="67"/>
      <c r="AB224" s="67"/>
      <c r="AC224" s="73"/>
      <c r="AD224" s="2"/>
      <c r="AE224" s="2"/>
      <c r="AF224" s="2"/>
      <c r="AG224" s="2"/>
      <c r="AH224" s="60"/>
      <c r="AI224" s="77"/>
      <c r="AJ224" s="77"/>
      <c r="AK224" s="77"/>
      <c r="AL224" s="77"/>
      <c r="AM224" s="85"/>
      <c r="AN224" s="2"/>
      <c r="AO224" s="2"/>
      <c r="AP224" s="2"/>
      <c r="AQ224" s="2"/>
      <c r="AR224" s="60"/>
      <c r="AS224" s="90"/>
      <c r="AT224" s="90"/>
      <c r="AU224" s="90"/>
      <c r="AV224" s="90"/>
      <c r="AW224" s="105"/>
      <c r="AX224" s="2"/>
      <c r="AY224" s="2"/>
      <c r="AZ224" s="2"/>
      <c r="BA224" s="2"/>
      <c r="BB224" s="60"/>
      <c r="BC224" s="111"/>
      <c r="BD224" s="111"/>
      <c r="BE224" s="111"/>
      <c r="BF224" s="111"/>
      <c r="BG224" s="116"/>
      <c r="BH224" s="2"/>
      <c r="BI224" s="2"/>
      <c r="BJ224" s="2"/>
      <c r="BK224" s="2"/>
      <c r="BL224" s="60"/>
      <c r="BM224" s="53"/>
      <c r="BN224" s="53"/>
      <c r="BO224" s="53"/>
      <c r="BP224" s="53"/>
      <c r="BQ224" s="125"/>
      <c r="BR224" s="2"/>
      <c r="BS224" s="2"/>
      <c r="BT224" s="2"/>
      <c r="BU224" s="2"/>
      <c r="BV224" s="60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8" t="s">
        <v>349</v>
      </c>
      <c r="K225" s="8" t="s">
        <v>321</v>
      </c>
      <c r="L225" s="170">
        <f t="shared" si="7"/>
        <v>0</v>
      </c>
      <c r="M225" s="170">
        <f t="shared" si="8"/>
        <v>0</v>
      </c>
      <c r="N225" s="183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282</v>
      </c>
      <c r="J226" s="2" t="s">
        <v>272</v>
      </c>
      <c r="K226" s="2" t="s">
        <v>322</v>
      </c>
      <c r="L226" s="170">
        <f t="shared" si="7"/>
        <v>0</v>
      </c>
      <c r="M226" s="170">
        <f t="shared" si="8"/>
        <v>0</v>
      </c>
      <c r="N226" s="183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273</v>
      </c>
      <c r="K227" s="2" t="s">
        <v>322</v>
      </c>
      <c r="L227" s="170">
        <f t="shared" si="7"/>
        <v>0</v>
      </c>
      <c r="M227" s="170">
        <f t="shared" si="8"/>
        <v>0</v>
      </c>
      <c r="N227" s="183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274</v>
      </c>
      <c r="K228" s="2" t="s">
        <v>322</v>
      </c>
      <c r="L228" s="172">
        <f t="shared" si="7"/>
        <v>5.0000000000000001E-4</v>
      </c>
      <c r="M228" s="170">
        <f t="shared" si="8"/>
        <v>0.63800000000000001</v>
      </c>
      <c r="N228" s="183" t="s">
        <v>680</v>
      </c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>
        <v>2</v>
      </c>
      <c r="BN228" s="53" t="s">
        <v>361</v>
      </c>
      <c r="BO228" s="53"/>
      <c r="BP228" s="53">
        <v>5.0000000000000001E-4</v>
      </c>
      <c r="BQ228" s="125">
        <v>0.63800000000000001</v>
      </c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275</v>
      </c>
      <c r="K229" s="2" t="s">
        <v>322</v>
      </c>
      <c r="L229" s="170">
        <f t="shared" si="7"/>
        <v>0</v>
      </c>
      <c r="M229" s="170">
        <f t="shared" si="8"/>
        <v>0</v>
      </c>
      <c r="N229" s="183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/>
      <c r="BN229" s="53"/>
      <c r="BO229" s="53"/>
      <c r="BP229" s="53"/>
      <c r="BQ229" s="125"/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276</v>
      </c>
      <c r="K230" s="2" t="s">
        <v>321</v>
      </c>
      <c r="L230" s="170">
        <f t="shared" si="7"/>
        <v>0</v>
      </c>
      <c r="M230" s="170">
        <f t="shared" si="8"/>
        <v>0</v>
      </c>
      <c r="N230" s="183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277</v>
      </c>
      <c r="K231" s="2" t="s">
        <v>321</v>
      </c>
      <c r="L231" s="170">
        <f t="shared" si="7"/>
        <v>2</v>
      </c>
      <c r="M231" s="170">
        <f t="shared" si="8"/>
        <v>3.1219999999999999</v>
      </c>
      <c r="N231" s="183" t="s">
        <v>680</v>
      </c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>
        <v>2</v>
      </c>
      <c r="BN231" s="53" t="s">
        <v>361</v>
      </c>
      <c r="BO231" s="53"/>
      <c r="BP231" s="53">
        <v>2</v>
      </c>
      <c r="BQ231" s="125">
        <v>3.1219999999999999</v>
      </c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283</v>
      </c>
      <c r="J232" s="2" t="s">
        <v>298</v>
      </c>
      <c r="K232" s="2" t="s">
        <v>322</v>
      </c>
      <c r="L232" s="170">
        <f t="shared" si="7"/>
        <v>0</v>
      </c>
      <c r="M232" s="170">
        <f t="shared" si="8"/>
        <v>0</v>
      </c>
      <c r="N232" s="183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/>
      <c r="BN232" s="53"/>
      <c r="BO232" s="53"/>
      <c r="BP232" s="53"/>
      <c r="BQ232" s="125"/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278</v>
      </c>
      <c r="K233" s="2" t="s">
        <v>321</v>
      </c>
      <c r="L233" s="170">
        <f t="shared" si="7"/>
        <v>0</v>
      </c>
      <c r="M233" s="170">
        <f t="shared" si="8"/>
        <v>0</v>
      </c>
      <c r="N233" s="183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279</v>
      </c>
      <c r="K234" s="2" t="s">
        <v>321</v>
      </c>
      <c r="L234" s="170">
        <f t="shared" si="7"/>
        <v>0</v>
      </c>
      <c r="M234" s="170">
        <f t="shared" si="8"/>
        <v>0</v>
      </c>
      <c r="N234" s="183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286</v>
      </c>
      <c r="J235" s="2" t="s">
        <v>280</v>
      </c>
      <c r="K235" s="2" t="s">
        <v>320</v>
      </c>
      <c r="L235" s="170">
        <f t="shared" si="7"/>
        <v>1.663</v>
      </c>
      <c r="M235" s="172">
        <f t="shared" si="8"/>
        <v>22.949400000000001</v>
      </c>
      <c r="N235" s="185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>
        <v>1.663</v>
      </c>
      <c r="BL235" s="181">
        <v>22.949400000000001</v>
      </c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281</v>
      </c>
      <c r="K236" s="2" t="s">
        <v>320</v>
      </c>
      <c r="L236" s="170">
        <f t="shared" si="7"/>
        <v>0</v>
      </c>
      <c r="M236" s="170">
        <f t="shared" si="8"/>
        <v>0</v>
      </c>
      <c r="N236" s="183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/>
      <c r="BL236" s="60"/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s="17" customFormat="1" hidden="1" x14ac:dyDescent="0.3">
      <c r="A237" s="16" t="s">
        <v>9</v>
      </c>
      <c r="B237" s="16" t="s">
        <v>2</v>
      </c>
      <c r="C237" s="16" t="s">
        <v>3</v>
      </c>
      <c r="D237" s="16" t="s">
        <v>4</v>
      </c>
      <c r="E237" s="7">
        <v>51</v>
      </c>
      <c r="F237" s="7"/>
      <c r="G237" s="23" t="s">
        <v>5</v>
      </c>
      <c r="H237" s="7">
        <v>2023</v>
      </c>
      <c r="I237" s="25"/>
      <c r="J237" s="16" t="s">
        <v>314</v>
      </c>
      <c r="K237" s="16"/>
      <c r="L237" s="155"/>
      <c r="M237" s="133">
        <f>SUM(M199:M236)</f>
        <v>26.709400000000002</v>
      </c>
      <c r="N237" s="186"/>
      <c r="O237" s="16"/>
      <c r="P237" s="16"/>
      <c r="Q237" s="16"/>
      <c r="R237" s="16"/>
      <c r="S237" s="51">
        <f>SUM(S199:S236)</f>
        <v>0</v>
      </c>
      <c r="T237" s="16"/>
      <c r="U237" s="16"/>
      <c r="V237" s="16"/>
      <c r="W237" s="16"/>
      <c r="X237" s="51">
        <f>SUM(X199:X236)</f>
        <v>0</v>
      </c>
      <c r="Y237" s="16"/>
      <c r="Z237" s="16"/>
      <c r="AA237" s="16"/>
      <c r="AB237" s="16"/>
      <c r="AC237" s="51">
        <f>SUM(AC199:AC236)</f>
        <v>0</v>
      </c>
      <c r="AD237" s="16"/>
      <c r="AE237" s="16"/>
      <c r="AF237" s="16"/>
      <c r="AG237" s="16"/>
      <c r="AH237" s="51">
        <f>SUM(AH199:AH236)</f>
        <v>0</v>
      </c>
      <c r="AI237" s="16"/>
      <c r="AJ237" s="16"/>
      <c r="AK237" s="16"/>
      <c r="AL237" s="16"/>
      <c r="AM237" s="51">
        <f>SUM(AM199:AM236)</f>
        <v>0</v>
      </c>
      <c r="AN237" s="16"/>
      <c r="AO237" s="16"/>
      <c r="AP237" s="16"/>
      <c r="AQ237" s="16"/>
      <c r="AR237" s="51">
        <f>SUM(AR199:AR236)</f>
        <v>0</v>
      </c>
      <c r="AS237" s="16"/>
      <c r="AT237" s="16"/>
      <c r="AU237" s="16"/>
      <c r="AV237" s="16"/>
      <c r="AW237" s="51">
        <f>SUM(AW199:AW236)</f>
        <v>0</v>
      </c>
      <c r="AX237" s="16"/>
      <c r="AY237" s="16"/>
      <c r="AZ237" s="16"/>
      <c r="BA237" s="16"/>
      <c r="BB237" s="51">
        <f>SUM(BB199:BB236)</f>
        <v>0</v>
      </c>
      <c r="BC237" s="16"/>
      <c r="BD237" s="16"/>
      <c r="BE237" s="16"/>
      <c r="BF237" s="16"/>
      <c r="BG237" s="51">
        <f>SUM(BG199:BG236)</f>
        <v>0</v>
      </c>
      <c r="BH237" s="16"/>
      <c r="BI237" s="16"/>
      <c r="BJ237" s="16"/>
      <c r="BK237" s="16"/>
      <c r="BL237" s="133">
        <f>SUM(BL199:BL236)</f>
        <v>22.949400000000001</v>
      </c>
      <c r="BM237" s="16"/>
      <c r="BN237" s="16"/>
      <c r="BO237" s="16"/>
      <c r="BP237" s="16"/>
      <c r="BQ237" s="51">
        <f>SUM(BQ199:BQ236)</f>
        <v>3.76</v>
      </c>
      <c r="BR237" s="16"/>
      <c r="BS237" s="16"/>
      <c r="BT237" s="16"/>
      <c r="BU237" s="16"/>
      <c r="BV237" s="51">
        <f>SUM(BV199:BV236)</f>
        <v>0</v>
      </c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22" t="s">
        <v>5</v>
      </c>
      <c r="H238" s="3">
        <v>2023</v>
      </c>
      <c r="I238" s="24" t="s">
        <v>287</v>
      </c>
      <c r="J238" s="2" t="s">
        <v>267</v>
      </c>
      <c r="K238" s="2" t="s">
        <v>319</v>
      </c>
      <c r="L238" s="170">
        <f t="shared" si="7"/>
        <v>0</v>
      </c>
      <c r="M238" s="170">
        <f t="shared" si="8"/>
        <v>0</v>
      </c>
      <c r="N238" s="183"/>
      <c r="O238" s="37"/>
      <c r="P238" s="37"/>
      <c r="Q238" s="37"/>
      <c r="R238" s="37"/>
      <c r="S238" s="46"/>
      <c r="T238" s="2"/>
      <c r="U238" s="2"/>
      <c r="V238" s="2"/>
      <c r="W238" s="2"/>
      <c r="X238" s="60"/>
      <c r="Y238" s="67"/>
      <c r="Z238" s="67"/>
      <c r="AA238" s="67"/>
      <c r="AB238" s="67"/>
      <c r="AC238" s="73"/>
      <c r="AD238" s="2"/>
      <c r="AE238" s="2"/>
      <c r="AF238" s="2"/>
      <c r="AG238" s="2"/>
      <c r="AH238" s="60"/>
      <c r="AI238" s="77"/>
      <c r="AJ238" s="77"/>
      <c r="AK238" s="77"/>
      <c r="AL238" s="77"/>
      <c r="AM238" s="85"/>
      <c r="AN238" s="2"/>
      <c r="AO238" s="2"/>
      <c r="AP238" s="2"/>
      <c r="AQ238" s="2"/>
      <c r="AR238" s="60"/>
      <c r="AS238" s="90"/>
      <c r="AT238" s="90"/>
      <c r="AU238" s="90"/>
      <c r="AV238" s="90"/>
      <c r="AW238" s="105"/>
      <c r="AX238" s="2"/>
      <c r="AY238" s="2"/>
      <c r="AZ238" s="2"/>
      <c r="BA238" s="2"/>
      <c r="BB238" s="60"/>
      <c r="BC238" s="111"/>
      <c r="BD238" s="111"/>
      <c r="BE238" s="111"/>
      <c r="BF238" s="111"/>
      <c r="BG238" s="116"/>
      <c r="BH238" s="2"/>
      <c r="BI238" s="2"/>
      <c r="BJ238" s="2"/>
      <c r="BK238" s="2"/>
      <c r="BL238" s="60"/>
      <c r="BM238" s="53"/>
      <c r="BN238" s="53"/>
      <c r="BO238" s="53"/>
      <c r="BP238" s="53"/>
      <c r="BQ238" s="125"/>
      <c r="BR238" s="2"/>
      <c r="BS238" s="2"/>
      <c r="BT238" s="2"/>
      <c r="BU238" s="2"/>
      <c r="BV238" s="60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291</v>
      </c>
      <c r="K239" s="2" t="s">
        <v>320</v>
      </c>
      <c r="L239" s="170">
        <f t="shared" si="7"/>
        <v>0</v>
      </c>
      <c r="M239" s="170">
        <f t="shared" si="8"/>
        <v>0</v>
      </c>
      <c r="N239" s="183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286</v>
      </c>
      <c r="J240" s="2" t="s">
        <v>337</v>
      </c>
      <c r="K240" s="2" t="s">
        <v>320</v>
      </c>
      <c r="L240" s="170">
        <f t="shared" si="7"/>
        <v>0</v>
      </c>
      <c r="M240" s="170">
        <f t="shared" si="8"/>
        <v>0</v>
      </c>
      <c r="N240" s="183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8" t="s">
        <v>338</v>
      </c>
      <c r="K241" s="8" t="s">
        <v>319</v>
      </c>
      <c r="L241" s="170">
        <f t="shared" si="7"/>
        <v>0</v>
      </c>
      <c r="M241" s="170">
        <f t="shared" si="8"/>
        <v>0</v>
      </c>
      <c r="N241" s="183"/>
      <c r="O241" s="58"/>
      <c r="P241" s="58"/>
      <c r="Q241" s="58"/>
      <c r="R241" s="58"/>
      <c r="S241" s="59"/>
      <c r="T241" s="8"/>
      <c r="U241" s="8"/>
      <c r="V241" s="8"/>
      <c r="W241" s="8"/>
      <c r="X241" s="130"/>
      <c r="Y241" s="143"/>
      <c r="Z241" s="143"/>
      <c r="AA241" s="143"/>
      <c r="AB241" s="143"/>
      <c r="AC241" s="144"/>
      <c r="AD241" s="8"/>
      <c r="AE241" s="8"/>
      <c r="AF241" s="8"/>
      <c r="AG241" s="8"/>
      <c r="AH241" s="130"/>
      <c r="AI241" s="145"/>
      <c r="AJ241" s="145"/>
      <c r="AK241" s="145"/>
      <c r="AL241" s="145"/>
      <c r="AM241" s="146"/>
      <c r="AN241" s="8"/>
      <c r="AO241" s="8"/>
      <c r="AP241" s="8"/>
      <c r="AQ241" s="8"/>
      <c r="AR241" s="130"/>
      <c r="AS241" s="147"/>
      <c r="AT241" s="147"/>
      <c r="AU241" s="147"/>
      <c r="AV241" s="147"/>
      <c r="AW241" s="148"/>
      <c r="AX241" s="8"/>
      <c r="AY241" s="8"/>
      <c r="AZ241" s="8"/>
      <c r="BA241" s="8"/>
      <c r="BB241" s="130"/>
      <c r="BC241" s="149"/>
      <c r="BD241" s="149"/>
      <c r="BE241" s="149"/>
      <c r="BF241" s="149"/>
      <c r="BG241" s="150"/>
      <c r="BH241" s="8"/>
      <c r="BI241" s="8"/>
      <c r="BJ241" s="8"/>
      <c r="BK241" s="8"/>
      <c r="BL241" s="130"/>
      <c r="BM241" s="151"/>
      <c r="BN241" s="151"/>
      <c r="BO241" s="151"/>
      <c r="BP241" s="151"/>
      <c r="BQ241" s="152"/>
      <c r="BR241" s="8"/>
      <c r="BS241" s="8"/>
      <c r="BT241" s="8"/>
      <c r="BU241" s="8"/>
      <c r="BV241" s="13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339</v>
      </c>
      <c r="K242" s="8" t="s">
        <v>340</v>
      </c>
      <c r="L242" s="170">
        <f t="shared" si="7"/>
        <v>0</v>
      </c>
      <c r="M242" s="170">
        <f t="shared" si="8"/>
        <v>0</v>
      </c>
      <c r="N242" s="183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341</v>
      </c>
      <c r="K243" s="8" t="s">
        <v>319</v>
      </c>
      <c r="L243" s="170">
        <f t="shared" si="7"/>
        <v>0</v>
      </c>
      <c r="M243" s="170">
        <f t="shared" si="8"/>
        <v>0</v>
      </c>
      <c r="N243" s="183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342</v>
      </c>
      <c r="K244" s="8" t="s">
        <v>321</v>
      </c>
      <c r="L244" s="170">
        <f t="shared" si="7"/>
        <v>0</v>
      </c>
      <c r="M244" s="170">
        <f t="shared" si="8"/>
        <v>0</v>
      </c>
      <c r="N244" s="183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t="28.8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343</v>
      </c>
      <c r="K245" s="8" t="s">
        <v>321</v>
      </c>
      <c r="L245" s="170">
        <f t="shared" si="7"/>
        <v>40</v>
      </c>
      <c r="M245" s="170">
        <f t="shared" si="8"/>
        <v>309.04899999999998</v>
      </c>
      <c r="N245" s="189" t="s">
        <v>682</v>
      </c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 t="s">
        <v>382</v>
      </c>
      <c r="AE245" s="8"/>
      <c r="AF245" s="8"/>
      <c r="AG245" s="8">
        <v>40</v>
      </c>
      <c r="AH245" s="130">
        <v>309.04899999999998</v>
      </c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344</v>
      </c>
      <c r="K246" s="8" t="s">
        <v>340</v>
      </c>
      <c r="L246" s="170">
        <f t="shared" si="7"/>
        <v>0</v>
      </c>
      <c r="M246" s="170">
        <f t="shared" si="8"/>
        <v>0</v>
      </c>
      <c r="N246" s="183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/>
      <c r="AE246" s="8"/>
      <c r="AF246" s="8"/>
      <c r="AG246" s="8"/>
      <c r="AH246" s="130"/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288</v>
      </c>
      <c r="J247" s="8" t="s">
        <v>345</v>
      </c>
      <c r="K247" s="8" t="s">
        <v>319</v>
      </c>
      <c r="L247" s="170">
        <f t="shared" si="7"/>
        <v>0</v>
      </c>
      <c r="M247" s="170">
        <f t="shared" si="8"/>
        <v>0</v>
      </c>
      <c r="N247" s="183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2" t="s">
        <v>352</v>
      </c>
      <c r="K248" s="2" t="s">
        <v>319</v>
      </c>
      <c r="L248" s="170">
        <f t="shared" si="7"/>
        <v>0</v>
      </c>
      <c r="M248" s="170">
        <f t="shared" si="8"/>
        <v>0</v>
      </c>
      <c r="N248" s="183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353</v>
      </c>
      <c r="K249" s="2" t="s">
        <v>322</v>
      </c>
      <c r="L249" s="170">
        <f t="shared" si="7"/>
        <v>0</v>
      </c>
      <c r="M249" s="170">
        <f t="shared" si="8"/>
        <v>0</v>
      </c>
      <c r="N249" s="183"/>
      <c r="O249" s="37"/>
      <c r="P249" s="37"/>
      <c r="Q249" s="37"/>
      <c r="R249" s="37"/>
      <c r="S249" s="46"/>
      <c r="T249" s="2"/>
      <c r="U249" s="2"/>
      <c r="V249" s="2"/>
      <c r="W249" s="2"/>
      <c r="X249" s="60"/>
      <c r="Y249" s="67"/>
      <c r="Z249" s="67"/>
      <c r="AA249" s="67"/>
      <c r="AB249" s="67"/>
      <c r="AC249" s="73"/>
      <c r="AD249" s="2"/>
      <c r="AE249" s="2"/>
      <c r="AF249" s="2"/>
      <c r="AG249" s="2"/>
      <c r="AH249" s="60"/>
      <c r="AI249" s="77"/>
      <c r="AJ249" s="77"/>
      <c r="AK249" s="77"/>
      <c r="AL249" s="77"/>
      <c r="AM249" s="85"/>
      <c r="AN249" s="2"/>
      <c r="AO249" s="2"/>
      <c r="AP249" s="2"/>
      <c r="AQ249" s="2"/>
      <c r="AR249" s="60"/>
      <c r="AS249" s="90"/>
      <c r="AT249" s="90"/>
      <c r="AU249" s="90"/>
      <c r="AV249" s="90"/>
      <c r="AW249" s="105"/>
      <c r="AX249" s="2"/>
      <c r="AY249" s="2"/>
      <c r="AZ249" s="2"/>
      <c r="BA249" s="2"/>
      <c r="BB249" s="60"/>
      <c r="BC249" s="111"/>
      <c r="BD249" s="111"/>
      <c r="BE249" s="111"/>
      <c r="BF249" s="111"/>
      <c r="BG249" s="116"/>
      <c r="BH249" s="2"/>
      <c r="BI249" s="2"/>
      <c r="BJ249" s="2"/>
      <c r="BK249" s="2"/>
      <c r="BL249" s="60"/>
      <c r="BM249" s="53"/>
      <c r="BN249" s="53"/>
      <c r="BO249" s="53"/>
      <c r="BP249" s="53"/>
      <c r="BQ249" s="125"/>
      <c r="BR249" s="2"/>
      <c r="BS249" s="2"/>
      <c r="BT249" s="2"/>
      <c r="BU249" s="2"/>
      <c r="BV249" s="6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346</v>
      </c>
      <c r="K250" s="2" t="s">
        <v>319</v>
      </c>
      <c r="L250" s="170">
        <f t="shared" si="7"/>
        <v>0</v>
      </c>
      <c r="M250" s="170">
        <f t="shared" si="8"/>
        <v>0</v>
      </c>
      <c r="N250" s="183"/>
      <c r="O250" s="38"/>
      <c r="P250" s="37"/>
      <c r="Q250" s="37"/>
      <c r="R250" s="37"/>
      <c r="S250" s="45"/>
      <c r="T250" s="3"/>
      <c r="U250" s="2"/>
      <c r="V250" s="2"/>
      <c r="W250" s="2"/>
      <c r="X250" s="61"/>
      <c r="Y250" s="69"/>
      <c r="Z250" s="67"/>
      <c r="AA250" s="67"/>
      <c r="AB250" s="67"/>
      <c r="AC250" s="74"/>
      <c r="AD250" s="3"/>
      <c r="AE250" s="2"/>
      <c r="AF250" s="2"/>
      <c r="AG250" s="2"/>
      <c r="AH250" s="61"/>
      <c r="AI250" s="78"/>
      <c r="AJ250" s="77"/>
      <c r="AK250" s="77"/>
      <c r="AL250" s="77"/>
      <c r="AM250" s="86"/>
      <c r="AN250" s="3"/>
      <c r="AO250" s="2"/>
      <c r="AP250" s="2"/>
      <c r="AQ250" s="2"/>
      <c r="AR250" s="61"/>
      <c r="AS250" s="91"/>
      <c r="AT250" s="90"/>
      <c r="AU250" s="90"/>
      <c r="AV250" s="90"/>
      <c r="AW250" s="106"/>
      <c r="AX250" s="3"/>
      <c r="AY250" s="2"/>
      <c r="AZ250" s="2"/>
      <c r="BA250" s="2"/>
      <c r="BB250" s="61"/>
      <c r="BC250" s="112"/>
      <c r="BD250" s="111"/>
      <c r="BE250" s="111"/>
      <c r="BF250" s="111"/>
      <c r="BG250" s="117"/>
      <c r="BH250" s="3"/>
      <c r="BI250" s="2"/>
      <c r="BJ250" s="2"/>
      <c r="BK250" s="2"/>
      <c r="BL250" s="61"/>
      <c r="BM250" s="54"/>
      <c r="BN250" s="53"/>
      <c r="BO250" s="53"/>
      <c r="BP250" s="53"/>
      <c r="BQ250" s="126"/>
      <c r="BR250" s="3"/>
      <c r="BS250" s="2"/>
      <c r="BT250" s="2"/>
      <c r="BU250" s="2"/>
      <c r="BV250" s="61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289</v>
      </c>
      <c r="J251" s="2" t="s">
        <v>268</v>
      </c>
      <c r="K251" s="2" t="s">
        <v>319</v>
      </c>
      <c r="L251" s="170">
        <f t="shared" si="7"/>
        <v>0</v>
      </c>
      <c r="M251" s="170">
        <f t="shared" si="8"/>
        <v>0</v>
      </c>
      <c r="N251" s="183"/>
      <c r="O251" s="37"/>
      <c r="P251" s="37"/>
      <c r="Q251" s="37"/>
      <c r="R251" s="37"/>
      <c r="S251" s="46"/>
      <c r="T251" s="2"/>
      <c r="U251" s="2"/>
      <c r="V251" s="2"/>
      <c r="W251" s="2"/>
      <c r="X251" s="60"/>
      <c r="Y251" s="67"/>
      <c r="Z251" s="67"/>
      <c r="AA251" s="67"/>
      <c r="AB251" s="67"/>
      <c r="AC251" s="73"/>
      <c r="AD251" s="2"/>
      <c r="AE251" s="2"/>
      <c r="AF251" s="2"/>
      <c r="AG251" s="2"/>
      <c r="AH251" s="60"/>
      <c r="AI251" s="77"/>
      <c r="AJ251" s="77"/>
      <c r="AK251" s="77"/>
      <c r="AL251" s="77"/>
      <c r="AM251" s="85"/>
      <c r="AN251" s="2"/>
      <c r="AO251" s="2"/>
      <c r="AP251" s="2"/>
      <c r="AQ251" s="2"/>
      <c r="AR251" s="60"/>
      <c r="AS251" s="90"/>
      <c r="AT251" s="90"/>
      <c r="AU251" s="90"/>
      <c r="AV251" s="90"/>
      <c r="AW251" s="105"/>
      <c r="AX251" s="2"/>
      <c r="AY251" s="2"/>
      <c r="AZ251" s="2"/>
      <c r="BA251" s="2"/>
      <c r="BB251" s="60"/>
      <c r="BC251" s="111"/>
      <c r="BD251" s="111"/>
      <c r="BE251" s="111"/>
      <c r="BF251" s="111"/>
      <c r="BG251" s="116"/>
      <c r="BH251" s="2"/>
      <c r="BI251" s="2"/>
      <c r="BJ251" s="2"/>
      <c r="BK251" s="2"/>
      <c r="BL251" s="60"/>
      <c r="BM251" s="53"/>
      <c r="BN251" s="53"/>
      <c r="BO251" s="53"/>
      <c r="BP251" s="53"/>
      <c r="BQ251" s="125"/>
      <c r="BR251" s="2"/>
      <c r="BS251" s="2"/>
      <c r="BT251" s="2"/>
      <c r="BU251" s="2"/>
      <c r="BV251" s="60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292</v>
      </c>
      <c r="K252" s="2" t="s">
        <v>319</v>
      </c>
      <c r="L252" s="170">
        <f t="shared" si="7"/>
        <v>0</v>
      </c>
      <c r="M252" s="170">
        <f t="shared" si="8"/>
        <v>0</v>
      </c>
      <c r="N252" s="183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285</v>
      </c>
      <c r="J253" s="2" t="s">
        <v>293</v>
      </c>
      <c r="K253" s="2" t="s">
        <v>319</v>
      </c>
      <c r="L253" s="170">
        <f t="shared" si="7"/>
        <v>0</v>
      </c>
      <c r="M253" s="170">
        <f t="shared" si="8"/>
        <v>0</v>
      </c>
      <c r="N253" s="183"/>
      <c r="O253" s="37"/>
      <c r="P253" s="37"/>
      <c r="Q253" s="37"/>
      <c r="R253" s="39"/>
      <c r="S253" s="45"/>
      <c r="T253" s="2"/>
      <c r="U253" s="2"/>
      <c r="V253" s="2"/>
      <c r="W253" s="33"/>
      <c r="X253" s="61"/>
      <c r="Y253" s="67"/>
      <c r="Z253" s="67"/>
      <c r="AA253" s="67"/>
      <c r="AB253" s="68"/>
      <c r="AC253" s="74"/>
      <c r="AD253" s="2"/>
      <c r="AE253" s="2"/>
      <c r="AF253" s="2"/>
      <c r="AG253" s="33"/>
      <c r="AH253" s="61"/>
      <c r="AI253" s="77"/>
      <c r="AJ253" s="77"/>
      <c r="AK253" s="77"/>
      <c r="AL253" s="79"/>
      <c r="AM253" s="86"/>
      <c r="AN253" s="2"/>
      <c r="AO253" s="2"/>
      <c r="AP253" s="2"/>
      <c r="AQ253" s="33"/>
      <c r="AR253" s="61"/>
      <c r="AS253" s="90"/>
      <c r="AT253" s="90"/>
      <c r="AU253" s="90"/>
      <c r="AV253" s="92"/>
      <c r="AW253" s="106"/>
      <c r="AX253" s="2"/>
      <c r="AY253" s="2"/>
      <c r="AZ253" s="2"/>
      <c r="BA253" s="33"/>
      <c r="BB253" s="61"/>
      <c r="BC253" s="111"/>
      <c r="BD253" s="111"/>
      <c r="BE253" s="111"/>
      <c r="BF253" s="113"/>
      <c r="BG253" s="117"/>
      <c r="BH253" s="2"/>
      <c r="BI253" s="2"/>
      <c r="BJ253" s="2"/>
      <c r="BK253" s="33"/>
      <c r="BL253" s="61"/>
      <c r="BM253" s="53"/>
      <c r="BN253" s="53"/>
      <c r="BO253" s="53"/>
      <c r="BP253" s="121"/>
      <c r="BQ253" s="126"/>
      <c r="BR253" s="2"/>
      <c r="BS253" s="2"/>
      <c r="BT253" s="2"/>
      <c r="BU253" s="33"/>
      <c r="BV253" s="61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287</v>
      </c>
      <c r="J254" s="2" t="s">
        <v>269</v>
      </c>
      <c r="K254" s="2" t="s">
        <v>321</v>
      </c>
      <c r="L254" s="170">
        <f t="shared" si="7"/>
        <v>3</v>
      </c>
      <c r="M254" s="170">
        <f t="shared" si="8"/>
        <v>2.9929999999999999</v>
      </c>
      <c r="N254" s="189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>
        <v>3</v>
      </c>
      <c r="AM254" s="86">
        <v>2.9929999999999999</v>
      </c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270</v>
      </c>
      <c r="K255" s="2" t="s">
        <v>321</v>
      </c>
      <c r="L255" s="170">
        <f t="shared" si="7"/>
        <v>0</v>
      </c>
      <c r="M255" s="170">
        <f t="shared" si="8"/>
        <v>0</v>
      </c>
      <c r="N255" s="183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/>
      <c r="AM255" s="86"/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290</v>
      </c>
      <c r="J256" s="2" t="s">
        <v>271</v>
      </c>
      <c r="K256" s="2" t="s">
        <v>322</v>
      </c>
      <c r="L256" s="170">
        <f t="shared" si="7"/>
        <v>0</v>
      </c>
      <c r="M256" s="170">
        <f t="shared" si="8"/>
        <v>0</v>
      </c>
      <c r="N256" s="183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284</v>
      </c>
      <c r="J257" s="2" t="s">
        <v>294</v>
      </c>
      <c r="K257" s="2" t="s">
        <v>321</v>
      </c>
      <c r="L257" s="170">
        <f t="shared" si="7"/>
        <v>0</v>
      </c>
      <c r="M257" s="170">
        <f t="shared" si="8"/>
        <v>0</v>
      </c>
      <c r="N257" s="183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347</v>
      </c>
      <c r="K258" s="2" t="s">
        <v>321</v>
      </c>
      <c r="L258" s="170">
        <f t="shared" si="7"/>
        <v>0</v>
      </c>
      <c r="M258" s="170">
        <f t="shared" si="8"/>
        <v>0</v>
      </c>
      <c r="N258" s="183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295</v>
      </c>
      <c r="K259" s="2" t="s">
        <v>321</v>
      </c>
      <c r="L259" s="170">
        <f t="shared" si="7"/>
        <v>0</v>
      </c>
      <c r="M259" s="170">
        <f t="shared" si="8"/>
        <v>0</v>
      </c>
      <c r="N259" s="183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2"/>
      <c r="BB259" s="60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290</v>
      </c>
      <c r="J260" s="2" t="s">
        <v>299</v>
      </c>
      <c r="K260" s="2" t="s">
        <v>319</v>
      </c>
      <c r="L260" s="170">
        <f t="shared" si="7"/>
        <v>0</v>
      </c>
      <c r="M260" s="170">
        <f t="shared" si="8"/>
        <v>0</v>
      </c>
      <c r="N260" s="183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33"/>
      <c r="BB260" s="61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315</v>
      </c>
      <c r="J261" s="2" t="s">
        <v>348</v>
      </c>
      <c r="K261" s="2" t="s">
        <v>321</v>
      </c>
      <c r="L261" s="170">
        <f t="shared" ref="L261:L324" si="9">SUM(R261,W261,AB261,AG261,AL261,AQ261,AV261,BA261,BF261,BK261,BP261,BU261)</f>
        <v>0</v>
      </c>
      <c r="M261" s="170">
        <f t="shared" ref="M261:M324" si="10">SUM(S261,X261,AC261,AH261,AM261,AR261,AW261,BB261,BG261,BL261,BQ261,BV261)</f>
        <v>0</v>
      </c>
      <c r="N261" s="183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296</v>
      </c>
      <c r="K262" s="2" t="s">
        <v>322</v>
      </c>
      <c r="L262" s="170">
        <f t="shared" si="9"/>
        <v>0</v>
      </c>
      <c r="M262" s="170">
        <f t="shared" si="10"/>
        <v>0</v>
      </c>
      <c r="N262" s="183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316</v>
      </c>
      <c r="J263" s="2" t="s">
        <v>297</v>
      </c>
      <c r="K263" s="2" t="s">
        <v>319</v>
      </c>
      <c r="L263" s="172">
        <f t="shared" si="9"/>
        <v>3.0000000000000001E-3</v>
      </c>
      <c r="M263" s="170">
        <f t="shared" si="10"/>
        <v>19.428999999999998</v>
      </c>
      <c r="N263" s="189"/>
      <c r="O263" s="37"/>
      <c r="P263" s="37"/>
      <c r="Q263" s="37"/>
      <c r="R263" s="37"/>
      <c r="S263" s="46"/>
      <c r="T263" s="2"/>
      <c r="U263" s="2"/>
      <c r="V263" s="2"/>
      <c r="W263" s="2"/>
      <c r="X263" s="60"/>
      <c r="Y263" s="67"/>
      <c r="Z263" s="67"/>
      <c r="AA263" s="67"/>
      <c r="AB263" s="67"/>
      <c r="AC263" s="73"/>
      <c r="AD263" s="2"/>
      <c r="AE263" s="2"/>
      <c r="AF263" s="2"/>
      <c r="AG263" s="2"/>
      <c r="AH263" s="60"/>
      <c r="AI263" s="77"/>
      <c r="AJ263" s="77"/>
      <c r="AK263" s="77"/>
      <c r="AL263" s="77"/>
      <c r="AM263" s="85"/>
      <c r="AN263" s="2"/>
      <c r="AO263" s="2"/>
      <c r="AP263" s="2"/>
      <c r="AQ263" s="2"/>
      <c r="AR263" s="60"/>
      <c r="AS263" s="90"/>
      <c r="AT263" s="90"/>
      <c r="AU263" s="90"/>
      <c r="AV263" s="90"/>
      <c r="AW263" s="105"/>
      <c r="AX263" s="2"/>
      <c r="AY263" s="2"/>
      <c r="AZ263" s="2"/>
      <c r="BA263" s="2"/>
      <c r="BB263" s="60"/>
      <c r="BC263" s="111"/>
      <c r="BD263" s="111"/>
      <c r="BE263" s="111"/>
      <c r="BF263" s="111"/>
      <c r="BG263" s="116"/>
      <c r="BH263" s="2"/>
      <c r="BI263" s="2"/>
      <c r="BJ263" s="2"/>
      <c r="BK263" s="2"/>
      <c r="BL263" s="60"/>
      <c r="BM263" s="53"/>
      <c r="BN263" s="53"/>
      <c r="BO263" s="53"/>
      <c r="BP263" s="53"/>
      <c r="BQ263" s="125"/>
      <c r="BR263" s="2"/>
      <c r="BS263" s="2"/>
      <c r="BT263" s="2"/>
      <c r="BU263" s="2">
        <v>3.0000000000000001E-3</v>
      </c>
      <c r="BV263" s="60">
        <v>19.428999999999998</v>
      </c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8" t="s">
        <v>349</v>
      </c>
      <c r="K264" s="8" t="s">
        <v>321</v>
      </c>
      <c r="L264" s="170">
        <f t="shared" si="9"/>
        <v>0</v>
      </c>
      <c r="M264" s="170">
        <f t="shared" si="10"/>
        <v>0</v>
      </c>
      <c r="N264" s="183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/>
      <c r="BV264" s="60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282</v>
      </c>
      <c r="J265" s="2" t="s">
        <v>272</v>
      </c>
      <c r="K265" s="2" t="s">
        <v>322</v>
      </c>
      <c r="L265" s="170">
        <f t="shared" si="9"/>
        <v>0</v>
      </c>
      <c r="M265" s="170">
        <f t="shared" si="10"/>
        <v>0</v>
      </c>
      <c r="N265" s="183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273</v>
      </c>
      <c r="K266" s="2" t="s">
        <v>322</v>
      </c>
      <c r="L266" s="172">
        <f t="shared" si="9"/>
        <v>4.4999999999999997E-3</v>
      </c>
      <c r="M266" s="170">
        <f t="shared" si="10"/>
        <v>10.954000000000001</v>
      </c>
      <c r="N266" s="189" t="s">
        <v>684</v>
      </c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>
        <v>27.31</v>
      </c>
      <c r="BU266" s="2">
        <v>4.4999999999999997E-3</v>
      </c>
      <c r="BV266" s="60">
        <v>10.954000000000001</v>
      </c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274</v>
      </c>
      <c r="K267" s="2" t="s">
        <v>322</v>
      </c>
      <c r="L267" s="172">
        <f t="shared" si="9"/>
        <v>2E-3</v>
      </c>
      <c r="M267" s="170">
        <f t="shared" si="10"/>
        <v>3.5870000000000002</v>
      </c>
      <c r="N267" s="189" t="s">
        <v>361</v>
      </c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 t="s">
        <v>361</v>
      </c>
      <c r="BT267" s="2"/>
      <c r="BU267" s="2">
        <v>2E-3</v>
      </c>
      <c r="BV267" s="60">
        <v>3.5870000000000002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275</v>
      </c>
      <c r="K268" s="2" t="s">
        <v>322</v>
      </c>
      <c r="L268" s="170">
        <f t="shared" si="9"/>
        <v>2.5000000000000001E-3</v>
      </c>
      <c r="M268" s="170">
        <f t="shared" si="10"/>
        <v>6.8819999999999997</v>
      </c>
      <c r="N268" s="189" t="s">
        <v>681</v>
      </c>
      <c r="O268" s="37"/>
      <c r="P268" s="37"/>
      <c r="Q268" s="37">
        <v>29</v>
      </c>
      <c r="R268" s="37">
        <v>2.5000000000000001E-3</v>
      </c>
      <c r="S268" s="46">
        <v>6.8819999999999997</v>
      </c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/>
      <c r="BT268" s="2"/>
      <c r="BU268" s="2"/>
      <c r="BV268" s="60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276</v>
      </c>
      <c r="K269" s="2" t="s">
        <v>321</v>
      </c>
      <c r="L269" s="170">
        <f t="shared" si="9"/>
        <v>0</v>
      </c>
      <c r="M269" s="170">
        <f t="shared" si="10"/>
        <v>0</v>
      </c>
      <c r="N269" s="183"/>
      <c r="O269" s="37"/>
      <c r="P269" s="37"/>
      <c r="Q269" s="37"/>
      <c r="R269" s="37"/>
      <c r="S269" s="46"/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277</v>
      </c>
      <c r="K270" s="2" t="s">
        <v>321</v>
      </c>
      <c r="L270" s="170">
        <f t="shared" si="9"/>
        <v>0</v>
      </c>
      <c r="M270" s="170">
        <f t="shared" si="10"/>
        <v>0</v>
      </c>
      <c r="N270" s="183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283</v>
      </c>
      <c r="J271" s="2" t="s">
        <v>298</v>
      </c>
      <c r="K271" s="2" t="s">
        <v>322</v>
      </c>
      <c r="L271" s="170">
        <f t="shared" si="9"/>
        <v>0</v>
      </c>
      <c r="M271" s="170">
        <f t="shared" si="10"/>
        <v>0</v>
      </c>
      <c r="N271" s="183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278</v>
      </c>
      <c r="K272" s="2" t="s">
        <v>321</v>
      </c>
      <c r="L272" s="170">
        <f t="shared" si="9"/>
        <v>1</v>
      </c>
      <c r="M272" s="170">
        <f t="shared" si="10"/>
        <v>2.6240000000000001</v>
      </c>
      <c r="N272" s="189" t="s">
        <v>683</v>
      </c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>
        <v>2</v>
      </c>
      <c r="BD272" s="111"/>
      <c r="BE272" s="111"/>
      <c r="BF272" s="111">
        <v>1</v>
      </c>
      <c r="BG272" s="116">
        <v>2.6240000000000001</v>
      </c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279</v>
      </c>
      <c r="K273" s="2" t="s">
        <v>321</v>
      </c>
      <c r="L273" s="170">
        <f t="shared" si="9"/>
        <v>0</v>
      </c>
      <c r="M273" s="170">
        <f t="shared" si="10"/>
        <v>0</v>
      </c>
      <c r="N273" s="183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/>
      <c r="BD273" s="111"/>
      <c r="BE273" s="111"/>
      <c r="BF273" s="111"/>
      <c r="BG273" s="116"/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286</v>
      </c>
      <c r="J274" s="2" t="s">
        <v>280</v>
      </c>
      <c r="K274" s="2" t="s">
        <v>320</v>
      </c>
      <c r="L274" s="170">
        <f t="shared" si="9"/>
        <v>0</v>
      </c>
      <c r="M274" s="172">
        <f t="shared" si="10"/>
        <v>0</v>
      </c>
      <c r="N274" s="185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181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281</v>
      </c>
      <c r="K275" s="2" t="s">
        <v>320</v>
      </c>
      <c r="L275" s="170">
        <f t="shared" si="9"/>
        <v>0</v>
      </c>
      <c r="M275" s="170">
        <f t="shared" si="10"/>
        <v>0</v>
      </c>
      <c r="N275" s="183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60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s="17" customFormat="1" hidden="1" x14ac:dyDescent="0.3">
      <c r="A276" s="16" t="s">
        <v>10</v>
      </c>
      <c r="B276" s="16" t="s">
        <v>2</v>
      </c>
      <c r="C276" s="16" t="s">
        <v>3</v>
      </c>
      <c r="D276" s="16" t="s">
        <v>4</v>
      </c>
      <c r="E276" s="7">
        <v>55</v>
      </c>
      <c r="F276" s="7"/>
      <c r="G276" s="23" t="s">
        <v>5</v>
      </c>
      <c r="H276" s="7">
        <v>2023</v>
      </c>
      <c r="I276" s="25"/>
      <c r="J276" s="16" t="s">
        <v>314</v>
      </c>
      <c r="K276" s="16"/>
      <c r="L276" s="155"/>
      <c r="M276" s="133">
        <f>SUM(M238:M275)</f>
        <v>355.51799999999997</v>
      </c>
      <c r="N276" s="186"/>
      <c r="O276" s="16"/>
      <c r="P276" s="16"/>
      <c r="Q276" s="16"/>
      <c r="R276" s="16"/>
      <c r="S276" s="51">
        <f>SUM(S238:S275)</f>
        <v>6.8819999999999997</v>
      </c>
      <c r="T276" s="16"/>
      <c r="U276" s="16"/>
      <c r="V276" s="16"/>
      <c r="W276" s="16"/>
      <c r="X276" s="51">
        <f>SUM(X238:X275)</f>
        <v>0</v>
      </c>
      <c r="Y276" s="16"/>
      <c r="Z276" s="16"/>
      <c r="AA276" s="16"/>
      <c r="AB276" s="16"/>
      <c r="AC276" s="51">
        <f>SUM(AC238:AC275)</f>
        <v>0</v>
      </c>
      <c r="AD276" s="16"/>
      <c r="AE276" s="16"/>
      <c r="AF276" s="16"/>
      <c r="AG276" s="16"/>
      <c r="AH276" s="51">
        <f>SUM(AH238:AH275)</f>
        <v>309.04899999999998</v>
      </c>
      <c r="AI276" s="16"/>
      <c r="AJ276" s="16"/>
      <c r="AK276" s="16"/>
      <c r="AL276" s="16"/>
      <c r="AM276" s="51">
        <f>SUM(AM238:AM275)</f>
        <v>2.9929999999999999</v>
      </c>
      <c r="AN276" s="16"/>
      <c r="AO276" s="16"/>
      <c r="AP276" s="16"/>
      <c r="AQ276" s="16"/>
      <c r="AR276" s="51">
        <f>SUM(AR238:AR275)</f>
        <v>0</v>
      </c>
      <c r="AS276" s="16"/>
      <c r="AT276" s="16"/>
      <c r="AU276" s="16"/>
      <c r="AV276" s="16"/>
      <c r="AW276" s="51">
        <f>SUM(AW238:AW275)</f>
        <v>0</v>
      </c>
      <c r="AX276" s="16"/>
      <c r="AY276" s="16"/>
      <c r="AZ276" s="16"/>
      <c r="BA276" s="16"/>
      <c r="BB276" s="51">
        <f>SUM(BB238:BB275)</f>
        <v>0</v>
      </c>
      <c r="BC276" s="16"/>
      <c r="BD276" s="16"/>
      <c r="BE276" s="16"/>
      <c r="BF276" s="16"/>
      <c r="BG276" s="51">
        <f>SUM(BG238:BG275)</f>
        <v>2.6240000000000001</v>
      </c>
      <c r="BH276" s="16"/>
      <c r="BI276" s="16"/>
      <c r="BJ276" s="16"/>
      <c r="BK276" s="16"/>
      <c r="BL276" s="51">
        <f>SUM(BL238:BL275)</f>
        <v>0</v>
      </c>
      <c r="BM276" s="16"/>
      <c r="BN276" s="16"/>
      <c r="BO276" s="16"/>
      <c r="BP276" s="16"/>
      <c r="BQ276" s="51">
        <f>SUM(BQ238:BQ275)</f>
        <v>0</v>
      </c>
      <c r="BR276" s="16"/>
      <c r="BS276" s="16"/>
      <c r="BT276" s="16"/>
      <c r="BU276" s="16"/>
      <c r="BV276" s="51">
        <f>SUM(BV238:BV275)</f>
        <v>33.97</v>
      </c>
    </row>
    <row r="277" spans="1:74" hidden="1" x14ac:dyDescent="0.3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22" t="s">
        <v>5</v>
      </c>
      <c r="H277" s="3">
        <v>2023</v>
      </c>
      <c r="I277" s="24" t="s">
        <v>287</v>
      </c>
      <c r="J277" s="2" t="s">
        <v>267</v>
      </c>
      <c r="K277" s="2" t="s">
        <v>319</v>
      </c>
      <c r="L277" s="170">
        <f t="shared" si="9"/>
        <v>0</v>
      </c>
      <c r="M277" s="170">
        <f t="shared" si="10"/>
        <v>0</v>
      </c>
      <c r="N277" s="183"/>
      <c r="O277" s="37"/>
      <c r="P277" s="37"/>
      <c r="Q277" s="37"/>
      <c r="R277" s="37"/>
      <c r="S277" s="46"/>
      <c r="T277" s="2"/>
      <c r="U277" s="2"/>
      <c r="V277" s="2"/>
      <c r="W277" s="2"/>
      <c r="X277" s="60"/>
      <c r="Y277" s="67"/>
      <c r="Z277" s="67"/>
      <c r="AA277" s="67"/>
      <c r="AB277" s="67"/>
      <c r="AC277" s="73"/>
      <c r="AD277" s="2"/>
      <c r="AE277" s="2"/>
      <c r="AF277" s="2"/>
      <c r="AG277" s="2"/>
      <c r="AH277" s="60"/>
      <c r="AI277" s="77"/>
      <c r="AJ277" s="77"/>
      <c r="AK277" s="77"/>
      <c r="AL277" s="77"/>
      <c r="AM277" s="85"/>
      <c r="AN277" s="2"/>
      <c r="AO277" s="2"/>
      <c r="AP277" s="2"/>
      <c r="AQ277" s="2"/>
      <c r="AR277" s="60"/>
      <c r="AS277" s="90"/>
      <c r="AT277" s="90"/>
      <c r="AU277" s="90"/>
      <c r="AV277" s="90"/>
      <c r="AW277" s="105"/>
      <c r="AX277" s="2"/>
      <c r="AY277" s="2"/>
      <c r="AZ277" s="2"/>
      <c r="BA277" s="2"/>
      <c r="BB277" s="60"/>
      <c r="BC277" s="111"/>
      <c r="BD277" s="111"/>
      <c r="BE277" s="111"/>
      <c r="BF277" s="111"/>
      <c r="BG277" s="116"/>
      <c r="BH277" s="2"/>
      <c r="BI277" s="2"/>
      <c r="BJ277" s="2"/>
      <c r="BK277" s="2"/>
      <c r="BL277" s="60"/>
      <c r="BM277" s="53"/>
      <c r="BN277" s="53"/>
      <c r="BO277" s="53"/>
      <c r="BP277" s="53"/>
      <c r="BQ277" s="125"/>
      <c r="BR277" s="2"/>
      <c r="BS277" s="2"/>
      <c r="BT277" s="2"/>
      <c r="BU277" s="2"/>
      <c r="BV277" s="60"/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291</v>
      </c>
      <c r="K278" s="2" t="s">
        <v>320</v>
      </c>
      <c r="L278" s="170">
        <f t="shared" si="9"/>
        <v>0</v>
      </c>
      <c r="M278" s="170">
        <f t="shared" si="10"/>
        <v>0</v>
      </c>
      <c r="N278" s="183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286</v>
      </c>
      <c r="J279" s="2" t="s">
        <v>337</v>
      </c>
      <c r="K279" s="2" t="s">
        <v>320</v>
      </c>
      <c r="L279" s="170">
        <f t="shared" si="9"/>
        <v>0</v>
      </c>
      <c r="M279" s="170">
        <f t="shared" si="10"/>
        <v>0</v>
      </c>
      <c r="N279" s="183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8" t="s">
        <v>338</v>
      </c>
      <c r="K280" s="8" t="s">
        <v>319</v>
      </c>
      <c r="L280" s="170">
        <f t="shared" si="9"/>
        <v>0</v>
      </c>
      <c r="M280" s="170">
        <f t="shared" si="10"/>
        <v>0</v>
      </c>
      <c r="N280" s="183"/>
      <c r="O280" s="58"/>
      <c r="P280" s="58"/>
      <c r="Q280" s="58"/>
      <c r="R280" s="58"/>
      <c r="S280" s="59"/>
      <c r="T280" s="8"/>
      <c r="U280" s="8"/>
      <c r="V280" s="8"/>
      <c r="W280" s="8"/>
      <c r="X280" s="130"/>
      <c r="Y280" s="143"/>
      <c r="Z280" s="143"/>
      <c r="AA280" s="143"/>
      <c r="AB280" s="143"/>
      <c r="AC280" s="144"/>
      <c r="AD280" s="8"/>
      <c r="AE280" s="8"/>
      <c r="AF280" s="8"/>
      <c r="AG280" s="8"/>
      <c r="AH280" s="130"/>
      <c r="AI280" s="145"/>
      <c r="AJ280" s="145"/>
      <c r="AK280" s="145"/>
      <c r="AL280" s="145"/>
      <c r="AM280" s="146"/>
      <c r="AN280" s="8"/>
      <c r="AO280" s="8"/>
      <c r="AP280" s="8"/>
      <c r="AQ280" s="8"/>
      <c r="AR280" s="130"/>
      <c r="AS280" s="147"/>
      <c r="AT280" s="147"/>
      <c r="AU280" s="147"/>
      <c r="AV280" s="147"/>
      <c r="AW280" s="148"/>
      <c r="AX280" s="8"/>
      <c r="AY280" s="8"/>
      <c r="AZ280" s="8"/>
      <c r="BA280" s="8"/>
      <c r="BB280" s="130"/>
      <c r="BC280" s="149"/>
      <c r="BD280" s="149"/>
      <c r="BE280" s="149"/>
      <c r="BF280" s="149"/>
      <c r="BG280" s="150"/>
      <c r="BH280" s="8"/>
      <c r="BI280" s="8"/>
      <c r="BJ280" s="8"/>
      <c r="BK280" s="8"/>
      <c r="BL280" s="130"/>
      <c r="BM280" s="151"/>
      <c r="BN280" s="151"/>
      <c r="BO280" s="151"/>
      <c r="BP280" s="151"/>
      <c r="BQ280" s="152"/>
      <c r="BR280" s="8"/>
      <c r="BS280" s="8"/>
      <c r="BT280" s="8"/>
      <c r="BU280" s="8"/>
      <c r="BV280" s="13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339</v>
      </c>
      <c r="K281" s="8" t="s">
        <v>340</v>
      </c>
      <c r="L281" s="170">
        <f t="shared" si="9"/>
        <v>0</v>
      </c>
      <c r="M281" s="170">
        <f t="shared" si="10"/>
        <v>0</v>
      </c>
      <c r="N281" s="183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341</v>
      </c>
      <c r="K282" s="8" t="s">
        <v>319</v>
      </c>
      <c r="L282" s="170">
        <f t="shared" si="9"/>
        <v>0</v>
      </c>
      <c r="M282" s="170">
        <f t="shared" si="10"/>
        <v>0</v>
      </c>
      <c r="N282" s="183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342</v>
      </c>
      <c r="K283" s="8" t="s">
        <v>321</v>
      </c>
      <c r="L283" s="170">
        <f t="shared" si="9"/>
        <v>0</v>
      </c>
      <c r="M283" s="170">
        <f t="shared" si="10"/>
        <v>0</v>
      </c>
      <c r="N283" s="183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343</v>
      </c>
      <c r="K284" s="8" t="s">
        <v>321</v>
      </c>
      <c r="L284" s="170">
        <f t="shared" si="9"/>
        <v>0</v>
      </c>
      <c r="M284" s="170">
        <f t="shared" si="10"/>
        <v>0</v>
      </c>
      <c r="N284" s="183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344</v>
      </c>
      <c r="K285" s="8" t="s">
        <v>340</v>
      </c>
      <c r="L285" s="170">
        <f t="shared" si="9"/>
        <v>0</v>
      </c>
      <c r="M285" s="170">
        <f t="shared" si="10"/>
        <v>0</v>
      </c>
      <c r="N285" s="183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288</v>
      </c>
      <c r="J286" s="8" t="s">
        <v>345</v>
      </c>
      <c r="K286" s="8" t="s">
        <v>319</v>
      </c>
      <c r="L286" s="170">
        <f t="shared" si="9"/>
        <v>0</v>
      </c>
      <c r="M286" s="170">
        <f t="shared" si="10"/>
        <v>0</v>
      </c>
      <c r="N286" s="183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2" t="s">
        <v>352</v>
      </c>
      <c r="K287" s="2" t="s">
        <v>319</v>
      </c>
      <c r="L287" s="170">
        <f t="shared" si="9"/>
        <v>0</v>
      </c>
      <c r="M287" s="170">
        <f t="shared" si="10"/>
        <v>0</v>
      </c>
      <c r="N287" s="183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353</v>
      </c>
      <c r="K288" s="2" t="s">
        <v>322</v>
      </c>
      <c r="L288" s="170">
        <f t="shared" si="9"/>
        <v>0</v>
      </c>
      <c r="M288" s="170">
        <f t="shared" si="10"/>
        <v>0</v>
      </c>
      <c r="N288" s="183"/>
      <c r="O288" s="37"/>
      <c r="P288" s="37"/>
      <c r="Q288" s="37"/>
      <c r="R288" s="37"/>
      <c r="S288" s="46"/>
      <c r="T288" s="2"/>
      <c r="U288" s="2"/>
      <c r="V288" s="2"/>
      <c r="W288" s="2"/>
      <c r="X288" s="60"/>
      <c r="Y288" s="67"/>
      <c r="Z288" s="67"/>
      <c r="AA288" s="67"/>
      <c r="AB288" s="67"/>
      <c r="AC288" s="73"/>
      <c r="AD288" s="2"/>
      <c r="AE288" s="2"/>
      <c r="AF288" s="2"/>
      <c r="AG288" s="2"/>
      <c r="AH288" s="60"/>
      <c r="AI288" s="77"/>
      <c r="AJ288" s="77"/>
      <c r="AK288" s="77"/>
      <c r="AL288" s="77"/>
      <c r="AM288" s="85"/>
      <c r="AN288" s="2"/>
      <c r="AO288" s="2"/>
      <c r="AP288" s="2"/>
      <c r="AQ288" s="2"/>
      <c r="AR288" s="60"/>
      <c r="AS288" s="90"/>
      <c r="AT288" s="90"/>
      <c r="AU288" s="90"/>
      <c r="AV288" s="90"/>
      <c r="AW288" s="105"/>
      <c r="AX288" s="2"/>
      <c r="AY288" s="2"/>
      <c r="AZ288" s="2"/>
      <c r="BA288" s="2"/>
      <c r="BB288" s="60"/>
      <c r="BC288" s="111"/>
      <c r="BD288" s="111"/>
      <c r="BE288" s="111"/>
      <c r="BF288" s="111"/>
      <c r="BG288" s="116"/>
      <c r="BH288" s="2"/>
      <c r="BI288" s="2"/>
      <c r="BJ288" s="2"/>
      <c r="BK288" s="2"/>
      <c r="BL288" s="60"/>
      <c r="BM288" s="53"/>
      <c r="BN288" s="53"/>
      <c r="BO288" s="53"/>
      <c r="BP288" s="53"/>
      <c r="BQ288" s="125"/>
      <c r="BR288" s="2"/>
      <c r="BS288" s="2"/>
      <c r="BT288" s="2"/>
      <c r="BU288" s="2"/>
      <c r="BV288" s="6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346</v>
      </c>
      <c r="K289" s="2" t="s">
        <v>319</v>
      </c>
      <c r="L289" s="170">
        <f t="shared" si="9"/>
        <v>0</v>
      </c>
      <c r="M289" s="170">
        <f t="shared" si="10"/>
        <v>0</v>
      </c>
      <c r="N289" s="183"/>
      <c r="O289" s="38"/>
      <c r="P289" s="37"/>
      <c r="Q289" s="37"/>
      <c r="R289" s="37"/>
      <c r="S289" s="45"/>
      <c r="T289" s="3"/>
      <c r="U289" s="2"/>
      <c r="V289" s="2"/>
      <c r="W289" s="2"/>
      <c r="X289" s="61"/>
      <c r="Y289" s="69"/>
      <c r="Z289" s="67"/>
      <c r="AA289" s="67"/>
      <c r="AB289" s="67"/>
      <c r="AC289" s="74"/>
      <c r="AD289" s="3"/>
      <c r="AE289" s="2"/>
      <c r="AF289" s="2"/>
      <c r="AG289" s="2"/>
      <c r="AH289" s="61"/>
      <c r="AI289" s="78"/>
      <c r="AJ289" s="77"/>
      <c r="AK289" s="77"/>
      <c r="AL289" s="77"/>
      <c r="AM289" s="86"/>
      <c r="AN289" s="3"/>
      <c r="AO289" s="2"/>
      <c r="AP289" s="2"/>
      <c r="AQ289" s="2"/>
      <c r="AR289" s="61"/>
      <c r="AS289" s="91"/>
      <c r="AT289" s="90"/>
      <c r="AU289" s="90"/>
      <c r="AV289" s="90"/>
      <c r="AW289" s="106"/>
      <c r="AX289" s="3"/>
      <c r="AY289" s="2"/>
      <c r="AZ289" s="2"/>
      <c r="BA289" s="2"/>
      <c r="BB289" s="61"/>
      <c r="BC289" s="112"/>
      <c r="BD289" s="111"/>
      <c r="BE289" s="111"/>
      <c r="BF289" s="111"/>
      <c r="BG289" s="117"/>
      <c r="BH289" s="3"/>
      <c r="BI289" s="2"/>
      <c r="BJ289" s="2"/>
      <c r="BK289" s="2"/>
      <c r="BL289" s="61"/>
      <c r="BM289" s="54"/>
      <c r="BN289" s="53"/>
      <c r="BO289" s="53"/>
      <c r="BP289" s="53"/>
      <c r="BQ289" s="126"/>
      <c r="BR289" s="3"/>
      <c r="BS289" s="2"/>
      <c r="BT289" s="2"/>
      <c r="BU289" s="2"/>
      <c r="BV289" s="61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289</v>
      </c>
      <c r="J290" s="2" t="s">
        <v>268</v>
      </c>
      <c r="K290" s="2" t="s">
        <v>319</v>
      </c>
      <c r="L290" s="170">
        <f t="shared" si="9"/>
        <v>0</v>
      </c>
      <c r="M290" s="170">
        <f t="shared" si="10"/>
        <v>0</v>
      </c>
      <c r="N290" s="183"/>
      <c r="O290" s="37"/>
      <c r="P290" s="37"/>
      <c r="Q290" s="37"/>
      <c r="R290" s="37"/>
      <c r="S290" s="46"/>
      <c r="T290" s="2"/>
      <c r="U290" s="2"/>
      <c r="V290" s="2"/>
      <c r="W290" s="2"/>
      <c r="X290" s="60"/>
      <c r="Y290" s="67"/>
      <c r="Z290" s="67"/>
      <c r="AA290" s="67"/>
      <c r="AB290" s="67"/>
      <c r="AC290" s="73"/>
      <c r="AD290" s="2"/>
      <c r="AE290" s="2"/>
      <c r="AF290" s="2"/>
      <c r="AG290" s="2"/>
      <c r="AH290" s="60"/>
      <c r="AI290" s="77"/>
      <c r="AJ290" s="77"/>
      <c r="AK290" s="77"/>
      <c r="AL290" s="77"/>
      <c r="AM290" s="85"/>
      <c r="AN290" s="2"/>
      <c r="AO290" s="2"/>
      <c r="AP290" s="2"/>
      <c r="AQ290" s="2"/>
      <c r="AR290" s="60"/>
      <c r="AS290" s="90"/>
      <c r="AT290" s="90"/>
      <c r="AU290" s="90"/>
      <c r="AV290" s="90"/>
      <c r="AW290" s="105"/>
      <c r="AX290" s="2"/>
      <c r="AY290" s="2"/>
      <c r="AZ290" s="2"/>
      <c r="BA290" s="2"/>
      <c r="BB290" s="60"/>
      <c r="BC290" s="111"/>
      <c r="BD290" s="111"/>
      <c r="BE290" s="111"/>
      <c r="BF290" s="111"/>
      <c r="BG290" s="116"/>
      <c r="BH290" s="2"/>
      <c r="BI290" s="2"/>
      <c r="BJ290" s="2"/>
      <c r="BK290" s="2"/>
      <c r="BL290" s="60"/>
      <c r="BM290" s="53"/>
      <c r="BN290" s="53"/>
      <c r="BO290" s="53"/>
      <c r="BP290" s="53"/>
      <c r="BQ290" s="125"/>
      <c r="BR290" s="2"/>
      <c r="BS290" s="2"/>
      <c r="BT290" s="2"/>
      <c r="BU290" s="2"/>
      <c r="BV290" s="60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292</v>
      </c>
      <c r="K291" s="2" t="s">
        <v>319</v>
      </c>
      <c r="L291" s="170">
        <f t="shared" si="9"/>
        <v>0</v>
      </c>
      <c r="M291" s="170">
        <f t="shared" si="10"/>
        <v>0</v>
      </c>
      <c r="N291" s="183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t="15.6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285</v>
      </c>
      <c r="J292" s="2" t="s">
        <v>293</v>
      </c>
      <c r="K292" s="2" t="s">
        <v>319</v>
      </c>
      <c r="L292" s="170">
        <f t="shared" si="9"/>
        <v>0</v>
      </c>
      <c r="M292" s="170">
        <f t="shared" si="10"/>
        <v>0</v>
      </c>
      <c r="N292" s="183"/>
      <c r="O292" s="37"/>
      <c r="P292" s="37"/>
      <c r="Q292" s="37"/>
      <c r="R292" s="39"/>
      <c r="S292" s="45"/>
      <c r="T292" s="2"/>
      <c r="U292" s="2"/>
      <c r="V292" s="2"/>
      <c r="W292" s="33"/>
      <c r="X292" s="61"/>
      <c r="Y292" s="67"/>
      <c r="Z292" s="67"/>
      <c r="AA292" s="67"/>
      <c r="AB292" s="68"/>
      <c r="AC292" s="74"/>
      <c r="AD292" s="2"/>
      <c r="AE292" s="2"/>
      <c r="AF292" s="2"/>
      <c r="AG292" s="33"/>
      <c r="AH292" s="61"/>
      <c r="AI292" s="77"/>
      <c r="AJ292" s="77"/>
      <c r="AK292" s="77"/>
      <c r="AL292" s="79"/>
      <c r="AM292" s="86"/>
      <c r="AN292" s="2"/>
      <c r="AO292" s="2"/>
      <c r="AP292" s="2"/>
      <c r="AQ292" s="33"/>
      <c r="AR292" s="61"/>
      <c r="AS292" s="90"/>
      <c r="AT292" s="90"/>
      <c r="AU292" s="90"/>
      <c r="AV292" s="92"/>
      <c r="AW292" s="106"/>
      <c r="AX292" s="2"/>
      <c r="AY292" s="2"/>
      <c r="AZ292" s="2"/>
      <c r="BA292" s="33"/>
      <c r="BB292" s="61"/>
      <c r="BC292" s="111"/>
      <c r="BD292" s="111"/>
      <c r="BE292" s="111"/>
      <c r="BF292" s="113"/>
      <c r="BG292" s="117"/>
      <c r="BH292" s="2"/>
      <c r="BI292" s="2"/>
      <c r="BJ292" s="2"/>
      <c r="BK292" s="33"/>
      <c r="BL292" s="61"/>
      <c r="BM292" s="53"/>
      <c r="BN292" s="53"/>
      <c r="BO292" s="53"/>
      <c r="BP292" s="121"/>
      <c r="BQ292" s="126"/>
      <c r="BR292" s="2"/>
      <c r="BS292" s="2"/>
      <c r="BT292" s="2"/>
      <c r="BU292" s="33"/>
      <c r="BV292" s="61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287</v>
      </c>
      <c r="J293" s="2" t="s">
        <v>269</v>
      </c>
      <c r="K293" s="2" t="s">
        <v>321</v>
      </c>
      <c r="L293" s="170">
        <f t="shared" si="9"/>
        <v>0</v>
      </c>
      <c r="M293" s="170">
        <f t="shared" si="10"/>
        <v>0</v>
      </c>
      <c r="N293" s="183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270</v>
      </c>
      <c r="K294" s="2" t="s">
        <v>321</v>
      </c>
      <c r="L294" s="170">
        <f t="shared" si="9"/>
        <v>0</v>
      </c>
      <c r="M294" s="170">
        <f t="shared" si="10"/>
        <v>0</v>
      </c>
      <c r="N294" s="183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290</v>
      </c>
      <c r="J295" s="2" t="s">
        <v>271</v>
      </c>
      <c r="K295" s="2" t="s">
        <v>322</v>
      </c>
      <c r="L295" s="170">
        <f t="shared" si="9"/>
        <v>0</v>
      </c>
      <c r="M295" s="170">
        <f t="shared" si="10"/>
        <v>0</v>
      </c>
      <c r="N295" s="183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284</v>
      </c>
      <c r="J296" s="2" t="s">
        <v>294</v>
      </c>
      <c r="K296" s="2" t="s">
        <v>321</v>
      </c>
      <c r="L296" s="170">
        <f t="shared" si="9"/>
        <v>0</v>
      </c>
      <c r="M296" s="170">
        <f t="shared" si="10"/>
        <v>0</v>
      </c>
      <c r="N296" s="183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347</v>
      </c>
      <c r="K297" s="2" t="s">
        <v>321</v>
      </c>
      <c r="L297" s="170">
        <f t="shared" si="9"/>
        <v>0</v>
      </c>
      <c r="M297" s="170">
        <f t="shared" si="10"/>
        <v>0</v>
      </c>
      <c r="N297" s="183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295</v>
      </c>
      <c r="K298" s="2" t="s">
        <v>321</v>
      </c>
      <c r="L298" s="170">
        <f t="shared" si="9"/>
        <v>0</v>
      </c>
      <c r="M298" s="170">
        <f t="shared" si="10"/>
        <v>0</v>
      </c>
      <c r="N298" s="183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290</v>
      </c>
      <c r="J299" s="2" t="s">
        <v>299</v>
      </c>
      <c r="K299" s="2" t="s">
        <v>319</v>
      </c>
      <c r="L299" s="170">
        <f t="shared" si="9"/>
        <v>0</v>
      </c>
      <c r="M299" s="170">
        <f t="shared" si="10"/>
        <v>0</v>
      </c>
      <c r="N299" s="183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315</v>
      </c>
      <c r="J300" s="2" t="s">
        <v>348</v>
      </c>
      <c r="K300" s="2" t="s">
        <v>321</v>
      </c>
      <c r="L300" s="170">
        <f t="shared" si="9"/>
        <v>0</v>
      </c>
      <c r="M300" s="170">
        <f t="shared" si="10"/>
        <v>0</v>
      </c>
      <c r="N300" s="183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296</v>
      </c>
      <c r="K301" s="2" t="s">
        <v>322</v>
      </c>
      <c r="L301" s="170">
        <f t="shared" si="9"/>
        <v>0</v>
      </c>
      <c r="M301" s="170">
        <f t="shared" si="10"/>
        <v>0</v>
      </c>
      <c r="N301" s="183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316</v>
      </c>
      <c r="J302" s="2" t="s">
        <v>297</v>
      </c>
      <c r="K302" s="2" t="s">
        <v>319</v>
      </c>
      <c r="L302" s="170">
        <f t="shared" si="9"/>
        <v>0</v>
      </c>
      <c r="M302" s="170">
        <f t="shared" si="10"/>
        <v>0</v>
      </c>
      <c r="N302" s="183"/>
      <c r="O302" s="37"/>
      <c r="P302" s="37"/>
      <c r="Q302" s="37"/>
      <c r="R302" s="37"/>
      <c r="S302" s="46"/>
      <c r="T302" s="2"/>
      <c r="U302" s="2"/>
      <c r="V302" s="2"/>
      <c r="W302" s="2"/>
      <c r="X302" s="60"/>
      <c r="Y302" s="67"/>
      <c r="Z302" s="67"/>
      <c r="AA302" s="67"/>
      <c r="AB302" s="67"/>
      <c r="AC302" s="73"/>
      <c r="AD302" s="2"/>
      <c r="AE302" s="2"/>
      <c r="AF302" s="2"/>
      <c r="AG302" s="2"/>
      <c r="AH302" s="60"/>
      <c r="AI302" s="77"/>
      <c r="AJ302" s="77"/>
      <c r="AK302" s="77"/>
      <c r="AL302" s="77"/>
      <c r="AM302" s="85"/>
      <c r="AN302" s="2"/>
      <c r="AO302" s="2"/>
      <c r="AP302" s="2"/>
      <c r="AQ302" s="2"/>
      <c r="AR302" s="60"/>
      <c r="AS302" s="90"/>
      <c r="AT302" s="90"/>
      <c r="AU302" s="90"/>
      <c r="AV302" s="90"/>
      <c r="AW302" s="105"/>
      <c r="AX302" s="2"/>
      <c r="AY302" s="2"/>
      <c r="AZ302" s="2"/>
      <c r="BA302" s="2"/>
      <c r="BB302" s="60"/>
      <c r="BC302" s="111"/>
      <c r="BD302" s="111"/>
      <c r="BE302" s="111"/>
      <c r="BF302" s="111"/>
      <c r="BG302" s="116"/>
      <c r="BH302" s="2"/>
      <c r="BI302" s="2"/>
      <c r="BJ302" s="2"/>
      <c r="BK302" s="2"/>
      <c r="BL302" s="60"/>
      <c r="BM302" s="53"/>
      <c r="BN302" s="53"/>
      <c r="BO302" s="53"/>
      <c r="BP302" s="53"/>
      <c r="BQ302" s="125"/>
      <c r="BR302" s="2"/>
      <c r="BS302" s="2"/>
      <c r="BT302" s="2"/>
      <c r="BU302" s="2"/>
      <c r="BV302" s="60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8" t="s">
        <v>349</v>
      </c>
      <c r="K303" s="8" t="s">
        <v>321</v>
      </c>
      <c r="L303" s="170">
        <f t="shared" si="9"/>
        <v>0</v>
      </c>
      <c r="M303" s="170">
        <f t="shared" si="10"/>
        <v>0</v>
      </c>
      <c r="N303" s="183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282</v>
      </c>
      <c r="J304" s="2" t="s">
        <v>272</v>
      </c>
      <c r="K304" s="2" t="s">
        <v>322</v>
      </c>
      <c r="L304" s="170">
        <f t="shared" si="9"/>
        <v>0</v>
      </c>
      <c r="M304" s="170">
        <f t="shared" si="10"/>
        <v>0</v>
      </c>
      <c r="N304" s="183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273</v>
      </c>
      <c r="K305" s="2" t="s">
        <v>322</v>
      </c>
      <c r="L305" s="170">
        <f t="shared" si="9"/>
        <v>0</v>
      </c>
      <c r="M305" s="170">
        <f t="shared" si="10"/>
        <v>0</v>
      </c>
      <c r="N305" s="183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274</v>
      </c>
      <c r="K306" s="2" t="s">
        <v>322</v>
      </c>
      <c r="L306" s="172">
        <f t="shared" si="9"/>
        <v>0</v>
      </c>
      <c r="M306" s="170">
        <f t="shared" si="10"/>
        <v>0</v>
      </c>
      <c r="N306" s="183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275</v>
      </c>
      <c r="K307" s="2" t="s">
        <v>322</v>
      </c>
      <c r="L307" s="170">
        <f t="shared" si="9"/>
        <v>0</v>
      </c>
      <c r="M307" s="170">
        <f t="shared" si="10"/>
        <v>0</v>
      </c>
      <c r="N307" s="183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276</v>
      </c>
      <c r="K308" s="2" t="s">
        <v>321</v>
      </c>
      <c r="L308" s="170">
        <f t="shared" si="9"/>
        <v>0</v>
      </c>
      <c r="M308" s="170">
        <f t="shared" si="10"/>
        <v>0</v>
      </c>
      <c r="N308" s="183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277</v>
      </c>
      <c r="K309" s="2" t="s">
        <v>321</v>
      </c>
      <c r="L309" s="170">
        <f t="shared" si="9"/>
        <v>0</v>
      </c>
      <c r="M309" s="170">
        <f t="shared" si="10"/>
        <v>0</v>
      </c>
      <c r="N309" s="183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283</v>
      </c>
      <c r="J310" s="2" t="s">
        <v>298</v>
      </c>
      <c r="K310" s="2" t="s">
        <v>322</v>
      </c>
      <c r="L310" s="170">
        <f t="shared" si="9"/>
        <v>0</v>
      </c>
      <c r="M310" s="170">
        <f t="shared" si="10"/>
        <v>0</v>
      </c>
      <c r="N310" s="183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278</v>
      </c>
      <c r="K311" s="2" t="s">
        <v>321</v>
      </c>
      <c r="L311" s="170">
        <f t="shared" si="9"/>
        <v>0</v>
      </c>
      <c r="M311" s="170">
        <f t="shared" si="10"/>
        <v>0</v>
      </c>
      <c r="N311" s="183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279</v>
      </c>
      <c r="K312" s="2" t="s">
        <v>321</v>
      </c>
      <c r="L312" s="170">
        <f t="shared" si="9"/>
        <v>0</v>
      </c>
      <c r="M312" s="170">
        <f t="shared" si="10"/>
        <v>0</v>
      </c>
      <c r="N312" s="183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286</v>
      </c>
      <c r="J313" s="2" t="s">
        <v>280</v>
      </c>
      <c r="K313" s="2" t="s">
        <v>320</v>
      </c>
      <c r="L313" s="170">
        <f t="shared" si="9"/>
        <v>0.88800000000000001</v>
      </c>
      <c r="M313" s="172">
        <f t="shared" si="10"/>
        <v>12.2544</v>
      </c>
      <c r="N313" s="185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>
        <v>0.88800000000000001</v>
      </c>
      <c r="BL313" s="181">
        <v>12.2544</v>
      </c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281</v>
      </c>
      <c r="K314" s="2" t="s">
        <v>320</v>
      </c>
      <c r="L314" s="170">
        <f t="shared" si="9"/>
        <v>0</v>
      </c>
      <c r="M314" s="170">
        <f t="shared" si="10"/>
        <v>0</v>
      </c>
      <c r="N314" s="183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/>
      <c r="BL314" s="60"/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s="17" customFormat="1" hidden="1" x14ac:dyDescent="0.3">
      <c r="A315" s="18" t="s">
        <v>11</v>
      </c>
      <c r="B315" s="16" t="s">
        <v>2</v>
      </c>
      <c r="C315" s="16" t="s">
        <v>3</v>
      </c>
      <c r="D315" s="16" t="s">
        <v>4</v>
      </c>
      <c r="E315" s="7">
        <v>57</v>
      </c>
      <c r="F315" s="7"/>
      <c r="G315" s="23" t="s">
        <v>5</v>
      </c>
      <c r="H315" s="7">
        <v>2023</v>
      </c>
      <c r="I315" s="25"/>
      <c r="J315" s="16" t="s">
        <v>314</v>
      </c>
      <c r="K315" s="16"/>
      <c r="L315" s="155"/>
      <c r="M315" s="133">
        <f>SUM(M277:M314)</f>
        <v>12.2544</v>
      </c>
      <c r="N315" s="186"/>
      <c r="O315" s="16"/>
      <c r="P315" s="16"/>
      <c r="Q315" s="16"/>
      <c r="R315" s="16"/>
      <c r="S315" s="51">
        <f>SUM(S277:S314)</f>
        <v>0</v>
      </c>
      <c r="T315" s="16"/>
      <c r="U315" s="16"/>
      <c r="V315" s="16"/>
      <c r="W315" s="16"/>
      <c r="X315" s="51">
        <f>SUM(X277:X314)</f>
        <v>0</v>
      </c>
      <c r="Y315" s="16"/>
      <c r="Z315" s="16"/>
      <c r="AA315" s="16"/>
      <c r="AB315" s="16"/>
      <c r="AC315" s="51">
        <f>SUM(AC277:AC314)</f>
        <v>0</v>
      </c>
      <c r="AD315" s="16"/>
      <c r="AE315" s="16"/>
      <c r="AF315" s="16"/>
      <c r="AG315" s="16"/>
      <c r="AH315" s="51">
        <f>SUM(AH277:AH314)</f>
        <v>0</v>
      </c>
      <c r="AI315" s="16"/>
      <c r="AJ315" s="16"/>
      <c r="AK315" s="16"/>
      <c r="AL315" s="16"/>
      <c r="AM315" s="51">
        <f>SUM(AM277:AM314)</f>
        <v>0</v>
      </c>
      <c r="AN315" s="16"/>
      <c r="AO315" s="16"/>
      <c r="AP315" s="16"/>
      <c r="AQ315" s="16"/>
      <c r="AR315" s="51">
        <f>SUM(AR277:AR314)</f>
        <v>0</v>
      </c>
      <c r="AS315" s="16"/>
      <c r="AT315" s="16"/>
      <c r="AU315" s="16"/>
      <c r="AV315" s="16"/>
      <c r="AW315" s="51">
        <f>SUM(AW277:AW314)</f>
        <v>0</v>
      </c>
      <c r="AX315" s="16"/>
      <c r="AY315" s="16"/>
      <c r="AZ315" s="16"/>
      <c r="BA315" s="16"/>
      <c r="BB315" s="51">
        <f>SUM(BB277:BB314)</f>
        <v>0</v>
      </c>
      <c r="BC315" s="16"/>
      <c r="BD315" s="16"/>
      <c r="BE315" s="16"/>
      <c r="BF315" s="16"/>
      <c r="BG315" s="51">
        <f>SUM(BG277:BG314)</f>
        <v>0</v>
      </c>
      <c r="BH315" s="16"/>
      <c r="BI315" s="16"/>
      <c r="BJ315" s="16"/>
      <c r="BK315" s="16"/>
      <c r="BL315" s="133">
        <f>SUM(BL277:BL314)</f>
        <v>12.2544</v>
      </c>
      <c r="BM315" s="16"/>
      <c r="BN315" s="16"/>
      <c r="BO315" s="16"/>
      <c r="BP315" s="16"/>
      <c r="BQ315" s="51">
        <f>SUM(BQ277:BQ314)</f>
        <v>0</v>
      </c>
      <c r="BR315" s="16"/>
      <c r="BS315" s="16"/>
      <c r="BT315" s="16"/>
      <c r="BU315" s="16"/>
      <c r="BV315" s="51">
        <f>SUM(BV277:BV314)</f>
        <v>0</v>
      </c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22" t="s">
        <v>5</v>
      </c>
      <c r="H316" s="3">
        <v>2023</v>
      </c>
      <c r="I316" s="24" t="s">
        <v>287</v>
      </c>
      <c r="J316" s="2" t="s">
        <v>267</v>
      </c>
      <c r="K316" s="2" t="s">
        <v>319</v>
      </c>
      <c r="L316" s="170">
        <f t="shared" si="9"/>
        <v>0</v>
      </c>
      <c r="M316" s="170">
        <f t="shared" si="10"/>
        <v>0</v>
      </c>
      <c r="N316" s="183"/>
      <c r="O316" s="37"/>
      <c r="P316" s="37"/>
      <c r="Q316" s="37"/>
      <c r="R316" s="37"/>
      <c r="S316" s="46"/>
      <c r="T316" s="2"/>
      <c r="U316" s="2"/>
      <c r="V316" s="2"/>
      <c r="W316" s="2"/>
      <c r="X316" s="60"/>
      <c r="Y316" s="67"/>
      <c r="Z316" s="67"/>
      <c r="AA316" s="67"/>
      <c r="AB316" s="67"/>
      <c r="AC316" s="73"/>
      <c r="AD316" s="2"/>
      <c r="AE316" s="2"/>
      <c r="AF316" s="2"/>
      <c r="AG316" s="2"/>
      <c r="AH316" s="60"/>
      <c r="AI316" s="77"/>
      <c r="AJ316" s="77"/>
      <c r="AK316" s="77"/>
      <c r="AL316" s="77"/>
      <c r="AM316" s="85"/>
      <c r="AN316" s="2"/>
      <c r="AO316" s="2"/>
      <c r="AP316" s="2"/>
      <c r="AQ316" s="2"/>
      <c r="AR316" s="60"/>
      <c r="AS316" s="90"/>
      <c r="AT316" s="90"/>
      <c r="AU316" s="90"/>
      <c r="AV316" s="90"/>
      <c r="AW316" s="105"/>
      <c r="AX316" s="2"/>
      <c r="AY316" s="2"/>
      <c r="AZ316" s="2"/>
      <c r="BA316" s="2"/>
      <c r="BB316" s="60"/>
      <c r="BC316" s="111"/>
      <c r="BD316" s="111"/>
      <c r="BE316" s="111"/>
      <c r="BF316" s="111"/>
      <c r="BG316" s="116"/>
      <c r="BH316" s="2"/>
      <c r="BI316" s="2"/>
      <c r="BJ316" s="2"/>
      <c r="BK316" s="2"/>
      <c r="BL316" s="60"/>
      <c r="BM316" s="53"/>
      <c r="BN316" s="53"/>
      <c r="BO316" s="53"/>
      <c r="BP316" s="53"/>
      <c r="BQ316" s="125"/>
      <c r="BR316" s="2"/>
      <c r="BS316" s="2"/>
      <c r="BT316" s="2"/>
      <c r="BU316" s="2"/>
      <c r="BV316" s="60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291</v>
      </c>
      <c r="K317" s="2" t="s">
        <v>320</v>
      </c>
      <c r="L317" s="170">
        <f t="shared" si="9"/>
        <v>0</v>
      </c>
      <c r="M317" s="170">
        <f t="shared" si="10"/>
        <v>0</v>
      </c>
      <c r="N317" s="183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286</v>
      </c>
      <c r="J318" s="2" t="s">
        <v>337</v>
      </c>
      <c r="K318" s="2" t="s">
        <v>320</v>
      </c>
      <c r="L318" s="170">
        <f t="shared" si="9"/>
        <v>0</v>
      </c>
      <c r="M318" s="170">
        <f t="shared" si="10"/>
        <v>0</v>
      </c>
      <c r="N318" s="183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8" t="s">
        <v>338</v>
      </c>
      <c r="K319" s="8" t="s">
        <v>319</v>
      </c>
      <c r="L319" s="170">
        <f t="shared" si="9"/>
        <v>0</v>
      </c>
      <c r="M319" s="170">
        <f t="shared" si="10"/>
        <v>0</v>
      </c>
      <c r="N319" s="183"/>
      <c r="O319" s="58"/>
      <c r="P319" s="58"/>
      <c r="Q319" s="58"/>
      <c r="R319" s="58"/>
      <c r="S319" s="59"/>
      <c r="T319" s="8"/>
      <c r="U319" s="8"/>
      <c r="V319" s="8"/>
      <c r="W319" s="8"/>
      <c r="X319" s="130"/>
      <c r="Y319" s="143"/>
      <c r="Z319" s="143"/>
      <c r="AA319" s="143"/>
      <c r="AB319" s="143"/>
      <c r="AC319" s="144"/>
      <c r="AD319" s="8"/>
      <c r="AE319" s="8"/>
      <c r="AF319" s="8"/>
      <c r="AG319" s="8"/>
      <c r="AH319" s="130"/>
      <c r="AI319" s="145"/>
      <c r="AJ319" s="145"/>
      <c r="AK319" s="145"/>
      <c r="AL319" s="145"/>
      <c r="AM319" s="146"/>
      <c r="AN319" s="8"/>
      <c r="AO319" s="8"/>
      <c r="AP319" s="8"/>
      <c r="AQ319" s="8"/>
      <c r="AR319" s="130"/>
      <c r="AS319" s="147"/>
      <c r="AT319" s="147"/>
      <c r="AU319" s="147"/>
      <c r="AV319" s="147"/>
      <c r="AW319" s="148"/>
      <c r="AX319" s="8"/>
      <c r="AY319" s="8"/>
      <c r="AZ319" s="8"/>
      <c r="BA319" s="8"/>
      <c r="BB319" s="130"/>
      <c r="BC319" s="149"/>
      <c r="BD319" s="149"/>
      <c r="BE319" s="149"/>
      <c r="BF319" s="149"/>
      <c r="BG319" s="150"/>
      <c r="BH319" s="8"/>
      <c r="BI319" s="8"/>
      <c r="BJ319" s="8"/>
      <c r="BK319" s="8"/>
      <c r="BL319" s="130"/>
      <c r="BM319" s="151"/>
      <c r="BN319" s="151"/>
      <c r="BO319" s="151"/>
      <c r="BP319" s="151"/>
      <c r="BQ319" s="152"/>
      <c r="BR319" s="8"/>
      <c r="BS319" s="8"/>
      <c r="BT319" s="8"/>
      <c r="BU319" s="8"/>
      <c r="BV319" s="13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339</v>
      </c>
      <c r="K320" s="8" t="s">
        <v>340</v>
      </c>
      <c r="L320" s="170">
        <f t="shared" si="9"/>
        <v>0</v>
      </c>
      <c r="M320" s="170">
        <f t="shared" si="10"/>
        <v>0</v>
      </c>
      <c r="N320" s="183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341</v>
      </c>
      <c r="K321" s="8" t="s">
        <v>319</v>
      </c>
      <c r="L321" s="170">
        <f t="shared" si="9"/>
        <v>0</v>
      </c>
      <c r="M321" s="170">
        <f t="shared" si="10"/>
        <v>0</v>
      </c>
      <c r="N321" s="183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342</v>
      </c>
      <c r="K322" s="8" t="s">
        <v>321</v>
      </c>
      <c r="L322" s="170">
        <f t="shared" si="9"/>
        <v>0</v>
      </c>
      <c r="M322" s="170">
        <f t="shared" si="10"/>
        <v>0</v>
      </c>
      <c r="N322" s="183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343</v>
      </c>
      <c r="K323" s="8" t="s">
        <v>321</v>
      </c>
      <c r="L323" s="170">
        <f t="shared" si="9"/>
        <v>0</v>
      </c>
      <c r="M323" s="170">
        <f t="shared" si="10"/>
        <v>0</v>
      </c>
      <c r="N323" s="183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344</v>
      </c>
      <c r="K324" s="8" t="s">
        <v>340</v>
      </c>
      <c r="L324" s="170">
        <f t="shared" si="9"/>
        <v>0</v>
      </c>
      <c r="M324" s="170">
        <f t="shared" si="10"/>
        <v>0</v>
      </c>
      <c r="N324" s="183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288</v>
      </c>
      <c r="J325" s="8" t="s">
        <v>345</v>
      </c>
      <c r="K325" s="8" t="s">
        <v>319</v>
      </c>
      <c r="L325" s="170">
        <f t="shared" ref="L325:L388" si="11">SUM(R325,W325,AB325,AG325,AL325,AQ325,AV325,BA325,BF325,BK325,BP325,BU325)</f>
        <v>0</v>
      </c>
      <c r="M325" s="170">
        <f t="shared" ref="M325:M388" si="12">SUM(S325,X325,AC325,AH325,AM325,AR325,AW325,BB325,BG325,BL325,BQ325,BV325)</f>
        <v>0</v>
      </c>
      <c r="N325" s="183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2" t="s">
        <v>352</v>
      </c>
      <c r="K326" s="2" t="s">
        <v>319</v>
      </c>
      <c r="L326" s="170">
        <f t="shared" si="11"/>
        <v>0</v>
      </c>
      <c r="M326" s="170">
        <f t="shared" si="12"/>
        <v>0</v>
      </c>
      <c r="N326" s="183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353</v>
      </c>
      <c r="K327" s="2" t="s">
        <v>322</v>
      </c>
      <c r="L327" s="170">
        <f t="shared" si="11"/>
        <v>0</v>
      </c>
      <c r="M327" s="170">
        <f t="shared" si="12"/>
        <v>0</v>
      </c>
      <c r="N327" s="183"/>
      <c r="O327" s="37"/>
      <c r="P327" s="37"/>
      <c r="Q327" s="37"/>
      <c r="R327" s="37"/>
      <c r="S327" s="46"/>
      <c r="T327" s="2"/>
      <c r="U327" s="2"/>
      <c r="V327" s="2"/>
      <c r="W327" s="2"/>
      <c r="X327" s="60"/>
      <c r="Y327" s="67"/>
      <c r="Z327" s="67"/>
      <c r="AA327" s="67"/>
      <c r="AB327" s="67"/>
      <c r="AC327" s="73"/>
      <c r="AD327" s="2"/>
      <c r="AE327" s="2"/>
      <c r="AF327" s="2"/>
      <c r="AG327" s="2"/>
      <c r="AH327" s="60"/>
      <c r="AI327" s="77"/>
      <c r="AJ327" s="77"/>
      <c r="AK327" s="77"/>
      <c r="AL327" s="77"/>
      <c r="AM327" s="85"/>
      <c r="AN327" s="2"/>
      <c r="AO327" s="2"/>
      <c r="AP327" s="2"/>
      <c r="AQ327" s="2"/>
      <c r="AR327" s="60"/>
      <c r="AS327" s="90"/>
      <c r="AT327" s="90"/>
      <c r="AU327" s="90"/>
      <c r="AV327" s="90"/>
      <c r="AW327" s="105"/>
      <c r="AX327" s="2"/>
      <c r="AY327" s="2"/>
      <c r="AZ327" s="2"/>
      <c r="BA327" s="2"/>
      <c r="BB327" s="60"/>
      <c r="BC327" s="111"/>
      <c r="BD327" s="111"/>
      <c r="BE327" s="111"/>
      <c r="BF327" s="111"/>
      <c r="BG327" s="116"/>
      <c r="BH327" s="2"/>
      <c r="BI327" s="2"/>
      <c r="BJ327" s="2"/>
      <c r="BK327" s="2"/>
      <c r="BL327" s="60"/>
      <c r="BM327" s="53"/>
      <c r="BN327" s="53"/>
      <c r="BO327" s="53"/>
      <c r="BP327" s="53"/>
      <c r="BQ327" s="125"/>
      <c r="BR327" s="2"/>
      <c r="BS327" s="2"/>
      <c r="BT327" s="2"/>
      <c r="BU327" s="2"/>
      <c r="BV327" s="6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346</v>
      </c>
      <c r="K328" s="2" t="s">
        <v>319</v>
      </c>
      <c r="L328" s="170">
        <f t="shared" si="11"/>
        <v>0</v>
      </c>
      <c r="M328" s="170">
        <f t="shared" si="12"/>
        <v>0</v>
      </c>
      <c r="N328" s="183"/>
      <c r="O328" s="38"/>
      <c r="P328" s="37"/>
      <c r="Q328" s="37"/>
      <c r="R328" s="37"/>
      <c r="S328" s="45"/>
      <c r="T328" s="3"/>
      <c r="U328" s="2"/>
      <c r="V328" s="2"/>
      <c r="W328" s="2"/>
      <c r="X328" s="61"/>
      <c r="Y328" s="69"/>
      <c r="Z328" s="67"/>
      <c r="AA328" s="67"/>
      <c r="AB328" s="67"/>
      <c r="AC328" s="74"/>
      <c r="AD328" s="3"/>
      <c r="AE328" s="2"/>
      <c r="AF328" s="2"/>
      <c r="AG328" s="2"/>
      <c r="AH328" s="61"/>
      <c r="AI328" s="78"/>
      <c r="AJ328" s="77"/>
      <c r="AK328" s="77"/>
      <c r="AL328" s="77"/>
      <c r="AM328" s="86"/>
      <c r="AN328" s="3"/>
      <c r="AO328" s="2"/>
      <c r="AP328" s="2"/>
      <c r="AQ328" s="2"/>
      <c r="AR328" s="61"/>
      <c r="AS328" s="91"/>
      <c r="AT328" s="90"/>
      <c r="AU328" s="90"/>
      <c r="AV328" s="90"/>
      <c r="AW328" s="106"/>
      <c r="AX328" s="3"/>
      <c r="AY328" s="2"/>
      <c r="AZ328" s="2"/>
      <c r="BA328" s="2"/>
      <c r="BB328" s="61"/>
      <c r="BC328" s="112"/>
      <c r="BD328" s="111"/>
      <c r="BE328" s="111"/>
      <c r="BF328" s="111"/>
      <c r="BG328" s="117"/>
      <c r="BH328" s="3"/>
      <c r="BI328" s="2"/>
      <c r="BJ328" s="2"/>
      <c r="BK328" s="2"/>
      <c r="BL328" s="61"/>
      <c r="BM328" s="54"/>
      <c r="BN328" s="53"/>
      <c r="BO328" s="53"/>
      <c r="BP328" s="53"/>
      <c r="BQ328" s="126"/>
      <c r="BR328" s="3"/>
      <c r="BS328" s="2"/>
      <c r="BT328" s="2"/>
      <c r="BU328" s="2"/>
      <c r="BV328" s="61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289</v>
      </c>
      <c r="J329" s="2" t="s">
        <v>268</v>
      </c>
      <c r="K329" s="2" t="s">
        <v>319</v>
      </c>
      <c r="L329" s="170">
        <f t="shared" si="11"/>
        <v>0</v>
      </c>
      <c r="M329" s="170">
        <f t="shared" si="12"/>
        <v>0</v>
      </c>
      <c r="N329" s="183"/>
      <c r="O329" s="37"/>
      <c r="P329" s="37"/>
      <c r="Q329" s="37"/>
      <c r="R329" s="37"/>
      <c r="S329" s="46"/>
      <c r="T329" s="2"/>
      <c r="U329" s="2"/>
      <c r="V329" s="2"/>
      <c r="W329" s="2"/>
      <c r="X329" s="60"/>
      <c r="Y329" s="67"/>
      <c r="Z329" s="67"/>
      <c r="AA329" s="67"/>
      <c r="AB329" s="67"/>
      <c r="AC329" s="73"/>
      <c r="AD329" s="2"/>
      <c r="AE329" s="2"/>
      <c r="AF329" s="2"/>
      <c r="AG329" s="2"/>
      <c r="AH329" s="60"/>
      <c r="AI329" s="77"/>
      <c r="AJ329" s="77"/>
      <c r="AK329" s="77"/>
      <c r="AL329" s="77"/>
      <c r="AM329" s="85"/>
      <c r="AN329" s="2"/>
      <c r="AO329" s="2"/>
      <c r="AP329" s="2"/>
      <c r="AQ329" s="2"/>
      <c r="AR329" s="60"/>
      <c r="AS329" s="90"/>
      <c r="AT329" s="90"/>
      <c r="AU329" s="90"/>
      <c r="AV329" s="90"/>
      <c r="AW329" s="105"/>
      <c r="AX329" s="2"/>
      <c r="AY329" s="2"/>
      <c r="AZ329" s="2"/>
      <c r="BA329" s="2"/>
      <c r="BB329" s="60"/>
      <c r="BC329" s="111"/>
      <c r="BD329" s="111"/>
      <c r="BE329" s="111"/>
      <c r="BF329" s="111"/>
      <c r="BG329" s="116"/>
      <c r="BH329" s="2"/>
      <c r="BI329" s="2"/>
      <c r="BJ329" s="2"/>
      <c r="BK329" s="2"/>
      <c r="BL329" s="60"/>
      <c r="BM329" s="53"/>
      <c r="BN329" s="53"/>
      <c r="BO329" s="53"/>
      <c r="BP329" s="53"/>
      <c r="BQ329" s="125"/>
      <c r="BR329" s="2"/>
      <c r="BS329" s="2"/>
      <c r="BT329" s="2"/>
      <c r="BU329" s="2"/>
      <c r="BV329" s="60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292</v>
      </c>
      <c r="K330" s="2" t="s">
        <v>319</v>
      </c>
      <c r="L330" s="170">
        <f t="shared" si="11"/>
        <v>0</v>
      </c>
      <c r="M330" s="170">
        <f t="shared" si="12"/>
        <v>0</v>
      </c>
      <c r="N330" s="183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285</v>
      </c>
      <c r="J331" s="2" t="s">
        <v>293</v>
      </c>
      <c r="K331" s="2" t="s">
        <v>319</v>
      </c>
      <c r="L331" s="172">
        <f t="shared" si="11"/>
        <v>1.8800000000000001E-2</v>
      </c>
      <c r="M331" s="170">
        <f t="shared" si="12"/>
        <v>146.15199999999999</v>
      </c>
      <c r="N331" s="189" t="s">
        <v>669</v>
      </c>
      <c r="O331" s="37"/>
      <c r="P331" s="37"/>
      <c r="Q331" s="37"/>
      <c r="R331" s="39"/>
      <c r="S331" s="45"/>
      <c r="T331" s="2"/>
      <c r="U331" s="2"/>
      <c r="V331" s="2"/>
      <c r="W331" s="33"/>
      <c r="X331" s="61"/>
      <c r="Y331" s="67"/>
      <c r="Z331" s="67"/>
      <c r="AA331" s="67"/>
      <c r="AB331" s="68"/>
      <c r="AC331" s="74"/>
      <c r="AD331" s="2"/>
      <c r="AE331" s="2"/>
      <c r="AF331" s="2"/>
      <c r="AG331" s="33"/>
      <c r="AH331" s="61"/>
      <c r="AI331" s="77"/>
      <c r="AJ331" s="77"/>
      <c r="AK331" s="77"/>
      <c r="AL331" s="79"/>
      <c r="AM331" s="86"/>
      <c r="AN331" s="2"/>
      <c r="AO331" s="2"/>
      <c r="AP331" s="2"/>
      <c r="AQ331" s="33"/>
      <c r="AR331" s="61"/>
      <c r="AS331" s="90"/>
      <c r="AT331" s="90"/>
      <c r="AU331" s="90"/>
      <c r="AV331" s="92"/>
      <c r="AW331" s="106"/>
      <c r="AX331" s="2"/>
      <c r="AY331" s="2"/>
      <c r="AZ331" s="2"/>
      <c r="BA331" s="33"/>
      <c r="BB331" s="61"/>
      <c r="BC331" s="111"/>
      <c r="BD331" s="111"/>
      <c r="BE331" s="111"/>
      <c r="BF331" s="113"/>
      <c r="BG331" s="117"/>
      <c r="BH331" s="2"/>
      <c r="BI331" s="2"/>
      <c r="BJ331" s="2"/>
      <c r="BK331" s="33"/>
      <c r="BL331" s="61"/>
      <c r="BM331" s="53"/>
      <c r="BN331" s="53"/>
      <c r="BO331" s="53"/>
      <c r="BP331" s="121"/>
      <c r="BQ331" s="126"/>
      <c r="BR331" s="2">
        <v>1</v>
      </c>
      <c r="BS331" s="2"/>
      <c r="BT331" s="2"/>
      <c r="BU331" s="33">
        <v>1.8800000000000001E-2</v>
      </c>
      <c r="BV331" s="61">
        <v>146.15199999999999</v>
      </c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287</v>
      </c>
      <c r="J332" s="2" t="s">
        <v>269</v>
      </c>
      <c r="K332" s="2" t="s">
        <v>321</v>
      </c>
      <c r="L332" s="170">
        <f t="shared" si="11"/>
        <v>11</v>
      </c>
      <c r="M332" s="170">
        <f t="shared" si="12"/>
        <v>15.34</v>
      </c>
      <c r="N332" s="189"/>
      <c r="O332" s="37"/>
      <c r="P332" s="37"/>
      <c r="Q332" s="37"/>
      <c r="R332" s="39"/>
      <c r="S332" s="45"/>
      <c r="T332" s="2"/>
      <c r="U332" s="2"/>
      <c r="V332" s="2"/>
      <c r="W332" s="33">
        <v>6</v>
      </c>
      <c r="X332" s="61">
        <v>6.1920000000000002</v>
      </c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/>
      <c r="BS332" s="2"/>
      <c r="BT332" s="2"/>
      <c r="BU332" s="33">
        <v>5</v>
      </c>
      <c r="BV332" s="61">
        <v>9.1479999999999997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270</v>
      </c>
      <c r="K333" s="2" t="s">
        <v>321</v>
      </c>
      <c r="L333" s="170">
        <f t="shared" si="11"/>
        <v>0</v>
      </c>
      <c r="M333" s="170">
        <f t="shared" si="12"/>
        <v>0</v>
      </c>
      <c r="N333" s="183"/>
      <c r="O333" s="37"/>
      <c r="P333" s="37"/>
      <c r="Q333" s="37"/>
      <c r="R333" s="39"/>
      <c r="S333" s="45"/>
      <c r="T333" s="2"/>
      <c r="U333" s="2"/>
      <c r="V333" s="2"/>
      <c r="W333" s="33"/>
      <c r="X333" s="61"/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/>
      <c r="BV333" s="61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290</v>
      </c>
      <c r="J334" s="2" t="s">
        <v>271</v>
      </c>
      <c r="K334" s="2" t="s">
        <v>322</v>
      </c>
      <c r="L334" s="170">
        <f t="shared" si="11"/>
        <v>0</v>
      </c>
      <c r="M334" s="170">
        <f t="shared" si="12"/>
        <v>0</v>
      </c>
      <c r="N334" s="183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284</v>
      </c>
      <c r="J335" s="2" t="s">
        <v>294</v>
      </c>
      <c r="K335" s="2" t="s">
        <v>321</v>
      </c>
      <c r="L335" s="170">
        <f t="shared" si="11"/>
        <v>1</v>
      </c>
      <c r="M335" s="170">
        <f t="shared" si="12"/>
        <v>122.01900000000001</v>
      </c>
      <c r="N335" s="189" t="s">
        <v>688</v>
      </c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>
        <v>1</v>
      </c>
      <c r="BS335" s="2" t="s">
        <v>370</v>
      </c>
      <c r="BT335" s="2"/>
      <c r="BU335" s="33">
        <v>1</v>
      </c>
      <c r="BV335" s="61">
        <v>122.01900000000001</v>
      </c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347</v>
      </c>
      <c r="K336" s="2" t="s">
        <v>321</v>
      </c>
      <c r="L336" s="170">
        <f t="shared" si="11"/>
        <v>0</v>
      </c>
      <c r="M336" s="170">
        <f t="shared" si="12"/>
        <v>0</v>
      </c>
      <c r="N336" s="183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/>
      <c r="BS336" s="2"/>
      <c r="BT336" s="2"/>
      <c r="BU336" s="33"/>
      <c r="BV336" s="61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295</v>
      </c>
      <c r="K337" s="2" t="s">
        <v>321</v>
      </c>
      <c r="L337" s="170">
        <f t="shared" si="11"/>
        <v>0</v>
      </c>
      <c r="M337" s="170">
        <f t="shared" si="12"/>
        <v>0</v>
      </c>
      <c r="N337" s="183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290</v>
      </c>
      <c r="J338" s="2" t="s">
        <v>299</v>
      </c>
      <c r="K338" s="2" t="s">
        <v>319</v>
      </c>
      <c r="L338" s="170">
        <f t="shared" si="11"/>
        <v>0</v>
      </c>
      <c r="M338" s="170">
        <f t="shared" si="12"/>
        <v>0</v>
      </c>
      <c r="N338" s="183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315</v>
      </c>
      <c r="J339" s="2" t="s">
        <v>348</v>
      </c>
      <c r="K339" s="2" t="s">
        <v>321</v>
      </c>
      <c r="L339" s="170">
        <f t="shared" si="11"/>
        <v>0</v>
      </c>
      <c r="M339" s="170">
        <f t="shared" si="12"/>
        <v>0</v>
      </c>
      <c r="N339" s="183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296</v>
      </c>
      <c r="K340" s="2" t="s">
        <v>322</v>
      </c>
      <c r="L340" s="170">
        <f t="shared" si="11"/>
        <v>0</v>
      </c>
      <c r="M340" s="170">
        <f t="shared" si="12"/>
        <v>0</v>
      </c>
      <c r="N340" s="183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316</v>
      </c>
      <c r="J341" s="2" t="s">
        <v>297</v>
      </c>
      <c r="K341" s="2" t="s">
        <v>319</v>
      </c>
      <c r="L341" s="170">
        <f t="shared" si="11"/>
        <v>0</v>
      </c>
      <c r="M341" s="170">
        <f t="shared" si="12"/>
        <v>0</v>
      </c>
      <c r="N341" s="183"/>
      <c r="O341" s="37"/>
      <c r="P341" s="37"/>
      <c r="Q341" s="37"/>
      <c r="R341" s="37"/>
      <c r="S341" s="46"/>
      <c r="T341" s="2"/>
      <c r="U341" s="2"/>
      <c r="V341" s="2"/>
      <c r="W341" s="2"/>
      <c r="X341" s="60"/>
      <c r="Y341" s="67"/>
      <c r="Z341" s="67"/>
      <c r="AA341" s="67"/>
      <c r="AB341" s="67"/>
      <c r="AC341" s="73"/>
      <c r="AD341" s="2"/>
      <c r="AE341" s="2"/>
      <c r="AF341" s="2"/>
      <c r="AG341" s="2"/>
      <c r="AH341" s="60"/>
      <c r="AI341" s="77"/>
      <c r="AJ341" s="77"/>
      <c r="AK341" s="77"/>
      <c r="AL341" s="77"/>
      <c r="AM341" s="85"/>
      <c r="AN341" s="2"/>
      <c r="AO341" s="2"/>
      <c r="AP341" s="2"/>
      <c r="AQ341" s="2"/>
      <c r="AR341" s="60"/>
      <c r="AS341" s="90"/>
      <c r="AT341" s="90"/>
      <c r="AU341" s="90"/>
      <c r="AV341" s="90"/>
      <c r="AW341" s="105"/>
      <c r="AX341" s="2"/>
      <c r="AY341" s="2"/>
      <c r="AZ341" s="2"/>
      <c r="BA341" s="2"/>
      <c r="BB341" s="60"/>
      <c r="BC341" s="111"/>
      <c r="BD341" s="111"/>
      <c r="BE341" s="111"/>
      <c r="BF341" s="111"/>
      <c r="BG341" s="116"/>
      <c r="BH341" s="2"/>
      <c r="BI341" s="2"/>
      <c r="BJ341" s="2"/>
      <c r="BK341" s="2"/>
      <c r="BL341" s="60"/>
      <c r="BM341" s="53"/>
      <c r="BN341" s="53"/>
      <c r="BO341" s="53"/>
      <c r="BP341" s="53"/>
      <c r="BQ341" s="125"/>
      <c r="BR341" s="2"/>
      <c r="BS341" s="2"/>
      <c r="BT341" s="2"/>
      <c r="BU341" s="2"/>
      <c r="BV341" s="60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8" t="s">
        <v>349</v>
      </c>
      <c r="K342" s="8" t="s">
        <v>321</v>
      </c>
      <c r="L342" s="170">
        <f t="shared" si="11"/>
        <v>0</v>
      </c>
      <c r="M342" s="170">
        <f t="shared" si="12"/>
        <v>0</v>
      </c>
      <c r="N342" s="183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282</v>
      </c>
      <c r="J343" s="2" t="s">
        <v>272</v>
      </c>
      <c r="K343" s="2" t="s">
        <v>322</v>
      </c>
      <c r="L343" s="170">
        <f t="shared" si="11"/>
        <v>0</v>
      </c>
      <c r="M343" s="170">
        <f t="shared" si="12"/>
        <v>0</v>
      </c>
      <c r="N343" s="183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t="28.8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273</v>
      </c>
      <c r="K344" s="2" t="s">
        <v>322</v>
      </c>
      <c r="L344" s="170">
        <f t="shared" si="11"/>
        <v>0.161</v>
      </c>
      <c r="M344" s="170">
        <f t="shared" si="12"/>
        <v>348.62899999999996</v>
      </c>
      <c r="N344" s="189" t="s">
        <v>685</v>
      </c>
      <c r="O344" s="37"/>
      <c r="P344" s="37"/>
      <c r="Q344" s="37"/>
      <c r="R344" s="37"/>
      <c r="S344" s="46"/>
      <c r="T344" s="2"/>
      <c r="U344" s="2" t="s">
        <v>387</v>
      </c>
      <c r="V344" s="2">
        <v>67.709999999999994</v>
      </c>
      <c r="W344" s="2">
        <v>0.14899999999999999</v>
      </c>
      <c r="X344" s="60">
        <v>317.53699999999998</v>
      </c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>
        <v>60.64</v>
      </c>
      <c r="AL344" s="77">
        <v>8.0000000000000002E-3</v>
      </c>
      <c r="AM344" s="85">
        <v>20.184999999999999</v>
      </c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>
        <v>78.930000000000007</v>
      </c>
      <c r="BA344" s="2">
        <v>4.0000000000000001E-3</v>
      </c>
      <c r="BB344" s="60">
        <v>10.907</v>
      </c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274</v>
      </c>
      <c r="K345" s="2" t="s">
        <v>322</v>
      </c>
      <c r="L345" s="172">
        <f t="shared" si="11"/>
        <v>3.0000000000000001E-3</v>
      </c>
      <c r="M345" s="170">
        <f t="shared" si="12"/>
        <v>4.141</v>
      </c>
      <c r="N345" s="189" t="s">
        <v>669</v>
      </c>
      <c r="O345" s="37"/>
      <c r="P345" s="37"/>
      <c r="Q345" s="37"/>
      <c r="R345" s="37"/>
      <c r="S345" s="46"/>
      <c r="T345" s="2"/>
      <c r="U345" s="2"/>
      <c r="V345" s="2"/>
      <c r="W345" s="2"/>
      <c r="X345" s="60"/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/>
      <c r="AL345" s="77"/>
      <c r="AM345" s="85"/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/>
      <c r="BA345" s="2"/>
      <c r="BB345" s="60"/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>
        <v>1</v>
      </c>
      <c r="BS345" s="2"/>
      <c r="BT345" s="2"/>
      <c r="BU345" s="2">
        <v>3.0000000000000001E-3</v>
      </c>
      <c r="BV345" s="60">
        <v>4.141</v>
      </c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275</v>
      </c>
      <c r="K346" s="2" t="s">
        <v>322</v>
      </c>
      <c r="L346" s="170">
        <f t="shared" si="11"/>
        <v>1.15E-2</v>
      </c>
      <c r="M346" s="170">
        <f t="shared" si="12"/>
        <v>13.667</v>
      </c>
      <c r="N346" s="189" t="s">
        <v>686</v>
      </c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>
        <v>55</v>
      </c>
      <c r="AV346" s="90">
        <v>8.5000000000000006E-3</v>
      </c>
      <c r="AW346" s="105">
        <v>9.6950000000000003</v>
      </c>
      <c r="AX346" s="2"/>
      <c r="AY346" s="2"/>
      <c r="AZ346" s="2">
        <v>83</v>
      </c>
      <c r="BA346" s="2">
        <v>3.0000000000000001E-3</v>
      </c>
      <c r="BB346" s="60">
        <v>3.972</v>
      </c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/>
      <c r="BS346" s="2"/>
      <c r="BT346" s="2"/>
      <c r="BU346" s="2"/>
      <c r="BV346" s="60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276</v>
      </c>
      <c r="K347" s="2" t="s">
        <v>321</v>
      </c>
      <c r="L347" s="170">
        <f t="shared" si="11"/>
        <v>2</v>
      </c>
      <c r="M347" s="170">
        <f t="shared" si="12"/>
        <v>22.422999999999998</v>
      </c>
      <c r="N347" s="189" t="s">
        <v>669</v>
      </c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/>
      <c r="AV347" s="90"/>
      <c r="AW347" s="105"/>
      <c r="AX347" s="2"/>
      <c r="AY347" s="2"/>
      <c r="AZ347" s="2"/>
      <c r="BA347" s="2"/>
      <c r="BB347" s="60"/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>
        <v>1</v>
      </c>
      <c r="BS347" s="2"/>
      <c r="BT347" s="2"/>
      <c r="BU347" s="2">
        <v>2</v>
      </c>
      <c r="BV347" s="60">
        <v>22.422999999999998</v>
      </c>
    </row>
    <row r="348" spans="1:74" ht="28.8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277</v>
      </c>
      <c r="K348" s="2" t="s">
        <v>321</v>
      </c>
      <c r="L348" s="170">
        <f t="shared" si="11"/>
        <v>31</v>
      </c>
      <c r="M348" s="170">
        <f t="shared" si="12"/>
        <v>75.655000000000001</v>
      </c>
      <c r="N348" s="189" t="s">
        <v>689</v>
      </c>
      <c r="O348" s="37"/>
      <c r="P348" s="37"/>
      <c r="Q348" s="37"/>
      <c r="R348" s="37"/>
      <c r="S348" s="46"/>
      <c r="T348" s="2"/>
      <c r="U348" s="2" t="s">
        <v>387</v>
      </c>
      <c r="V348" s="2"/>
      <c r="W348" s="2">
        <v>29</v>
      </c>
      <c r="X348" s="60">
        <v>72.084000000000003</v>
      </c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3.5710000000000002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283</v>
      </c>
      <c r="J349" s="2" t="s">
        <v>298</v>
      </c>
      <c r="K349" s="2" t="s">
        <v>322</v>
      </c>
      <c r="L349" s="170">
        <f t="shared" si="11"/>
        <v>0</v>
      </c>
      <c r="M349" s="170">
        <f t="shared" si="12"/>
        <v>0</v>
      </c>
      <c r="N349" s="183"/>
      <c r="O349" s="37"/>
      <c r="P349" s="37"/>
      <c r="Q349" s="37"/>
      <c r="R349" s="37"/>
      <c r="S349" s="46"/>
      <c r="T349" s="2"/>
      <c r="U349" s="2"/>
      <c r="V349" s="2"/>
      <c r="W349" s="2"/>
      <c r="X349" s="60"/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/>
      <c r="BS349" s="2"/>
      <c r="BT349" s="2"/>
      <c r="BU349" s="2"/>
      <c r="BV349" s="60"/>
    </row>
    <row r="350" spans="1:74" ht="57.6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278</v>
      </c>
      <c r="K350" s="2" t="s">
        <v>321</v>
      </c>
      <c r="L350" s="170">
        <f t="shared" si="11"/>
        <v>16</v>
      </c>
      <c r="M350" s="170">
        <f t="shared" si="12"/>
        <v>17.422000000000001</v>
      </c>
      <c r="N350" s="189" t="s">
        <v>687</v>
      </c>
      <c r="O350" s="37"/>
      <c r="P350" s="37" t="s">
        <v>368</v>
      </c>
      <c r="Q350" s="37"/>
      <c r="R350" s="37">
        <v>10</v>
      </c>
      <c r="S350" s="46">
        <v>8.5809999999999995</v>
      </c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192" t="s">
        <v>534</v>
      </c>
      <c r="AU350" s="193"/>
      <c r="AV350" s="90">
        <v>1</v>
      </c>
      <c r="AW350" s="105">
        <v>1.3560000000000001</v>
      </c>
      <c r="AX350" s="2">
        <v>2</v>
      </c>
      <c r="AY350" s="2">
        <v>6.7</v>
      </c>
      <c r="AZ350" s="2"/>
      <c r="BA350" s="2">
        <v>2</v>
      </c>
      <c r="BB350" s="60">
        <v>2.7309999999999999</v>
      </c>
      <c r="BC350" s="111">
        <v>1</v>
      </c>
      <c r="BD350" s="111" t="s">
        <v>361</v>
      </c>
      <c r="BE350" s="111"/>
      <c r="BF350" s="111">
        <v>2</v>
      </c>
      <c r="BG350" s="116">
        <v>3.39</v>
      </c>
      <c r="BH350" s="2">
        <v>4</v>
      </c>
      <c r="BI350" s="2">
        <v>3</v>
      </c>
      <c r="BJ350" s="2"/>
      <c r="BK350" s="2">
        <v>1</v>
      </c>
      <c r="BL350" s="60">
        <v>1.3640000000000001</v>
      </c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279</v>
      </c>
      <c r="K351" s="2" t="s">
        <v>321</v>
      </c>
      <c r="L351" s="170">
        <f t="shared" si="11"/>
        <v>0</v>
      </c>
      <c r="M351" s="170">
        <f t="shared" si="12"/>
        <v>0</v>
      </c>
      <c r="N351" s="183"/>
      <c r="O351" s="37"/>
      <c r="P351" s="37"/>
      <c r="Q351" s="37"/>
      <c r="R351" s="37"/>
      <c r="S351" s="46"/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90"/>
      <c r="AU351" s="90"/>
      <c r="AV351" s="90"/>
      <c r="AW351" s="105"/>
      <c r="AX351" s="2"/>
      <c r="AY351" s="2"/>
      <c r="AZ351" s="2"/>
      <c r="BA351" s="2"/>
      <c r="BB351" s="60"/>
      <c r="BC351" s="111"/>
      <c r="BD351" s="111"/>
      <c r="BE351" s="111"/>
      <c r="BF351" s="111"/>
      <c r="BG351" s="116"/>
      <c r="BH351" s="2"/>
      <c r="BI351" s="2"/>
      <c r="BJ351" s="2"/>
      <c r="BK351" s="2"/>
      <c r="BL351" s="60"/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286</v>
      </c>
      <c r="J352" s="2" t="s">
        <v>280</v>
      </c>
      <c r="K352" s="2" t="s">
        <v>320</v>
      </c>
      <c r="L352" s="170">
        <f t="shared" si="11"/>
        <v>0</v>
      </c>
      <c r="M352" s="172">
        <f t="shared" si="12"/>
        <v>0</v>
      </c>
      <c r="N352" s="185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181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281</v>
      </c>
      <c r="K353" s="2" t="s">
        <v>320</v>
      </c>
      <c r="L353" s="170">
        <f t="shared" si="11"/>
        <v>0</v>
      </c>
      <c r="M353" s="170">
        <f t="shared" si="12"/>
        <v>0</v>
      </c>
      <c r="N353" s="183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60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s="17" customFormat="1" hidden="1" x14ac:dyDescent="0.3">
      <c r="A354" s="16" t="s">
        <v>12</v>
      </c>
      <c r="B354" s="16" t="s">
        <v>2</v>
      </c>
      <c r="C354" s="16" t="s">
        <v>3</v>
      </c>
      <c r="D354" s="16" t="s">
        <v>4</v>
      </c>
      <c r="E354" s="7">
        <v>59</v>
      </c>
      <c r="F354" s="7"/>
      <c r="G354" s="23" t="s">
        <v>5</v>
      </c>
      <c r="H354" s="7">
        <v>2023</v>
      </c>
      <c r="I354" s="25"/>
      <c r="J354" s="16" t="s">
        <v>314</v>
      </c>
      <c r="K354" s="16"/>
      <c r="L354" s="155"/>
      <c r="M354" s="133">
        <f>SUM(M316:M353)</f>
        <v>765.44799999999987</v>
      </c>
      <c r="N354" s="186"/>
      <c r="O354" s="16"/>
      <c r="P354" s="16"/>
      <c r="Q354" s="16"/>
      <c r="R354" s="16"/>
      <c r="S354" s="51">
        <f>SUM(S316:S353)</f>
        <v>8.5809999999999995</v>
      </c>
      <c r="T354" s="16"/>
      <c r="U354" s="16"/>
      <c r="V354" s="16"/>
      <c r="W354" s="16"/>
      <c r="X354" s="51">
        <f>SUM(X316:X353)</f>
        <v>395.81299999999999</v>
      </c>
      <c r="Y354" s="16"/>
      <c r="Z354" s="16"/>
      <c r="AA354" s="16"/>
      <c r="AB354" s="16"/>
      <c r="AC354" s="51">
        <f>SUM(AC316:AC353)</f>
        <v>0</v>
      </c>
      <c r="AD354" s="16"/>
      <c r="AE354" s="16"/>
      <c r="AF354" s="16"/>
      <c r="AG354" s="16"/>
      <c r="AH354" s="51">
        <f>SUM(AH316:AH353)</f>
        <v>0</v>
      </c>
      <c r="AI354" s="16"/>
      <c r="AJ354" s="16"/>
      <c r="AK354" s="16"/>
      <c r="AL354" s="16"/>
      <c r="AM354" s="51">
        <f>SUM(AM316:AM353)</f>
        <v>20.184999999999999</v>
      </c>
      <c r="AN354" s="16"/>
      <c r="AO354" s="16"/>
      <c r="AP354" s="16"/>
      <c r="AQ354" s="16"/>
      <c r="AR354" s="51">
        <f>SUM(AR316:AR353)</f>
        <v>0</v>
      </c>
      <c r="AS354" s="16"/>
      <c r="AT354" s="16"/>
      <c r="AU354" s="16"/>
      <c r="AV354" s="16"/>
      <c r="AW354" s="51">
        <f>SUM(AW316:AW353)</f>
        <v>11.051</v>
      </c>
      <c r="AX354" s="16"/>
      <c r="AY354" s="16"/>
      <c r="AZ354" s="16"/>
      <c r="BA354" s="16"/>
      <c r="BB354" s="51">
        <f>SUM(BB316:BB353)</f>
        <v>17.61</v>
      </c>
      <c r="BC354" s="16"/>
      <c r="BD354" s="16"/>
      <c r="BE354" s="16"/>
      <c r="BF354" s="16"/>
      <c r="BG354" s="51">
        <f>SUM(BG316:BG353)</f>
        <v>3.39</v>
      </c>
      <c r="BH354" s="16"/>
      <c r="BI354" s="16"/>
      <c r="BJ354" s="16"/>
      <c r="BK354" s="16"/>
      <c r="BL354" s="51">
        <f>SUM(BL316:BL353)</f>
        <v>1.3640000000000001</v>
      </c>
      <c r="BM354" s="16"/>
      <c r="BN354" s="16"/>
      <c r="BO354" s="16"/>
      <c r="BP354" s="16"/>
      <c r="BQ354" s="51">
        <f>SUM(BQ316:BQ353)</f>
        <v>0</v>
      </c>
      <c r="BR354" s="16"/>
      <c r="BS354" s="16"/>
      <c r="BT354" s="16"/>
      <c r="BU354" s="16"/>
      <c r="BV354" s="51">
        <f>SUM(BV316:BV353)</f>
        <v>307.45400000000001</v>
      </c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22" t="s">
        <v>5</v>
      </c>
      <c r="H355" s="3">
        <v>2023</v>
      </c>
      <c r="I355" s="24" t="s">
        <v>287</v>
      </c>
      <c r="J355" s="2" t="s">
        <v>267</v>
      </c>
      <c r="K355" s="2" t="s">
        <v>319</v>
      </c>
      <c r="L355" s="170">
        <f t="shared" si="11"/>
        <v>0</v>
      </c>
      <c r="M355" s="170">
        <f t="shared" si="12"/>
        <v>0</v>
      </c>
      <c r="N355" s="183"/>
      <c r="O355" s="37"/>
      <c r="P355" s="37"/>
      <c r="Q355" s="37"/>
      <c r="R355" s="37"/>
      <c r="S355" s="46"/>
      <c r="T355" s="2"/>
      <c r="U355" s="2"/>
      <c r="V355" s="2"/>
      <c r="W355" s="2"/>
      <c r="X355" s="60"/>
      <c r="Y355" s="67"/>
      <c r="Z355" s="67"/>
      <c r="AA355" s="67"/>
      <c r="AB355" s="67"/>
      <c r="AC355" s="73"/>
      <c r="AD355" s="2"/>
      <c r="AE355" s="2"/>
      <c r="AF355" s="2"/>
      <c r="AG355" s="2"/>
      <c r="AH355" s="60"/>
      <c r="AI355" s="77"/>
      <c r="AJ355" s="77"/>
      <c r="AK355" s="77"/>
      <c r="AL355" s="77"/>
      <c r="AM355" s="85"/>
      <c r="AN355" s="2"/>
      <c r="AO355" s="2"/>
      <c r="AP355" s="2"/>
      <c r="AQ355" s="2"/>
      <c r="AR355" s="60"/>
      <c r="AS355" s="90"/>
      <c r="AT355" s="90"/>
      <c r="AU355" s="90"/>
      <c r="AV355" s="90"/>
      <c r="AW355" s="105"/>
      <c r="AX355" s="2"/>
      <c r="AY355" s="2"/>
      <c r="AZ355" s="2"/>
      <c r="BA355" s="2"/>
      <c r="BB355" s="60"/>
      <c r="BC355" s="111"/>
      <c r="BD355" s="111"/>
      <c r="BE355" s="111"/>
      <c r="BF355" s="111"/>
      <c r="BG355" s="116"/>
      <c r="BH355" s="2"/>
      <c r="BI355" s="2"/>
      <c r="BJ355" s="2"/>
      <c r="BK355" s="2"/>
      <c r="BL355" s="60"/>
      <c r="BM355" s="53"/>
      <c r="BN355" s="53"/>
      <c r="BO355" s="53"/>
      <c r="BP355" s="53"/>
      <c r="BQ355" s="125"/>
      <c r="BR355" s="2"/>
      <c r="BS355" s="2"/>
      <c r="BT355" s="2"/>
      <c r="BU355" s="2"/>
      <c r="BV355" s="60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291</v>
      </c>
      <c r="K356" s="2" t="s">
        <v>320</v>
      </c>
      <c r="L356" s="170">
        <f t="shared" si="11"/>
        <v>0</v>
      </c>
      <c r="M356" s="170">
        <f t="shared" si="12"/>
        <v>0</v>
      </c>
      <c r="N356" s="183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286</v>
      </c>
      <c r="J357" s="2" t="s">
        <v>337</v>
      </c>
      <c r="K357" s="2" t="s">
        <v>320</v>
      </c>
      <c r="L357" s="170">
        <f t="shared" si="11"/>
        <v>0</v>
      </c>
      <c r="M357" s="170">
        <f t="shared" si="12"/>
        <v>0</v>
      </c>
      <c r="N357" s="183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8" t="s">
        <v>338</v>
      </c>
      <c r="K358" s="8" t="s">
        <v>319</v>
      </c>
      <c r="L358" s="170">
        <f t="shared" si="11"/>
        <v>0</v>
      </c>
      <c r="M358" s="170">
        <f t="shared" si="12"/>
        <v>0</v>
      </c>
      <c r="N358" s="183"/>
      <c r="O358" s="58"/>
      <c r="P358" s="58"/>
      <c r="Q358" s="58"/>
      <c r="R358" s="58"/>
      <c r="S358" s="59"/>
      <c r="T358" s="8"/>
      <c r="U358" s="8"/>
      <c r="V358" s="8"/>
      <c r="W358" s="8"/>
      <c r="X358" s="130"/>
      <c r="Y358" s="143"/>
      <c r="Z358" s="143"/>
      <c r="AA358" s="143"/>
      <c r="AB358" s="143"/>
      <c r="AC358" s="144"/>
      <c r="AD358" s="8"/>
      <c r="AE358" s="8"/>
      <c r="AF358" s="8"/>
      <c r="AG358" s="8"/>
      <c r="AH358" s="130"/>
      <c r="AI358" s="145"/>
      <c r="AJ358" s="145"/>
      <c r="AK358" s="145"/>
      <c r="AL358" s="145"/>
      <c r="AM358" s="146"/>
      <c r="AN358" s="8"/>
      <c r="AO358" s="8"/>
      <c r="AP358" s="8"/>
      <c r="AQ358" s="8"/>
      <c r="AR358" s="130"/>
      <c r="AS358" s="147"/>
      <c r="AT358" s="147"/>
      <c r="AU358" s="147"/>
      <c r="AV358" s="147"/>
      <c r="AW358" s="148"/>
      <c r="AX358" s="8"/>
      <c r="AY358" s="8"/>
      <c r="AZ358" s="8"/>
      <c r="BA358" s="8"/>
      <c r="BB358" s="130"/>
      <c r="BC358" s="149"/>
      <c r="BD358" s="149"/>
      <c r="BE358" s="149"/>
      <c r="BF358" s="149"/>
      <c r="BG358" s="150"/>
      <c r="BH358" s="8"/>
      <c r="BI358" s="8"/>
      <c r="BJ358" s="8"/>
      <c r="BK358" s="8"/>
      <c r="BL358" s="130"/>
      <c r="BM358" s="151"/>
      <c r="BN358" s="151"/>
      <c r="BO358" s="151"/>
      <c r="BP358" s="151"/>
      <c r="BQ358" s="152"/>
      <c r="BR358" s="8"/>
      <c r="BS358" s="8"/>
      <c r="BT358" s="8"/>
      <c r="BU358" s="8"/>
      <c r="BV358" s="13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339</v>
      </c>
      <c r="K359" s="8" t="s">
        <v>340</v>
      </c>
      <c r="L359" s="170">
        <f t="shared" si="11"/>
        <v>0</v>
      </c>
      <c r="M359" s="170">
        <f t="shared" si="12"/>
        <v>0</v>
      </c>
      <c r="N359" s="183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341</v>
      </c>
      <c r="K360" s="8" t="s">
        <v>319</v>
      </c>
      <c r="L360" s="170">
        <f t="shared" si="11"/>
        <v>0</v>
      </c>
      <c r="M360" s="170">
        <f t="shared" si="12"/>
        <v>0</v>
      </c>
      <c r="N360" s="183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342</v>
      </c>
      <c r="K361" s="8" t="s">
        <v>321</v>
      </c>
      <c r="L361" s="170">
        <f t="shared" si="11"/>
        <v>0</v>
      </c>
      <c r="M361" s="170">
        <f t="shared" si="12"/>
        <v>0</v>
      </c>
      <c r="N361" s="183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343</v>
      </c>
      <c r="K362" s="8" t="s">
        <v>321</v>
      </c>
      <c r="L362" s="170">
        <f t="shared" si="11"/>
        <v>0</v>
      </c>
      <c r="M362" s="170">
        <f t="shared" si="12"/>
        <v>0</v>
      </c>
      <c r="N362" s="183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344</v>
      </c>
      <c r="K363" s="8" t="s">
        <v>340</v>
      </c>
      <c r="L363" s="170">
        <f t="shared" si="11"/>
        <v>0</v>
      </c>
      <c r="M363" s="170">
        <f t="shared" si="12"/>
        <v>0</v>
      </c>
      <c r="N363" s="183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288</v>
      </c>
      <c r="J364" s="8" t="s">
        <v>345</v>
      </c>
      <c r="K364" s="8" t="s">
        <v>319</v>
      </c>
      <c r="L364" s="170">
        <f t="shared" si="11"/>
        <v>0</v>
      </c>
      <c r="M364" s="170">
        <f t="shared" si="12"/>
        <v>0</v>
      </c>
      <c r="N364" s="183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2" t="s">
        <v>352</v>
      </c>
      <c r="K365" s="2" t="s">
        <v>319</v>
      </c>
      <c r="L365" s="170">
        <f t="shared" si="11"/>
        <v>0</v>
      </c>
      <c r="M365" s="170">
        <f t="shared" si="12"/>
        <v>0</v>
      </c>
      <c r="N365" s="183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353</v>
      </c>
      <c r="K366" s="2" t="s">
        <v>322</v>
      </c>
      <c r="L366" s="170">
        <f t="shared" si="11"/>
        <v>0</v>
      </c>
      <c r="M366" s="170">
        <f t="shared" si="12"/>
        <v>0</v>
      </c>
      <c r="N366" s="183"/>
      <c r="O366" s="37"/>
      <c r="P366" s="37"/>
      <c r="Q366" s="37"/>
      <c r="R366" s="37"/>
      <c r="S366" s="46"/>
      <c r="T366" s="2"/>
      <c r="U366" s="2"/>
      <c r="V366" s="2"/>
      <c r="W366" s="2"/>
      <c r="X366" s="60"/>
      <c r="Y366" s="67"/>
      <c r="Z366" s="67"/>
      <c r="AA366" s="67"/>
      <c r="AB366" s="67"/>
      <c r="AC366" s="73"/>
      <c r="AD366" s="2"/>
      <c r="AE366" s="2"/>
      <c r="AF366" s="2"/>
      <c r="AG366" s="2"/>
      <c r="AH366" s="60"/>
      <c r="AI366" s="77"/>
      <c r="AJ366" s="77"/>
      <c r="AK366" s="77"/>
      <c r="AL366" s="77"/>
      <c r="AM366" s="85"/>
      <c r="AN366" s="2"/>
      <c r="AO366" s="2"/>
      <c r="AP366" s="2"/>
      <c r="AQ366" s="2"/>
      <c r="AR366" s="60"/>
      <c r="AS366" s="90"/>
      <c r="AT366" s="90"/>
      <c r="AU366" s="90"/>
      <c r="AV366" s="90"/>
      <c r="AW366" s="105"/>
      <c r="AX366" s="2"/>
      <c r="AY366" s="2"/>
      <c r="AZ366" s="2"/>
      <c r="BA366" s="2"/>
      <c r="BB366" s="60"/>
      <c r="BC366" s="111"/>
      <c r="BD366" s="111"/>
      <c r="BE366" s="111"/>
      <c r="BF366" s="111"/>
      <c r="BG366" s="116"/>
      <c r="BH366" s="2"/>
      <c r="BI366" s="2"/>
      <c r="BJ366" s="2"/>
      <c r="BK366" s="2"/>
      <c r="BL366" s="60"/>
      <c r="BM366" s="53"/>
      <c r="BN366" s="53"/>
      <c r="BO366" s="53"/>
      <c r="BP366" s="53"/>
      <c r="BQ366" s="125"/>
      <c r="BR366" s="2"/>
      <c r="BS366" s="2"/>
      <c r="BT366" s="2"/>
      <c r="BU366" s="2"/>
      <c r="BV366" s="6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346</v>
      </c>
      <c r="K367" s="2" t="s">
        <v>319</v>
      </c>
      <c r="L367" s="170">
        <f t="shared" si="11"/>
        <v>0</v>
      </c>
      <c r="M367" s="170">
        <f t="shared" si="12"/>
        <v>0</v>
      </c>
      <c r="N367" s="183"/>
      <c r="O367" s="38"/>
      <c r="P367" s="37"/>
      <c r="Q367" s="37"/>
      <c r="R367" s="37"/>
      <c r="S367" s="46"/>
      <c r="T367" s="3"/>
      <c r="U367" s="2"/>
      <c r="V367" s="2"/>
      <c r="W367" s="2"/>
      <c r="X367" s="60"/>
      <c r="Y367" s="69"/>
      <c r="Z367" s="67"/>
      <c r="AA367" s="67"/>
      <c r="AB367" s="67"/>
      <c r="AC367" s="73"/>
      <c r="AD367" s="3"/>
      <c r="AE367" s="2"/>
      <c r="AF367" s="2"/>
      <c r="AG367" s="2"/>
      <c r="AH367" s="60"/>
      <c r="AI367" s="78"/>
      <c r="AJ367" s="77"/>
      <c r="AK367" s="77"/>
      <c r="AL367" s="77"/>
      <c r="AM367" s="85"/>
      <c r="AN367" s="3"/>
      <c r="AO367" s="2"/>
      <c r="AP367" s="2"/>
      <c r="AQ367" s="2"/>
      <c r="AR367" s="60"/>
      <c r="AS367" s="91"/>
      <c r="AT367" s="90"/>
      <c r="AU367" s="90"/>
      <c r="AV367" s="90"/>
      <c r="AW367" s="105"/>
      <c r="AX367" s="3"/>
      <c r="AY367" s="2"/>
      <c r="AZ367" s="2"/>
      <c r="BA367" s="2"/>
      <c r="BB367" s="60"/>
      <c r="BC367" s="112"/>
      <c r="BD367" s="111"/>
      <c r="BE367" s="111"/>
      <c r="BF367" s="111"/>
      <c r="BG367" s="116"/>
      <c r="BH367" s="3"/>
      <c r="BI367" s="2"/>
      <c r="BJ367" s="2"/>
      <c r="BK367" s="2"/>
      <c r="BL367" s="60"/>
      <c r="BM367" s="54"/>
      <c r="BN367" s="53"/>
      <c r="BO367" s="53"/>
      <c r="BP367" s="53"/>
      <c r="BQ367" s="125"/>
      <c r="BR367" s="3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289</v>
      </c>
      <c r="J368" s="2" t="s">
        <v>268</v>
      </c>
      <c r="K368" s="2" t="s">
        <v>319</v>
      </c>
      <c r="L368" s="170">
        <f t="shared" si="11"/>
        <v>8.4000000000000005E-2</v>
      </c>
      <c r="M368" s="170">
        <f t="shared" si="12"/>
        <v>193.85599999999999</v>
      </c>
      <c r="N368" s="189" t="s">
        <v>669</v>
      </c>
      <c r="O368" s="37"/>
      <c r="P368" s="37"/>
      <c r="Q368" s="37"/>
      <c r="R368" s="37"/>
      <c r="S368" s="46"/>
      <c r="T368" s="2"/>
      <c r="U368" s="2"/>
      <c r="V368" s="2"/>
      <c r="W368" s="2"/>
      <c r="X368" s="60"/>
      <c r="Y368" s="67"/>
      <c r="Z368" s="67"/>
      <c r="AA368" s="67"/>
      <c r="AB368" s="67"/>
      <c r="AC368" s="73"/>
      <c r="AD368" s="2"/>
      <c r="AE368" s="2"/>
      <c r="AF368" s="2"/>
      <c r="AG368" s="2"/>
      <c r="AH368" s="60"/>
      <c r="AI368" s="77"/>
      <c r="AJ368" s="77"/>
      <c r="AK368" s="77"/>
      <c r="AL368" s="77"/>
      <c r="AM368" s="85"/>
      <c r="AN368" s="2"/>
      <c r="AO368" s="2"/>
      <c r="AP368" s="2"/>
      <c r="AQ368" s="2"/>
      <c r="AR368" s="60"/>
      <c r="AS368" s="90"/>
      <c r="AT368" s="90"/>
      <c r="AU368" s="90"/>
      <c r="AV368" s="90"/>
      <c r="AW368" s="105"/>
      <c r="AX368" s="2"/>
      <c r="AY368" s="2"/>
      <c r="AZ368" s="2"/>
      <c r="BA368" s="2"/>
      <c r="BB368" s="60"/>
      <c r="BC368" s="111"/>
      <c r="BD368" s="111"/>
      <c r="BE368" s="111"/>
      <c r="BF368" s="111"/>
      <c r="BG368" s="116"/>
      <c r="BH368" s="2"/>
      <c r="BI368" s="2"/>
      <c r="BJ368" s="2"/>
      <c r="BK368" s="2"/>
      <c r="BL368" s="60"/>
      <c r="BM368" s="53">
        <v>1</v>
      </c>
      <c r="BN368" s="53"/>
      <c r="BO368" s="53"/>
      <c r="BP368" s="53">
        <v>8.4000000000000005E-2</v>
      </c>
      <c r="BQ368" s="125">
        <v>193.85599999999999</v>
      </c>
      <c r="BR368" s="2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292</v>
      </c>
      <c r="K369" s="2" t="s">
        <v>319</v>
      </c>
      <c r="L369" s="170">
        <f t="shared" si="11"/>
        <v>0</v>
      </c>
      <c r="M369" s="170">
        <f t="shared" si="12"/>
        <v>0</v>
      </c>
      <c r="N369" s="183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/>
      <c r="BN369" s="53"/>
      <c r="BO369" s="53"/>
      <c r="BP369" s="53"/>
      <c r="BQ369" s="125"/>
      <c r="BR369" s="2"/>
      <c r="BS369" s="2"/>
      <c r="BT369" s="2"/>
      <c r="BU369" s="2"/>
      <c r="BV369" s="60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285</v>
      </c>
      <c r="J370" s="2" t="s">
        <v>293</v>
      </c>
      <c r="K370" s="2" t="s">
        <v>319</v>
      </c>
      <c r="L370" s="172">
        <f t="shared" si="11"/>
        <v>1.8499999999999999E-2</v>
      </c>
      <c r="M370" s="170">
        <f t="shared" si="12"/>
        <v>103.754</v>
      </c>
      <c r="N370" s="189" t="s">
        <v>695</v>
      </c>
      <c r="O370" s="37"/>
      <c r="P370" s="37"/>
      <c r="Q370" s="37"/>
      <c r="R370" s="39"/>
      <c r="S370" s="45"/>
      <c r="T370" s="2">
        <v>2</v>
      </c>
      <c r="U370" s="2"/>
      <c r="V370" s="2"/>
      <c r="W370" s="33">
        <v>1.8499999999999999E-2</v>
      </c>
      <c r="X370" s="61">
        <v>103.754</v>
      </c>
      <c r="Y370" s="67"/>
      <c r="Z370" s="67"/>
      <c r="AA370" s="67"/>
      <c r="AB370" s="68"/>
      <c r="AC370" s="74"/>
      <c r="AD370" s="2"/>
      <c r="AE370" s="2"/>
      <c r="AF370" s="2"/>
      <c r="AG370" s="33"/>
      <c r="AH370" s="61"/>
      <c r="AI370" s="77"/>
      <c r="AJ370" s="77"/>
      <c r="AK370" s="77"/>
      <c r="AL370" s="79"/>
      <c r="AM370" s="86"/>
      <c r="AN370" s="2"/>
      <c r="AO370" s="2"/>
      <c r="AP370" s="2"/>
      <c r="AQ370" s="33"/>
      <c r="AR370" s="61"/>
      <c r="AS370" s="90"/>
      <c r="AT370" s="90"/>
      <c r="AU370" s="90"/>
      <c r="AV370" s="92"/>
      <c r="AW370" s="106"/>
      <c r="AX370" s="2"/>
      <c r="AY370" s="2"/>
      <c r="AZ370" s="2"/>
      <c r="BA370" s="33"/>
      <c r="BB370" s="61"/>
      <c r="BC370" s="111"/>
      <c r="BD370" s="111"/>
      <c r="BE370" s="111"/>
      <c r="BF370" s="113"/>
      <c r="BG370" s="117"/>
      <c r="BH370" s="2"/>
      <c r="BI370" s="2"/>
      <c r="BJ370" s="2"/>
      <c r="BK370" s="33"/>
      <c r="BL370" s="61"/>
      <c r="BM370" s="53"/>
      <c r="BN370" s="53"/>
      <c r="BO370" s="53"/>
      <c r="BP370" s="121"/>
      <c r="BQ370" s="126"/>
      <c r="BR370" s="2"/>
      <c r="BS370" s="2"/>
      <c r="BT370" s="2"/>
      <c r="BU370" s="33"/>
      <c r="BV370" s="61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287</v>
      </c>
      <c r="J371" s="2" t="s">
        <v>269</v>
      </c>
      <c r="K371" s="2" t="s">
        <v>321</v>
      </c>
      <c r="L371" s="170">
        <f t="shared" si="11"/>
        <v>1</v>
      </c>
      <c r="M371" s="170">
        <f t="shared" si="12"/>
        <v>0.997</v>
      </c>
      <c r="N371" s="189"/>
      <c r="O371" s="37"/>
      <c r="P371" s="37"/>
      <c r="Q371" s="37"/>
      <c r="R371" s="39"/>
      <c r="S371" s="45"/>
      <c r="T371" s="2"/>
      <c r="U371" s="2"/>
      <c r="V371" s="2"/>
      <c r="W371" s="33"/>
      <c r="X371" s="61"/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>
        <v>1</v>
      </c>
      <c r="AM371" s="86">
        <v>0.997</v>
      </c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270</v>
      </c>
      <c r="K372" s="2" t="s">
        <v>321</v>
      </c>
      <c r="L372" s="170">
        <f t="shared" si="11"/>
        <v>0</v>
      </c>
      <c r="M372" s="170">
        <f t="shared" si="12"/>
        <v>0</v>
      </c>
      <c r="N372" s="183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/>
      <c r="AM372" s="86"/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290</v>
      </c>
      <c r="J373" s="2" t="s">
        <v>271</v>
      </c>
      <c r="K373" s="2" t="s">
        <v>322</v>
      </c>
      <c r="L373" s="170">
        <f t="shared" si="11"/>
        <v>0</v>
      </c>
      <c r="M373" s="170">
        <f t="shared" si="12"/>
        <v>0</v>
      </c>
      <c r="N373" s="183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284</v>
      </c>
      <c r="J374" s="2" t="s">
        <v>294</v>
      </c>
      <c r="K374" s="2" t="s">
        <v>321</v>
      </c>
      <c r="L374" s="170">
        <f t="shared" si="11"/>
        <v>0</v>
      </c>
      <c r="M374" s="170">
        <f t="shared" si="12"/>
        <v>0</v>
      </c>
      <c r="N374" s="183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347</v>
      </c>
      <c r="K375" s="2" t="s">
        <v>321</v>
      </c>
      <c r="L375" s="170">
        <f t="shared" si="11"/>
        <v>0</v>
      </c>
      <c r="M375" s="170">
        <f t="shared" si="12"/>
        <v>0</v>
      </c>
      <c r="N375" s="183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295</v>
      </c>
      <c r="K376" s="2" t="s">
        <v>321</v>
      </c>
      <c r="L376" s="170">
        <f t="shared" si="11"/>
        <v>0</v>
      </c>
      <c r="M376" s="170">
        <f t="shared" si="12"/>
        <v>0</v>
      </c>
      <c r="N376" s="183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290</v>
      </c>
      <c r="J377" s="2" t="s">
        <v>299</v>
      </c>
      <c r="K377" s="2" t="s">
        <v>319</v>
      </c>
      <c r="L377" s="170">
        <f t="shared" si="11"/>
        <v>0</v>
      </c>
      <c r="M377" s="170">
        <f t="shared" si="12"/>
        <v>0</v>
      </c>
      <c r="N377" s="183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315</v>
      </c>
      <c r="J378" s="2" t="s">
        <v>348</v>
      </c>
      <c r="K378" s="2" t="s">
        <v>321</v>
      </c>
      <c r="L378" s="170">
        <f t="shared" si="11"/>
        <v>0</v>
      </c>
      <c r="M378" s="170">
        <f t="shared" si="12"/>
        <v>0</v>
      </c>
      <c r="N378" s="183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296</v>
      </c>
      <c r="K379" s="2" t="s">
        <v>322</v>
      </c>
      <c r="L379" s="170">
        <f t="shared" si="11"/>
        <v>0</v>
      </c>
      <c r="M379" s="170">
        <f t="shared" si="12"/>
        <v>0</v>
      </c>
      <c r="N379" s="183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316</v>
      </c>
      <c r="J380" s="2" t="s">
        <v>297</v>
      </c>
      <c r="K380" s="2" t="s">
        <v>319</v>
      </c>
      <c r="L380" s="170">
        <f t="shared" si="11"/>
        <v>0</v>
      </c>
      <c r="M380" s="170">
        <f t="shared" si="12"/>
        <v>0</v>
      </c>
      <c r="N380" s="183"/>
      <c r="O380" s="37"/>
      <c r="P380" s="37"/>
      <c r="Q380" s="37"/>
      <c r="R380" s="37"/>
      <c r="S380" s="45"/>
      <c r="T380" s="2"/>
      <c r="U380" s="2"/>
      <c r="V380" s="2"/>
      <c r="W380" s="2"/>
      <c r="X380" s="61"/>
      <c r="Y380" s="67"/>
      <c r="Z380" s="67"/>
      <c r="AA380" s="67"/>
      <c r="AB380" s="67"/>
      <c r="AC380" s="74"/>
      <c r="AD380" s="2"/>
      <c r="AE380" s="2"/>
      <c r="AF380" s="2"/>
      <c r="AG380" s="2"/>
      <c r="AH380" s="61"/>
      <c r="AI380" s="77"/>
      <c r="AJ380" s="77"/>
      <c r="AK380" s="77"/>
      <c r="AL380" s="77"/>
      <c r="AM380" s="86"/>
      <c r="AN380" s="2"/>
      <c r="AO380" s="2"/>
      <c r="AP380" s="2"/>
      <c r="AQ380" s="2"/>
      <c r="AR380" s="61"/>
      <c r="AS380" s="90"/>
      <c r="AT380" s="90"/>
      <c r="AU380" s="90"/>
      <c r="AV380" s="90"/>
      <c r="AW380" s="106"/>
      <c r="AX380" s="2"/>
      <c r="AY380" s="2"/>
      <c r="AZ380" s="2"/>
      <c r="BA380" s="2"/>
      <c r="BB380" s="61"/>
      <c r="BC380" s="111"/>
      <c r="BD380" s="111"/>
      <c r="BE380" s="111"/>
      <c r="BF380" s="111"/>
      <c r="BG380" s="117"/>
      <c r="BH380" s="2"/>
      <c r="BI380" s="2"/>
      <c r="BJ380" s="2"/>
      <c r="BK380" s="2"/>
      <c r="BL380" s="61"/>
      <c r="BM380" s="53"/>
      <c r="BN380" s="53"/>
      <c r="BO380" s="53"/>
      <c r="BP380" s="53"/>
      <c r="BQ380" s="126"/>
      <c r="BR380" s="2"/>
      <c r="BS380" s="2"/>
      <c r="BT380" s="2"/>
      <c r="BU380" s="2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8" t="s">
        <v>349</v>
      </c>
      <c r="K381" s="8" t="s">
        <v>321</v>
      </c>
      <c r="L381" s="170">
        <f t="shared" si="11"/>
        <v>0</v>
      </c>
      <c r="M381" s="170">
        <f t="shared" si="12"/>
        <v>0</v>
      </c>
      <c r="N381" s="183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282</v>
      </c>
      <c r="J382" s="2" t="s">
        <v>272</v>
      </c>
      <c r="K382" s="2" t="s">
        <v>322</v>
      </c>
      <c r="L382" s="170">
        <f t="shared" si="11"/>
        <v>0</v>
      </c>
      <c r="M382" s="170">
        <f t="shared" si="12"/>
        <v>0</v>
      </c>
      <c r="N382" s="183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273</v>
      </c>
      <c r="K383" s="2" t="s">
        <v>322</v>
      </c>
      <c r="L383" s="170">
        <f t="shared" si="11"/>
        <v>0</v>
      </c>
      <c r="M383" s="170">
        <f t="shared" si="12"/>
        <v>0</v>
      </c>
      <c r="N383" s="183"/>
      <c r="O383" s="37"/>
      <c r="P383" s="37"/>
      <c r="Q383" s="37"/>
      <c r="R383" s="37"/>
      <c r="S383" s="46"/>
      <c r="T383" s="2"/>
      <c r="U383" s="2"/>
      <c r="V383" s="2"/>
      <c r="W383" s="2"/>
      <c r="X383" s="60"/>
      <c r="Y383" s="67"/>
      <c r="Z383" s="67"/>
      <c r="AA383" s="67"/>
      <c r="AB383" s="67"/>
      <c r="AC383" s="73"/>
      <c r="AD383" s="2"/>
      <c r="AE383" s="2"/>
      <c r="AF383" s="2"/>
      <c r="AG383" s="2"/>
      <c r="AH383" s="60"/>
      <c r="AI383" s="77"/>
      <c r="AJ383" s="77"/>
      <c r="AK383" s="77"/>
      <c r="AL383" s="77"/>
      <c r="AM383" s="85"/>
      <c r="AN383" s="2"/>
      <c r="AO383" s="2"/>
      <c r="AP383" s="2"/>
      <c r="AQ383" s="2"/>
      <c r="AR383" s="60"/>
      <c r="AS383" s="90"/>
      <c r="AT383" s="90"/>
      <c r="AU383" s="90"/>
      <c r="AV383" s="90"/>
      <c r="AW383" s="105"/>
      <c r="AX383" s="2"/>
      <c r="AY383" s="2"/>
      <c r="AZ383" s="2"/>
      <c r="BA383" s="2"/>
      <c r="BB383" s="60"/>
      <c r="BC383" s="111"/>
      <c r="BD383" s="111"/>
      <c r="BE383" s="111"/>
      <c r="BF383" s="111"/>
      <c r="BG383" s="116"/>
      <c r="BH383" s="2"/>
      <c r="BI383" s="2"/>
      <c r="BJ383" s="2"/>
      <c r="BK383" s="2"/>
      <c r="BL383" s="60"/>
      <c r="BM383" s="53"/>
      <c r="BN383" s="53"/>
      <c r="BO383" s="53"/>
      <c r="BP383" s="53"/>
      <c r="BQ383" s="125"/>
      <c r="BR383" s="2"/>
      <c r="BS383" s="2"/>
      <c r="BT383" s="2"/>
      <c r="BU383" s="2"/>
      <c r="BV383" s="60"/>
    </row>
    <row r="384" spans="1:74" ht="43.2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274</v>
      </c>
      <c r="K384" s="2" t="s">
        <v>322</v>
      </c>
      <c r="L384" s="172">
        <f t="shared" si="11"/>
        <v>0.247</v>
      </c>
      <c r="M384" s="170">
        <f t="shared" si="12"/>
        <v>683.32</v>
      </c>
      <c r="N384" s="189" t="s">
        <v>691</v>
      </c>
      <c r="O384" s="37">
        <v>3.5</v>
      </c>
      <c r="P384" s="37" t="s">
        <v>365</v>
      </c>
      <c r="Q384" s="37"/>
      <c r="R384" s="37">
        <v>7.0000000000000001E-3</v>
      </c>
      <c r="S384" s="46">
        <v>8.609</v>
      </c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 t="s">
        <v>475</v>
      </c>
      <c r="AK384" s="77"/>
      <c r="AL384" s="77">
        <v>0.24</v>
      </c>
      <c r="AM384" s="85">
        <v>674.71100000000001</v>
      </c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275</v>
      </c>
      <c r="K385" s="2" t="s">
        <v>322</v>
      </c>
      <c r="L385" s="170">
        <f t="shared" si="11"/>
        <v>3.0000000000000001E-3</v>
      </c>
      <c r="M385" s="170">
        <f t="shared" si="12"/>
        <v>4.0179999999999998</v>
      </c>
      <c r="N385" s="189" t="s">
        <v>693</v>
      </c>
      <c r="O385" s="37"/>
      <c r="P385" s="37"/>
      <c r="Q385" s="37"/>
      <c r="R385" s="37"/>
      <c r="S385" s="45"/>
      <c r="T385" s="2"/>
      <c r="U385" s="2"/>
      <c r="V385" s="2"/>
      <c r="W385" s="2"/>
      <c r="X385" s="61"/>
      <c r="Y385" s="67"/>
      <c r="Z385" s="67"/>
      <c r="AA385" s="67"/>
      <c r="AB385" s="67"/>
      <c r="AC385" s="74"/>
      <c r="AD385" s="2"/>
      <c r="AE385" s="2"/>
      <c r="AF385" s="2"/>
      <c r="AG385" s="2"/>
      <c r="AH385" s="61"/>
      <c r="AI385" s="77"/>
      <c r="AJ385" s="77"/>
      <c r="AK385" s="77"/>
      <c r="AL385" s="77"/>
      <c r="AM385" s="86"/>
      <c r="AN385" s="2"/>
      <c r="AO385" s="2"/>
      <c r="AP385" s="2"/>
      <c r="AQ385" s="2"/>
      <c r="AR385" s="61"/>
      <c r="AS385" s="90"/>
      <c r="AT385" s="90"/>
      <c r="AU385" s="90"/>
      <c r="AV385" s="90"/>
      <c r="AW385" s="106"/>
      <c r="AX385" s="2"/>
      <c r="AY385" s="2"/>
      <c r="AZ385" s="2"/>
      <c r="BA385" s="2"/>
      <c r="BB385" s="61"/>
      <c r="BC385" s="111"/>
      <c r="BD385" s="111"/>
      <c r="BE385" s="111"/>
      <c r="BF385" s="111"/>
      <c r="BG385" s="117"/>
      <c r="BH385" s="2"/>
      <c r="BI385" s="2"/>
      <c r="BJ385" s="2"/>
      <c r="BK385" s="2"/>
      <c r="BL385" s="61"/>
      <c r="BM385" s="53"/>
      <c r="BN385" s="53"/>
      <c r="BO385" s="53">
        <v>19</v>
      </c>
      <c r="BP385" s="53">
        <v>3.0000000000000001E-3</v>
      </c>
      <c r="BQ385" s="126">
        <v>4.0179999999999998</v>
      </c>
      <c r="BR385" s="2"/>
      <c r="BS385" s="2"/>
      <c r="BT385" s="2"/>
      <c r="BU385" s="2"/>
      <c r="BV385" s="61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276</v>
      </c>
      <c r="K386" s="2" t="s">
        <v>321</v>
      </c>
      <c r="L386" s="170">
        <f t="shared" si="11"/>
        <v>0</v>
      </c>
      <c r="M386" s="170">
        <f t="shared" si="12"/>
        <v>0</v>
      </c>
      <c r="N386" s="183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/>
      <c r="BP386" s="53"/>
      <c r="BQ386" s="126"/>
      <c r="BR386" s="2"/>
      <c r="BS386" s="2"/>
      <c r="BT386" s="2"/>
      <c r="BU386" s="2"/>
      <c r="BV386" s="61"/>
    </row>
    <row r="387" spans="1:74" ht="43.2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277</v>
      </c>
      <c r="K387" s="2" t="s">
        <v>321</v>
      </c>
      <c r="L387" s="170">
        <f t="shared" si="11"/>
        <v>54</v>
      </c>
      <c r="M387" s="170">
        <f t="shared" si="12"/>
        <v>81.765999999999991</v>
      </c>
      <c r="N387" s="189" t="s">
        <v>691</v>
      </c>
      <c r="O387" s="37">
        <v>3.5</v>
      </c>
      <c r="P387" s="37" t="s">
        <v>365</v>
      </c>
      <c r="Q387" s="37"/>
      <c r="R387" s="37">
        <v>2</v>
      </c>
      <c r="S387" s="45">
        <v>8.7940000000000005</v>
      </c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 t="s">
        <v>475</v>
      </c>
      <c r="AJ387" s="77"/>
      <c r="AK387" s="77"/>
      <c r="AL387" s="77">
        <v>52</v>
      </c>
      <c r="AM387" s="86">
        <v>72.971999999999994</v>
      </c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283</v>
      </c>
      <c r="J388" s="2" t="s">
        <v>298</v>
      </c>
      <c r="K388" s="2" t="s">
        <v>322</v>
      </c>
      <c r="L388" s="170">
        <f t="shared" si="11"/>
        <v>2.5000000000000001E-2</v>
      </c>
      <c r="M388" s="170">
        <f t="shared" si="12"/>
        <v>5.8920000000000003</v>
      </c>
      <c r="N388" s="189" t="s">
        <v>690</v>
      </c>
      <c r="O388" s="37"/>
      <c r="P388" s="37"/>
      <c r="Q388" s="37"/>
      <c r="R388" s="37"/>
      <c r="S388" s="45"/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 t="s">
        <v>368</v>
      </c>
      <c r="AF388" s="2"/>
      <c r="AG388" s="2">
        <v>2.5000000000000001E-2</v>
      </c>
      <c r="AH388" s="61">
        <v>5.8920000000000003</v>
      </c>
      <c r="AI388" s="77"/>
      <c r="AJ388" s="77"/>
      <c r="AK388" s="77"/>
      <c r="AL388" s="77"/>
      <c r="AM388" s="86"/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t="43.2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278</v>
      </c>
      <c r="K389" s="2" t="s">
        <v>321</v>
      </c>
      <c r="L389" s="170">
        <f t="shared" ref="L389:L452" si="13">SUM(R389,W389,AB389,AG389,AL389,AQ389,AV389,BA389,BF389,BK389,BP389,BU389)</f>
        <v>6</v>
      </c>
      <c r="M389" s="170">
        <f t="shared" ref="M389:M452" si="14">SUM(S389,X389,AC389,AH389,AM389,AR389,AW389,BB389,BG389,BL389,BQ389,BV389)</f>
        <v>13.258000000000001</v>
      </c>
      <c r="N389" s="189" t="s">
        <v>694</v>
      </c>
      <c r="O389" s="37"/>
      <c r="P389" s="37"/>
      <c r="Q389" s="37"/>
      <c r="R389" s="37"/>
      <c r="S389" s="45"/>
      <c r="T389" s="2">
        <v>1.3</v>
      </c>
      <c r="U389" s="2" t="s">
        <v>397</v>
      </c>
      <c r="V389" s="2"/>
      <c r="W389" s="2">
        <v>2</v>
      </c>
      <c r="X389" s="61">
        <v>4.2590000000000003</v>
      </c>
      <c r="Y389" s="67"/>
      <c r="Z389" s="67"/>
      <c r="AA389" s="67"/>
      <c r="AB389" s="67"/>
      <c r="AC389" s="74"/>
      <c r="AD389" s="2"/>
      <c r="AE389" s="2"/>
      <c r="AF389" s="2"/>
      <c r="AG389" s="2"/>
      <c r="AH389" s="61"/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>
        <v>2</v>
      </c>
      <c r="BI389" s="2"/>
      <c r="BJ389" s="2"/>
      <c r="BK389" s="2">
        <v>1</v>
      </c>
      <c r="BL389" s="61">
        <v>2.6150000000000002</v>
      </c>
      <c r="BM389" s="53">
        <v>3</v>
      </c>
      <c r="BN389" s="53"/>
      <c r="BO389" s="53"/>
      <c r="BP389" s="53">
        <v>1</v>
      </c>
      <c r="BQ389" s="126">
        <v>2.6150000000000002</v>
      </c>
      <c r="BR389" s="2">
        <v>3.5</v>
      </c>
      <c r="BS389" s="2"/>
      <c r="BT389" s="2"/>
      <c r="BU389" s="2">
        <v>2</v>
      </c>
      <c r="BV389" s="61">
        <v>3.7690000000000001</v>
      </c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279</v>
      </c>
      <c r="K390" s="2" t="s">
        <v>321</v>
      </c>
      <c r="L390" s="170">
        <f t="shared" si="13"/>
        <v>0</v>
      </c>
      <c r="M390" s="170">
        <f t="shared" si="14"/>
        <v>0</v>
      </c>
      <c r="N390" s="183"/>
      <c r="O390" s="37"/>
      <c r="P390" s="37"/>
      <c r="Q390" s="37"/>
      <c r="R390" s="37"/>
      <c r="S390" s="45"/>
      <c r="T390" s="2"/>
      <c r="U390" s="2"/>
      <c r="V390" s="2"/>
      <c r="W390" s="2"/>
      <c r="X390" s="61"/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/>
      <c r="BI390" s="2"/>
      <c r="BJ390" s="2"/>
      <c r="BK390" s="2"/>
      <c r="BL390" s="61"/>
      <c r="BM390" s="53"/>
      <c r="BN390" s="53"/>
      <c r="BO390" s="53"/>
      <c r="BP390" s="53"/>
      <c r="BQ390" s="126"/>
      <c r="BR390" s="2"/>
      <c r="BS390" s="2"/>
      <c r="BT390" s="2"/>
      <c r="BU390" s="2"/>
      <c r="BV390" s="61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286</v>
      </c>
      <c r="J391" s="2" t="s">
        <v>280</v>
      </c>
      <c r="K391" s="2" t="s">
        <v>320</v>
      </c>
      <c r="L391" s="170">
        <f t="shared" si="13"/>
        <v>1.65</v>
      </c>
      <c r="M391" s="172">
        <f t="shared" si="14"/>
        <v>22.77</v>
      </c>
      <c r="N391" s="190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>
        <v>1.65</v>
      </c>
      <c r="BL391" s="182">
        <v>22.77</v>
      </c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t="115.2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281</v>
      </c>
      <c r="K392" s="2" t="s">
        <v>320</v>
      </c>
      <c r="L392" s="170">
        <f t="shared" si="13"/>
        <v>0</v>
      </c>
      <c r="M392" s="170">
        <f t="shared" si="14"/>
        <v>289.99099999999999</v>
      </c>
      <c r="N392" s="189" t="s">
        <v>692</v>
      </c>
      <c r="O392" s="37"/>
      <c r="P392" s="37"/>
      <c r="Q392" s="37"/>
      <c r="R392" s="37"/>
      <c r="S392" s="45"/>
      <c r="T392" s="2" t="s">
        <v>404</v>
      </c>
      <c r="U392" s="2"/>
      <c r="V392" s="2"/>
      <c r="W392" s="2"/>
      <c r="X392" s="61">
        <v>20.978000000000002</v>
      </c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 t="s">
        <v>491</v>
      </c>
      <c r="AJ392" s="77"/>
      <c r="AK392" s="77"/>
      <c r="AL392" s="77"/>
      <c r="AM392" s="86">
        <v>85.317999999999998</v>
      </c>
      <c r="AN392" s="2" t="s">
        <v>515</v>
      </c>
      <c r="AO392" s="2"/>
      <c r="AP392" s="2"/>
      <c r="AQ392" s="2"/>
      <c r="AR392" s="61">
        <v>183.69499999999999</v>
      </c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/>
      <c r="BL392" s="61"/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s="17" customFormat="1" hidden="1" x14ac:dyDescent="0.3">
      <c r="A393" s="16" t="s">
        <v>13</v>
      </c>
      <c r="B393" s="16" t="s">
        <v>2</v>
      </c>
      <c r="C393" s="16" t="s">
        <v>3</v>
      </c>
      <c r="D393" s="16" t="s">
        <v>4</v>
      </c>
      <c r="E393" s="7">
        <v>61</v>
      </c>
      <c r="F393" s="7"/>
      <c r="G393" s="23" t="s">
        <v>5</v>
      </c>
      <c r="H393" s="7">
        <v>2023</v>
      </c>
      <c r="I393" s="25"/>
      <c r="J393" s="16" t="s">
        <v>314</v>
      </c>
      <c r="K393" s="16"/>
      <c r="L393" s="155"/>
      <c r="M393" s="133">
        <f>SUM(M355:M392)</f>
        <v>1399.6220000000003</v>
      </c>
      <c r="N393" s="186"/>
      <c r="O393" s="16"/>
      <c r="P393" s="16"/>
      <c r="Q393" s="16"/>
      <c r="R393" s="16"/>
      <c r="S393" s="57">
        <f>SUM(S355:S392)</f>
        <v>17.402999999999999</v>
      </c>
      <c r="T393" s="16"/>
      <c r="U393" s="16"/>
      <c r="V393" s="16"/>
      <c r="W393" s="16"/>
      <c r="X393" s="57">
        <f>SUM(X355:X392)</f>
        <v>128.99100000000001</v>
      </c>
      <c r="Y393" s="16"/>
      <c r="Z393" s="16"/>
      <c r="AA393" s="16"/>
      <c r="AB393" s="16"/>
      <c r="AC393" s="57">
        <f>SUM(AC355:AC392)</f>
        <v>0</v>
      </c>
      <c r="AD393" s="16"/>
      <c r="AE393" s="16"/>
      <c r="AF393" s="16"/>
      <c r="AG393" s="16"/>
      <c r="AH393" s="57">
        <f>SUM(AH355:AH392)</f>
        <v>5.8920000000000003</v>
      </c>
      <c r="AI393" s="16"/>
      <c r="AJ393" s="16"/>
      <c r="AK393" s="16"/>
      <c r="AL393" s="16"/>
      <c r="AM393" s="57">
        <f>SUM(AM355:AM392)</f>
        <v>833.99799999999993</v>
      </c>
      <c r="AN393" s="16"/>
      <c r="AO393" s="16"/>
      <c r="AP393" s="16"/>
      <c r="AQ393" s="16"/>
      <c r="AR393" s="57">
        <f>SUM(AR355:AR392)</f>
        <v>183.69499999999999</v>
      </c>
      <c r="AS393" s="16"/>
      <c r="AT393" s="16"/>
      <c r="AU393" s="16"/>
      <c r="AV393" s="16"/>
      <c r="AW393" s="57">
        <f>SUM(AW355:AW392)</f>
        <v>0</v>
      </c>
      <c r="AX393" s="16"/>
      <c r="AY393" s="16"/>
      <c r="AZ393" s="16"/>
      <c r="BA393" s="16"/>
      <c r="BB393" s="57">
        <f>SUM(BB355:BB392)</f>
        <v>0</v>
      </c>
      <c r="BC393" s="16"/>
      <c r="BD393" s="16"/>
      <c r="BE393" s="16"/>
      <c r="BF393" s="16"/>
      <c r="BG393" s="57">
        <f>SUM(BG355:BG392)</f>
        <v>0</v>
      </c>
      <c r="BH393" s="16"/>
      <c r="BI393" s="16"/>
      <c r="BJ393" s="16"/>
      <c r="BK393" s="16"/>
      <c r="BL393" s="57">
        <f>SUM(BL355:BL392)</f>
        <v>25.384999999999998</v>
      </c>
      <c r="BM393" s="16"/>
      <c r="BN393" s="16"/>
      <c r="BO393" s="16"/>
      <c r="BP393" s="16"/>
      <c r="BQ393" s="57">
        <f>SUM(BQ355:BQ392)</f>
        <v>200.489</v>
      </c>
      <c r="BR393" s="16"/>
      <c r="BS393" s="16"/>
      <c r="BT393" s="16"/>
      <c r="BU393" s="16"/>
      <c r="BV393" s="57">
        <f>SUM(BV355:BV392)</f>
        <v>3.7690000000000001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22" t="s">
        <v>5</v>
      </c>
      <c r="H394" s="3">
        <v>2023</v>
      </c>
      <c r="I394" s="24" t="s">
        <v>287</v>
      </c>
      <c r="J394" s="2" t="s">
        <v>267</v>
      </c>
      <c r="K394" s="2" t="s">
        <v>319</v>
      </c>
      <c r="L394" s="170">
        <f t="shared" si="13"/>
        <v>0</v>
      </c>
      <c r="M394" s="170">
        <f t="shared" si="14"/>
        <v>0</v>
      </c>
      <c r="N394" s="183"/>
      <c r="O394" s="37"/>
      <c r="P394" s="37"/>
      <c r="Q394" s="37"/>
      <c r="R394" s="37"/>
      <c r="S394" s="45"/>
      <c r="T394" s="2"/>
      <c r="U394" s="2"/>
      <c r="V394" s="2"/>
      <c r="W394" s="2"/>
      <c r="X394" s="61"/>
      <c r="Y394" s="67"/>
      <c r="Z394" s="67"/>
      <c r="AA394" s="67"/>
      <c r="AB394" s="67"/>
      <c r="AC394" s="74"/>
      <c r="AD394" s="2"/>
      <c r="AE394" s="2"/>
      <c r="AF394" s="2"/>
      <c r="AG394" s="2"/>
      <c r="AH394" s="61"/>
      <c r="AI394" s="77"/>
      <c r="AJ394" s="77"/>
      <c r="AK394" s="77"/>
      <c r="AL394" s="77"/>
      <c r="AM394" s="86"/>
      <c r="AN394" s="2"/>
      <c r="AO394" s="2"/>
      <c r="AP394" s="2"/>
      <c r="AQ394" s="2"/>
      <c r="AR394" s="61"/>
      <c r="AS394" s="90"/>
      <c r="AT394" s="90"/>
      <c r="AU394" s="90"/>
      <c r="AV394" s="90"/>
      <c r="AW394" s="106"/>
      <c r="AX394" s="2"/>
      <c r="AY394" s="2"/>
      <c r="AZ394" s="2"/>
      <c r="BA394" s="2"/>
      <c r="BB394" s="61"/>
      <c r="BC394" s="111"/>
      <c r="BD394" s="111"/>
      <c r="BE394" s="111"/>
      <c r="BF394" s="111"/>
      <c r="BG394" s="117"/>
      <c r="BH394" s="2"/>
      <c r="BI394" s="2"/>
      <c r="BJ394" s="2"/>
      <c r="BK394" s="2"/>
      <c r="BL394" s="61"/>
      <c r="BM394" s="53"/>
      <c r="BN394" s="53"/>
      <c r="BO394" s="53"/>
      <c r="BP394" s="53"/>
      <c r="BQ394" s="126"/>
      <c r="BR394" s="2"/>
      <c r="BS394" s="2"/>
      <c r="BT394" s="2"/>
      <c r="BU394" s="2"/>
      <c r="BV394" s="61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291</v>
      </c>
      <c r="K395" s="2" t="s">
        <v>320</v>
      </c>
      <c r="L395" s="170">
        <f t="shared" si="13"/>
        <v>0</v>
      </c>
      <c r="M395" s="170">
        <f t="shared" si="14"/>
        <v>0</v>
      </c>
      <c r="N395" s="183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286</v>
      </c>
      <c r="J396" s="2" t="s">
        <v>337</v>
      </c>
      <c r="K396" s="2" t="s">
        <v>320</v>
      </c>
      <c r="L396" s="170">
        <f t="shared" si="13"/>
        <v>0</v>
      </c>
      <c r="M396" s="170">
        <f t="shared" si="14"/>
        <v>0</v>
      </c>
      <c r="N396" s="183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8" t="s">
        <v>338</v>
      </c>
      <c r="K397" s="8" t="s">
        <v>319</v>
      </c>
      <c r="L397" s="170">
        <f t="shared" si="13"/>
        <v>0</v>
      </c>
      <c r="M397" s="170">
        <f t="shared" si="14"/>
        <v>0</v>
      </c>
      <c r="N397" s="183"/>
      <c r="O397" s="58"/>
      <c r="P397" s="58"/>
      <c r="Q397" s="58"/>
      <c r="R397" s="58"/>
      <c r="S397" s="45"/>
      <c r="T397" s="8"/>
      <c r="U397" s="8"/>
      <c r="V397" s="8"/>
      <c r="W397" s="8"/>
      <c r="X397" s="61"/>
      <c r="Y397" s="143"/>
      <c r="Z397" s="143"/>
      <c r="AA397" s="143"/>
      <c r="AB397" s="143"/>
      <c r="AC397" s="74"/>
      <c r="AD397" s="8"/>
      <c r="AE397" s="8"/>
      <c r="AF397" s="8"/>
      <c r="AG397" s="8"/>
      <c r="AH397" s="61"/>
      <c r="AI397" s="145"/>
      <c r="AJ397" s="145"/>
      <c r="AK397" s="145"/>
      <c r="AL397" s="145"/>
      <c r="AM397" s="86"/>
      <c r="AN397" s="8"/>
      <c r="AO397" s="8"/>
      <c r="AP397" s="8"/>
      <c r="AQ397" s="8"/>
      <c r="AR397" s="61"/>
      <c r="AS397" s="147"/>
      <c r="AT397" s="147"/>
      <c r="AU397" s="147"/>
      <c r="AV397" s="147"/>
      <c r="AW397" s="106"/>
      <c r="AX397" s="8"/>
      <c r="AY397" s="8"/>
      <c r="AZ397" s="8"/>
      <c r="BA397" s="8"/>
      <c r="BB397" s="61"/>
      <c r="BC397" s="149"/>
      <c r="BD397" s="149"/>
      <c r="BE397" s="149"/>
      <c r="BF397" s="149"/>
      <c r="BG397" s="117"/>
      <c r="BH397" s="8"/>
      <c r="BI397" s="8"/>
      <c r="BJ397" s="8"/>
      <c r="BK397" s="8"/>
      <c r="BL397" s="61"/>
      <c r="BM397" s="151"/>
      <c r="BN397" s="151"/>
      <c r="BO397" s="151"/>
      <c r="BP397" s="151"/>
      <c r="BQ397" s="126"/>
      <c r="BR397" s="8"/>
      <c r="BS397" s="8"/>
      <c r="BT397" s="8"/>
      <c r="BU397" s="8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339</v>
      </c>
      <c r="K398" s="8" t="s">
        <v>340</v>
      </c>
      <c r="L398" s="170">
        <f t="shared" si="13"/>
        <v>0</v>
      </c>
      <c r="M398" s="170">
        <f t="shared" si="14"/>
        <v>0</v>
      </c>
      <c r="N398" s="183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341</v>
      </c>
      <c r="K399" s="8" t="s">
        <v>319</v>
      </c>
      <c r="L399" s="170">
        <f t="shared" si="13"/>
        <v>0</v>
      </c>
      <c r="M399" s="170">
        <f t="shared" si="14"/>
        <v>0</v>
      </c>
      <c r="N399" s="183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342</v>
      </c>
      <c r="K400" s="8" t="s">
        <v>321</v>
      </c>
      <c r="L400" s="170">
        <f t="shared" si="13"/>
        <v>0</v>
      </c>
      <c r="M400" s="170">
        <f t="shared" si="14"/>
        <v>0</v>
      </c>
      <c r="N400" s="183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343</v>
      </c>
      <c r="K401" s="8" t="s">
        <v>321</v>
      </c>
      <c r="L401" s="170">
        <f t="shared" si="13"/>
        <v>0</v>
      </c>
      <c r="M401" s="170">
        <f t="shared" si="14"/>
        <v>0</v>
      </c>
      <c r="N401" s="183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344</v>
      </c>
      <c r="K402" s="8" t="s">
        <v>340</v>
      </c>
      <c r="L402" s="170">
        <f t="shared" si="13"/>
        <v>0</v>
      </c>
      <c r="M402" s="170">
        <f t="shared" si="14"/>
        <v>0</v>
      </c>
      <c r="N402" s="183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288</v>
      </c>
      <c r="J403" s="8" t="s">
        <v>345</v>
      </c>
      <c r="K403" s="8" t="s">
        <v>319</v>
      </c>
      <c r="L403" s="170">
        <f t="shared" si="13"/>
        <v>0</v>
      </c>
      <c r="M403" s="170">
        <f t="shared" si="14"/>
        <v>0</v>
      </c>
      <c r="N403" s="183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2" t="s">
        <v>352</v>
      </c>
      <c r="K404" s="2" t="s">
        <v>319</v>
      </c>
      <c r="L404" s="170">
        <f t="shared" si="13"/>
        <v>0</v>
      </c>
      <c r="M404" s="170">
        <f t="shared" si="14"/>
        <v>0</v>
      </c>
      <c r="N404" s="183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353</v>
      </c>
      <c r="K405" s="2" t="s">
        <v>322</v>
      </c>
      <c r="L405" s="170">
        <f t="shared" si="13"/>
        <v>0</v>
      </c>
      <c r="M405" s="170">
        <f t="shared" si="14"/>
        <v>0</v>
      </c>
      <c r="N405" s="183"/>
      <c r="O405" s="37"/>
      <c r="P405" s="37"/>
      <c r="Q405" s="37"/>
      <c r="R405" s="37"/>
      <c r="S405" s="45"/>
      <c r="T405" s="2"/>
      <c r="U405" s="2"/>
      <c r="V405" s="2"/>
      <c r="W405" s="2"/>
      <c r="X405" s="61"/>
      <c r="Y405" s="67"/>
      <c r="Z405" s="67"/>
      <c r="AA405" s="67"/>
      <c r="AB405" s="67"/>
      <c r="AC405" s="74"/>
      <c r="AD405" s="2"/>
      <c r="AE405" s="2"/>
      <c r="AF405" s="2"/>
      <c r="AG405" s="2"/>
      <c r="AH405" s="61"/>
      <c r="AI405" s="77"/>
      <c r="AJ405" s="77"/>
      <c r="AK405" s="77"/>
      <c r="AL405" s="77"/>
      <c r="AM405" s="86"/>
      <c r="AN405" s="2"/>
      <c r="AO405" s="2"/>
      <c r="AP405" s="2"/>
      <c r="AQ405" s="2"/>
      <c r="AR405" s="61"/>
      <c r="AS405" s="90"/>
      <c r="AT405" s="90"/>
      <c r="AU405" s="90"/>
      <c r="AV405" s="90"/>
      <c r="AW405" s="106"/>
      <c r="AX405" s="2"/>
      <c r="AY405" s="2"/>
      <c r="AZ405" s="2"/>
      <c r="BA405" s="2"/>
      <c r="BB405" s="61"/>
      <c r="BC405" s="111"/>
      <c r="BD405" s="111"/>
      <c r="BE405" s="111"/>
      <c r="BF405" s="111"/>
      <c r="BG405" s="117"/>
      <c r="BH405" s="2"/>
      <c r="BI405" s="2"/>
      <c r="BJ405" s="2"/>
      <c r="BK405" s="2"/>
      <c r="BL405" s="61"/>
      <c r="BM405" s="53"/>
      <c r="BN405" s="53"/>
      <c r="BO405" s="53"/>
      <c r="BP405" s="53"/>
      <c r="BQ405" s="126"/>
      <c r="BR405" s="2"/>
      <c r="BS405" s="2"/>
      <c r="BT405" s="2"/>
      <c r="BU405" s="2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346</v>
      </c>
      <c r="K406" s="2" t="s">
        <v>319</v>
      </c>
      <c r="L406" s="170">
        <f t="shared" si="13"/>
        <v>0</v>
      </c>
      <c r="M406" s="170">
        <f t="shared" si="14"/>
        <v>0</v>
      </c>
      <c r="N406" s="183"/>
      <c r="O406" s="38"/>
      <c r="P406" s="37"/>
      <c r="Q406" s="37"/>
      <c r="R406" s="37"/>
      <c r="S406" s="45"/>
      <c r="T406" s="3"/>
      <c r="U406" s="2"/>
      <c r="V406" s="2"/>
      <c r="W406" s="2"/>
      <c r="X406" s="61"/>
      <c r="Y406" s="69"/>
      <c r="Z406" s="67"/>
      <c r="AA406" s="67"/>
      <c r="AB406" s="67"/>
      <c r="AC406" s="74"/>
      <c r="AD406" s="3"/>
      <c r="AE406" s="2"/>
      <c r="AF406" s="2"/>
      <c r="AG406" s="2"/>
      <c r="AH406" s="61"/>
      <c r="AI406" s="78"/>
      <c r="AJ406" s="77"/>
      <c r="AK406" s="77"/>
      <c r="AL406" s="77"/>
      <c r="AM406" s="86"/>
      <c r="AN406" s="3"/>
      <c r="AO406" s="2"/>
      <c r="AP406" s="2"/>
      <c r="AQ406" s="2"/>
      <c r="AR406" s="61"/>
      <c r="AS406" s="91"/>
      <c r="AT406" s="90"/>
      <c r="AU406" s="90"/>
      <c r="AV406" s="90"/>
      <c r="AW406" s="106"/>
      <c r="AX406" s="3"/>
      <c r="AY406" s="2"/>
      <c r="AZ406" s="2"/>
      <c r="BA406" s="2"/>
      <c r="BB406" s="61"/>
      <c r="BC406" s="112"/>
      <c r="BD406" s="111"/>
      <c r="BE406" s="111"/>
      <c r="BF406" s="111"/>
      <c r="BG406" s="117"/>
      <c r="BH406" s="3"/>
      <c r="BI406" s="2"/>
      <c r="BJ406" s="2"/>
      <c r="BK406" s="2"/>
      <c r="BL406" s="61"/>
      <c r="BM406" s="54"/>
      <c r="BN406" s="53"/>
      <c r="BO406" s="53"/>
      <c r="BP406" s="53"/>
      <c r="BQ406" s="126"/>
      <c r="BR406" s="3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289</v>
      </c>
      <c r="J407" s="2" t="s">
        <v>268</v>
      </c>
      <c r="K407" s="2" t="s">
        <v>319</v>
      </c>
      <c r="L407" s="170">
        <f t="shared" si="13"/>
        <v>0.15</v>
      </c>
      <c r="M407" s="170">
        <f t="shared" si="14"/>
        <v>225.94499999999999</v>
      </c>
      <c r="N407" s="189" t="s">
        <v>697</v>
      </c>
      <c r="O407" s="37"/>
      <c r="P407" s="37"/>
      <c r="Q407" s="37"/>
      <c r="R407" s="37"/>
      <c r="S407" s="45"/>
      <c r="T407" s="2">
        <v>4.5</v>
      </c>
      <c r="U407" s="2"/>
      <c r="V407" s="2"/>
      <c r="W407" s="2">
        <v>0.15</v>
      </c>
      <c r="X407" s="61">
        <v>225.94499999999999</v>
      </c>
      <c r="Y407" s="67"/>
      <c r="Z407" s="67"/>
      <c r="AA407" s="67"/>
      <c r="AB407" s="67"/>
      <c r="AC407" s="74"/>
      <c r="AD407" s="2"/>
      <c r="AE407" s="2"/>
      <c r="AF407" s="2"/>
      <c r="AG407" s="2"/>
      <c r="AH407" s="61"/>
      <c r="AI407" s="77"/>
      <c r="AJ407" s="77"/>
      <c r="AK407" s="77"/>
      <c r="AL407" s="77"/>
      <c r="AM407" s="86"/>
      <c r="AN407" s="2"/>
      <c r="AO407" s="2"/>
      <c r="AP407" s="2"/>
      <c r="AQ407" s="2"/>
      <c r="AR407" s="61"/>
      <c r="AS407" s="90"/>
      <c r="AT407" s="90"/>
      <c r="AU407" s="90"/>
      <c r="AV407" s="90"/>
      <c r="AW407" s="106"/>
      <c r="AX407" s="2"/>
      <c r="AY407" s="2"/>
      <c r="AZ407" s="2"/>
      <c r="BA407" s="2"/>
      <c r="BB407" s="61"/>
      <c r="BC407" s="111"/>
      <c r="BD407" s="111"/>
      <c r="BE407" s="111"/>
      <c r="BF407" s="111"/>
      <c r="BG407" s="117"/>
      <c r="BH407" s="2"/>
      <c r="BI407" s="2"/>
      <c r="BJ407" s="2"/>
      <c r="BK407" s="2"/>
      <c r="BL407" s="61"/>
      <c r="BM407" s="53"/>
      <c r="BN407" s="53"/>
      <c r="BO407" s="53"/>
      <c r="BP407" s="53"/>
      <c r="BQ407" s="126"/>
      <c r="BR407" s="2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292</v>
      </c>
      <c r="K408" s="2" t="s">
        <v>319</v>
      </c>
      <c r="L408" s="170">
        <f t="shared" si="13"/>
        <v>0</v>
      </c>
      <c r="M408" s="170">
        <f t="shared" si="14"/>
        <v>0</v>
      </c>
      <c r="N408" s="183"/>
      <c r="O408" s="37"/>
      <c r="P408" s="37"/>
      <c r="Q408" s="37"/>
      <c r="R408" s="37"/>
      <c r="S408" s="45"/>
      <c r="T408" s="2"/>
      <c r="U408" s="2"/>
      <c r="V408" s="2"/>
      <c r="W408" s="2"/>
      <c r="X408" s="61"/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285</v>
      </c>
      <c r="J409" s="2" t="s">
        <v>293</v>
      </c>
      <c r="K409" s="2" t="s">
        <v>319</v>
      </c>
      <c r="L409" s="170">
        <f t="shared" si="13"/>
        <v>0</v>
      </c>
      <c r="M409" s="170">
        <f t="shared" si="14"/>
        <v>0</v>
      </c>
      <c r="N409" s="183"/>
      <c r="O409" s="37"/>
      <c r="P409" s="37"/>
      <c r="Q409" s="37"/>
      <c r="R409" s="39"/>
      <c r="S409" s="45"/>
      <c r="T409" s="2"/>
      <c r="U409" s="2"/>
      <c r="V409" s="2"/>
      <c r="W409" s="33"/>
      <c r="X409" s="61"/>
      <c r="Y409" s="67"/>
      <c r="Z409" s="67"/>
      <c r="AA409" s="67"/>
      <c r="AB409" s="68"/>
      <c r="AC409" s="74"/>
      <c r="AD409" s="2"/>
      <c r="AE409" s="2"/>
      <c r="AF409" s="2"/>
      <c r="AG409" s="33"/>
      <c r="AH409" s="61"/>
      <c r="AI409" s="77"/>
      <c r="AJ409" s="77"/>
      <c r="AK409" s="77"/>
      <c r="AL409" s="79"/>
      <c r="AM409" s="86"/>
      <c r="AN409" s="2"/>
      <c r="AO409" s="2"/>
      <c r="AP409" s="2"/>
      <c r="AQ409" s="33"/>
      <c r="AR409" s="61"/>
      <c r="AS409" s="90"/>
      <c r="AT409" s="90"/>
      <c r="AU409" s="90"/>
      <c r="AV409" s="92"/>
      <c r="AW409" s="106"/>
      <c r="AX409" s="2"/>
      <c r="AY409" s="2"/>
      <c r="AZ409" s="2"/>
      <c r="BA409" s="33"/>
      <c r="BB409" s="61"/>
      <c r="BC409" s="111"/>
      <c r="BD409" s="111"/>
      <c r="BE409" s="111"/>
      <c r="BF409" s="113"/>
      <c r="BG409" s="117"/>
      <c r="BH409" s="2"/>
      <c r="BI409" s="2"/>
      <c r="BJ409" s="2"/>
      <c r="BK409" s="33"/>
      <c r="BL409" s="61"/>
      <c r="BM409" s="53"/>
      <c r="BN409" s="53"/>
      <c r="BO409" s="53"/>
      <c r="BP409" s="121"/>
      <c r="BQ409" s="126"/>
      <c r="BR409" s="2"/>
      <c r="BS409" s="2"/>
      <c r="BT409" s="2"/>
      <c r="BU409" s="33"/>
      <c r="BV409" s="61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287</v>
      </c>
      <c r="J410" s="2" t="s">
        <v>269</v>
      </c>
      <c r="K410" s="2" t="s">
        <v>321</v>
      </c>
      <c r="L410" s="170">
        <f t="shared" si="13"/>
        <v>1</v>
      </c>
      <c r="M410" s="170">
        <f t="shared" si="14"/>
        <v>0.997</v>
      </c>
      <c r="N410" s="189"/>
      <c r="O410" s="37"/>
      <c r="P410" s="37"/>
      <c r="Q410" s="37"/>
      <c r="R410" s="37"/>
      <c r="S410" s="45"/>
      <c r="T410" s="2"/>
      <c r="U410" s="2"/>
      <c r="V410" s="2"/>
      <c r="W410" s="2"/>
      <c r="X410" s="61"/>
      <c r="Y410" s="67"/>
      <c r="Z410" s="67"/>
      <c r="AA410" s="67"/>
      <c r="AB410" s="67"/>
      <c r="AC410" s="74"/>
      <c r="AD410" s="2"/>
      <c r="AE410" s="2"/>
      <c r="AF410" s="2"/>
      <c r="AG410" s="2"/>
      <c r="AH410" s="61"/>
      <c r="AI410" s="77"/>
      <c r="AJ410" s="77"/>
      <c r="AK410" s="77"/>
      <c r="AL410" s="78">
        <v>1</v>
      </c>
      <c r="AM410" s="86">
        <v>0.997</v>
      </c>
      <c r="AN410" s="2"/>
      <c r="AO410" s="2"/>
      <c r="AP410" s="2"/>
      <c r="AQ410" s="2"/>
      <c r="AR410" s="61"/>
      <c r="AS410" s="90"/>
      <c r="AT410" s="90"/>
      <c r="AU410" s="90"/>
      <c r="AV410" s="90"/>
      <c r="AW410" s="106"/>
      <c r="AX410" s="2"/>
      <c r="AY410" s="2"/>
      <c r="AZ410" s="2"/>
      <c r="BA410" s="2"/>
      <c r="BB410" s="61"/>
      <c r="BC410" s="111"/>
      <c r="BD410" s="111"/>
      <c r="BE410" s="111"/>
      <c r="BF410" s="111"/>
      <c r="BG410" s="117"/>
      <c r="BH410" s="2"/>
      <c r="BI410" s="2"/>
      <c r="BJ410" s="2"/>
      <c r="BK410" s="2"/>
      <c r="BL410" s="61"/>
      <c r="BM410" s="53"/>
      <c r="BN410" s="53"/>
      <c r="BO410" s="53"/>
      <c r="BP410" s="53"/>
      <c r="BQ410" s="126"/>
      <c r="BR410" s="2"/>
      <c r="BS410" s="2"/>
      <c r="BT410" s="2"/>
      <c r="BU410" s="2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270</v>
      </c>
      <c r="K411" s="2" t="s">
        <v>321</v>
      </c>
      <c r="L411" s="170">
        <f t="shared" si="13"/>
        <v>0</v>
      </c>
      <c r="M411" s="170">
        <f t="shared" si="14"/>
        <v>0</v>
      </c>
      <c r="N411" s="183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7"/>
      <c r="AM411" s="86"/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290</v>
      </c>
      <c r="J412" s="2" t="s">
        <v>271</v>
      </c>
      <c r="K412" s="2" t="s">
        <v>322</v>
      </c>
      <c r="L412" s="170">
        <f t="shared" si="13"/>
        <v>0</v>
      </c>
      <c r="M412" s="170">
        <f t="shared" si="14"/>
        <v>0</v>
      </c>
      <c r="N412" s="183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284</v>
      </c>
      <c r="J413" s="2" t="s">
        <v>294</v>
      </c>
      <c r="K413" s="2" t="s">
        <v>321</v>
      </c>
      <c r="L413" s="170">
        <f t="shared" si="13"/>
        <v>0</v>
      </c>
      <c r="M413" s="170">
        <f t="shared" si="14"/>
        <v>0</v>
      </c>
      <c r="N413" s="183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347</v>
      </c>
      <c r="K414" s="2" t="s">
        <v>321</v>
      </c>
      <c r="L414" s="170">
        <f t="shared" si="13"/>
        <v>3</v>
      </c>
      <c r="M414" s="170">
        <f t="shared" si="14"/>
        <v>231.2</v>
      </c>
      <c r="N414" s="189" t="s">
        <v>696</v>
      </c>
      <c r="O414" s="37" t="s">
        <v>614</v>
      </c>
      <c r="P414" s="37" t="s">
        <v>356</v>
      </c>
      <c r="Q414" s="37"/>
      <c r="R414" s="38">
        <v>3</v>
      </c>
      <c r="S414" s="45">
        <v>231.2</v>
      </c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295</v>
      </c>
      <c r="K415" s="2" t="s">
        <v>321</v>
      </c>
      <c r="L415" s="170">
        <f t="shared" si="13"/>
        <v>0</v>
      </c>
      <c r="M415" s="170">
        <f t="shared" si="14"/>
        <v>0</v>
      </c>
      <c r="N415" s="183"/>
      <c r="O415" s="37"/>
      <c r="P415" s="37"/>
      <c r="Q415" s="37"/>
      <c r="R415" s="37"/>
      <c r="S415" s="45"/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290</v>
      </c>
      <c r="J416" s="2" t="s">
        <v>299</v>
      </c>
      <c r="K416" s="2" t="s">
        <v>319</v>
      </c>
      <c r="L416" s="170">
        <f t="shared" si="13"/>
        <v>0</v>
      </c>
      <c r="M416" s="170">
        <f t="shared" si="14"/>
        <v>0</v>
      </c>
      <c r="N416" s="183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315</v>
      </c>
      <c r="J417" s="2" t="s">
        <v>348</v>
      </c>
      <c r="K417" s="2" t="s">
        <v>321</v>
      </c>
      <c r="L417" s="170">
        <f t="shared" si="13"/>
        <v>2</v>
      </c>
      <c r="M417" s="170">
        <f t="shared" si="14"/>
        <v>26.143999999999998</v>
      </c>
      <c r="N417" s="189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>
        <v>2</v>
      </c>
      <c r="AC417" s="74">
        <v>26.143999999999998</v>
      </c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296</v>
      </c>
      <c r="K418" s="2" t="s">
        <v>322</v>
      </c>
      <c r="L418" s="170">
        <f t="shared" si="13"/>
        <v>0</v>
      </c>
      <c r="M418" s="170">
        <f t="shared" si="14"/>
        <v>0</v>
      </c>
      <c r="N418" s="183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/>
      <c r="AC418" s="74"/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316</v>
      </c>
      <c r="J419" s="2" t="s">
        <v>297</v>
      </c>
      <c r="K419" s="2" t="s">
        <v>319</v>
      </c>
      <c r="L419" s="172">
        <f t="shared" si="13"/>
        <v>4.0400000000000002E-3</v>
      </c>
      <c r="M419" s="170">
        <f t="shared" si="14"/>
        <v>12.188000000000001</v>
      </c>
      <c r="N419" s="189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>
        <v>4.0400000000000002E-3</v>
      </c>
      <c r="BL419" s="61">
        <v>12.188000000000001</v>
      </c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8" t="s">
        <v>349</v>
      </c>
      <c r="K420" s="8" t="s">
        <v>321</v>
      </c>
      <c r="L420" s="170">
        <f t="shared" si="13"/>
        <v>0</v>
      </c>
      <c r="M420" s="170">
        <f t="shared" si="14"/>
        <v>0</v>
      </c>
      <c r="N420" s="183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/>
      <c r="BL420" s="61"/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282</v>
      </c>
      <c r="J421" s="2" t="s">
        <v>272</v>
      </c>
      <c r="K421" s="2" t="s">
        <v>322</v>
      </c>
      <c r="L421" s="170">
        <f t="shared" si="13"/>
        <v>0</v>
      </c>
      <c r="M421" s="170">
        <f t="shared" si="14"/>
        <v>0</v>
      </c>
      <c r="N421" s="183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273</v>
      </c>
      <c r="K422" s="2" t="s">
        <v>322</v>
      </c>
      <c r="L422" s="170">
        <f t="shared" si="13"/>
        <v>0</v>
      </c>
      <c r="M422" s="170">
        <f t="shared" si="14"/>
        <v>0</v>
      </c>
      <c r="N422" s="183"/>
      <c r="O422" s="37"/>
      <c r="P422" s="37"/>
      <c r="Q422" s="37"/>
      <c r="R422" s="37"/>
      <c r="S422" s="46"/>
      <c r="T422" s="2"/>
      <c r="U422" s="2"/>
      <c r="V422" s="2"/>
      <c r="W422" s="2"/>
      <c r="X422" s="60"/>
      <c r="Y422" s="67"/>
      <c r="Z422" s="67"/>
      <c r="AA422" s="67"/>
      <c r="AB422" s="67"/>
      <c r="AC422" s="73"/>
      <c r="AD422" s="2"/>
      <c r="AE422" s="2"/>
      <c r="AF422" s="2"/>
      <c r="AG422" s="2"/>
      <c r="AH422" s="60"/>
      <c r="AI422" s="77"/>
      <c r="AJ422" s="77"/>
      <c r="AK422" s="77"/>
      <c r="AL422" s="77"/>
      <c r="AM422" s="85"/>
      <c r="AN422" s="2"/>
      <c r="AO422" s="2"/>
      <c r="AP422" s="2"/>
      <c r="AQ422" s="2"/>
      <c r="AR422" s="60"/>
      <c r="AS422" s="90"/>
      <c r="AT422" s="90"/>
      <c r="AU422" s="90"/>
      <c r="AV422" s="90"/>
      <c r="AW422" s="105"/>
      <c r="AX422" s="2"/>
      <c r="AY422" s="2"/>
      <c r="AZ422" s="2"/>
      <c r="BA422" s="2"/>
      <c r="BB422" s="60"/>
      <c r="BC422" s="111"/>
      <c r="BD422" s="111"/>
      <c r="BE422" s="111"/>
      <c r="BF422" s="111"/>
      <c r="BG422" s="116"/>
      <c r="BH422" s="2"/>
      <c r="BI422" s="2"/>
      <c r="BJ422" s="2"/>
      <c r="BK422" s="2"/>
      <c r="BL422" s="60"/>
      <c r="BM422" s="53"/>
      <c r="BN422" s="53"/>
      <c r="BO422" s="53"/>
      <c r="BP422" s="53"/>
      <c r="BQ422" s="125"/>
      <c r="BR422" s="2"/>
      <c r="BS422" s="2"/>
      <c r="BT422" s="2"/>
      <c r="BU422" s="2"/>
      <c r="BV422" s="60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274</v>
      </c>
      <c r="K423" s="2" t="s">
        <v>322</v>
      </c>
      <c r="L423" s="172">
        <f t="shared" si="13"/>
        <v>0</v>
      </c>
      <c r="M423" s="170">
        <f t="shared" si="14"/>
        <v>0</v>
      </c>
      <c r="N423" s="183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275</v>
      </c>
      <c r="K424" s="2" t="s">
        <v>322</v>
      </c>
      <c r="L424" s="170">
        <f t="shared" si="13"/>
        <v>0</v>
      </c>
      <c r="M424" s="170">
        <f t="shared" si="14"/>
        <v>0</v>
      </c>
      <c r="N424" s="183"/>
      <c r="O424" s="37"/>
      <c r="P424" s="37"/>
      <c r="Q424" s="37"/>
      <c r="R424" s="37"/>
      <c r="S424" s="45"/>
      <c r="T424" s="2"/>
      <c r="U424" s="2"/>
      <c r="V424" s="2"/>
      <c r="W424" s="2"/>
      <c r="X424" s="61"/>
      <c r="Y424" s="67"/>
      <c r="Z424" s="67"/>
      <c r="AA424" s="67"/>
      <c r="AB424" s="67"/>
      <c r="AC424" s="74"/>
      <c r="AD424" s="2"/>
      <c r="AE424" s="2"/>
      <c r="AF424" s="2"/>
      <c r="AG424" s="2"/>
      <c r="AH424" s="61"/>
      <c r="AI424" s="77"/>
      <c r="AJ424" s="77"/>
      <c r="AK424" s="77"/>
      <c r="AL424" s="77"/>
      <c r="AM424" s="86"/>
      <c r="AN424" s="2"/>
      <c r="AO424" s="2"/>
      <c r="AP424" s="2"/>
      <c r="AQ424" s="2"/>
      <c r="AR424" s="61"/>
      <c r="AS424" s="90"/>
      <c r="AT424" s="90"/>
      <c r="AU424" s="90"/>
      <c r="AV424" s="90"/>
      <c r="AW424" s="106"/>
      <c r="AX424" s="2"/>
      <c r="AY424" s="2"/>
      <c r="AZ424" s="2"/>
      <c r="BA424" s="2"/>
      <c r="BB424" s="61"/>
      <c r="BC424" s="111"/>
      <c r="BD424" s="111"/>
      <c r="BE424" s="111"/>
      <c r="BF424" s="111"/>
      <c r="BG424" s="117"/>
      <c r="BH424" s="2"/>
      <c r="BI424" s="2"/>
      <c r="BJ424" s="2"/>
      <c r="BK424" s="2"/>
      <c r="BL424" s="61"/>
      <c r="BM424" s="53"/>
      <c r="BN424" s="53"/>
      <c r="BO424" s="53"/>
      <c r="BP424" s="53"/>
      <c r="BQ424" s="126"/>
      <c r="BR424" s="2"/>
      <c r="BS424" s="2"/>
      <c r="BT424" s="2"/>
      <c r="BU424" s="2"/>
      <c r="BV424" s="61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276</v>
      </c>
      <c r="K425" s="2" t="s">
        <v>321</v>
      </c>
      <c r="L425" s="170">
        <f t="shared" si="13"/>
        <v>0</v>
      </c>
      <c r="M425" s="170">
        <f t="shared" si="14"/>
        <v>0</v>
      </c>
      <c r="N425" s="183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277</v>
      </c>
      <c r="K426" s="2" t="s">
        <v>321</v>
      </c>
      <c r="L426" s="170">
        <f t="shared" si="13"/>
        <v>0</v>
      </c>
      <c r="M426" s="170">
        <f t="shared" si="14"/>
        <v>0</v>
      </c>
      <c r="N426" s="183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283</v>
      </c>
      <c r="J427" s="2" t="s">
        <v>298</v>
      </c>
      <c r="K427" s="2" t="s">
        <v>322</v>
      </c>
      <c r="L427" s="170">
        <f t="shared" si="13"/>
        <v>0</v>
      </c>
      <c r="M427" s="170">
        <f t="shared" si="14"/>
        <v>0</v>
      </c>
      <c r="N427" s="183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278</v>
      </c>
      <c r="K428" s="2" t="s">
        <v>321</v>
      </c>
      <c r="L428" s="170">
        <f t="shared" si="13"/>
        <v>0</v>
      </c>
      <c r="M428" s="170">
        <f t="shared" si="14"/>
        <v>0</v>
      </c>
      <c r="N428" s="183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279</v>
      </c>
      <c r="K429" s="2" t="s">
        <v>321</v>
      </c>
      <c r="L429" s="170">
        <f t="shared" si="13"/>
        <v>0</v>
      </c>
      <c r="M429" s="170">
        <f t="shared" si="14"/>
        <v>0</v>
      </c>
      <c r="N429" s="183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286</v>
      </c>
      <c r="J430" s="2" t="s">
        <v>280</v>
      </c>
      <c r="K430" s="2" t="s">
        <v>320</v>
      </c>
      <c r="L430" s="170">
        <f t="shared" si="13"/>
        <v>1.3640000000000001</v>
      </c>
      <c r="M430" s="172">
        <f t="shared" si="14"/>
        <v>18.8232</v>
      </c>
      <c r="N430" s="190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>
        <v>1.3640000000000001</v>
      </c>
      <c r="BL430" s="182">
        <v>18.8232</v>
      </c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t="86.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281</v>
      </c>
      <c r="K431" s="2" t="s">
        <v>320</v>
      </c>
      <c r="L431" s="170">
        <f t="shared" si="13"/>
        <v>0</v>
      </c>
      <c r="M431" s="170">
        <f t="shared" si="14"/>
        <v>38.511000000000003</v>
      </c>
      <c r="N431" s="189" t="s">
        <v>405</v>
      </c>
      <c r="O431" s="37"/>
      <c r="P431" s="37"/>
      <c r="Q431" s="37"/>
      <c r="R431" s="37"/>
      <c r="S431" s="45"/>
      <c r="T431" s="2" t="s">
        <v>405</v>
      </c>
      <c r="U431" s="2"/>
      <c r="V431" s="2"/>
      <c r="W431" s="2"/>
      <c r="X431" s="61">
        <v>38.511000000000003</v>
      </c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/>
      <c r="BL431" s="61"/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s="17" customFormat="1" hidden="1" x14ac:dyDescent="0.3">
      <c r="A432" s="16" t="s">
        <v>14</v>
      </c>
      <c r="B432" s="16" t="s">
        <v>2</v>
      </c>
      <c r="C432" s="16" t="s">
        <v>3</v>
      </c>
      <c r="D432" s="16" t="s">
        <v>15</v>
      </c>
      <c r="E432" s="7">
        <v>1</v>
      </c>
      <c r="F432" s="7"/>
      <c r="G432" s="23" t="s">
        <v>5</v>
      </c>
      <c r="H432" s="7">
        <v>2023</v>
      </c>
      <c r="I432" s="25"/>
      <c r="J432" s="16" t="s">
        <v>314</v>
      </c>
      <c r="K432" s="16"/>
      <c r="L432" s="155"/>
      <c r="M432" s="133">
        <f>SUM(M394:M431)</f>
        <v>553.80819999999994</v>
      </c>
      <c r="N432" s="186"/>
      <c r="O432" s="16"/>
      <c r="P432" s="16"/>
      <c r="Q432" s="16"/>
      <c r="R432" s="16"/>
      <c r="S432" s="57">
        <f>SUM(S394:S431)</f>
        <v>231.2</v>
      </c>
      <c r="T432" s="16"/>
      <c r="U432" s="16"/>
      <c r="V432" s="16"/>
      <c r="W432" s="16"/>
      <c r="X432" s="57">
        <f>SUM(X394:X431)</f>
        <v>264.45600000000002</v>
      </c>
      <c r="Y432" s="16"/>
      <c r="Z432" s="16"/>
      <c r="AA432" s="16"/>
      <c r="AB432" s="16"/>
      <c r="AC432" s="57">
        <f>SUM(AC394:AC431)</f>
        <v>26.143999999999998</v>
      </c>
      <c r="AD432" s="16"/>
      <c r="AE432" s="16"/>
      <c r="AF432" s="16"/>
      <c r="AG432" s="16"/>
      <c r="AH432" s="57">
        <f>SUM(AH394:AH431)</f>
        <v>0</v>
      </c>
      <c r="AI432" s="16"/>
      <c r="AJ432" s="16"/>
      <c r="AK432" s="16"/>
      <c r="AL432" s="16"/>
      <c r="AM432" s="57">
        <f>SUM(AM394:AM431)</f>
        <v>0.997</v>
      </c>
      <c r="AN432" s="16"/>
      <c r="AO432" s="16"/>
      <c r="AP432" s="16"/>
      <c r="AQ432" s="16"/>
      <c r="AR432" s="57">
        <f>SUM(AR394:AR431)</f>
        <v>0</v>
      </c>
      <c r="AS432" s="16"/>
      <c r="AT432" s="16"/>
      <c r="AU432" s="16"/>
      <c r="AV432" s="16"/>
      <c r="AW432" s="57">
        <f>SUM(AW394:AW431)</f>
        <v>0</v>
      </c>
      <c r="AX432" s="16"/>
      <c r="AY432" s="16"/>
      <c r="AZ432" s="16"/>
      <c r="BA432" s="16"/>
      <c r="BB432" s="57">
        <f>SUM(BB394:BB431)</f>
        <v>0</v>
      </c>
      <c r="BC432" s="16"/>
      <c r="BD432" s="16"/>
      <c r="BE432" s="16"/>
      <c r="BF432" s="16"/>
      <c r="BG432" s="57">
        <f>SUM(BG394:BG431)</f>
        <v>0</v>
      </c>
      <c r="BH432" s="16"/>
      <c r="BI432" s="16"/>
      <c r="BJ432" s="16"/>
      <c r="BK432" s="16"/>
      <c r="BL432" s="133">
        <f>SUM(BL394:BL431)</f>
        <v>31.011200000000002</v>
      </c>
      <c r="BM432" s="16"/>
      <c r="BN432" s="16"/>
      <c r="BO432" s="16"/>
      <c r="BP432" s="16"/>
      <c r="BQ432" s="57">
        <f>SUM(BQ394:BQ431)</f>
        <v>0</v>
      </c>
      <c r="BR432" s="16"/>
      <c r="BS432" s="16"/>
      <c r="BT432" s="16"/>
      <c r="BU432" s="16"/>
      <c r="BV432" s="57">
        <f>SUM(BV394:BV431)</f>
        <v>0</v>
      </c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22" t="s">
        <v>5</v>
      </c>
      <c r="H433" s="3">
        <v>2023</v>
      </c>
      <c r="I433" s="24" t="s">
        <v>287</v>
      </c>
      <c r="J433" s="2" t="s">
        <v>267</v>
      </c>
      <c r="K433" s="2" t="s">
        <v>319</v>
      </c>
      <c r="L433" s="170">
        <f t="shared" si="13"/>
        <v>0</v>
      </c>
      <c r="M433" s="170">
        <f t="shared" si="14"/>
        <v>0</v>
      </c>
      <c r="N433" s="183"/>
      <c r="O433" s="37"/>
      <c r="P433" s="37"/>
      <c r="Q433" s="37"/>
      <c r="R433" s="37"/>
      <c r="S433" s="45"/>
      <c r="T433" s="2"/>
      <c r="U433" s="2"/>
      <c r="V433" s="2"/>
      <c r="W433" s="2"/>
      <c r="X433" s="61"/>
      <c r="Y433" s="67"/>
      <c r="Z433" s="67"/>
      <c r="AA433" s="67"/>
      <c r="AB433" s="67"/>
      <c r="AC433" s="74"/>
      <c r="AD433" s="2"/>
      <c r="AE433" s="2"/>
      <c r="AF433" s="2"/>
      <c r="AG433" s="2"/>
      <c r="AH433" s="61"/>
      <c r="AI433" s="77"/>
      <c r="AJ433" s="77"/>
      <c r="AK433" s="77"/>
      <c r="AL433" s="77"/>
      <c r="AM433" s="86"/>
      <c r="AN433" s="2"/>
      <c r="AO433" s="2"/>
      <c r="AP433" s="2"/>
      <c r="AQ433" s="2"/>
      <c r="AR433" s="61"/>
      <c r="AS433" s="90"/>
      <c r="AT433" s="90"/>
      <c r="AU433" s="90"/>
      <c r="AV433" s="90"/>
      <c r="AW433" s="106"/>
      <c r="AX433" s="2"/>
      <c r="AY433" s="2"/>
      <c r="AZ433" s="2"/>
      <c r="BA433" s="2"/>
      <c r="BB433" s="61"/>
      <c r="BC433" s="111"/>
      <c r="BD433" s="111"/>
      <c r="BE433" s="111"/>
      <c r="BF433" s="111"/>
      <c r="BG433" s="117"/>
      <c r="BH433" s="2"/>
      <c r="BI433" s="2"/>
      <c r="BJ433" s="2"/>
      <c r="BK433" s="2"/>
      <c r="BL433" s="61"/>
      <c r="BM433" s="53"/>
      <c r="BN433" s="53"/>
      <c r="BO433" s="53"/>
      <c r="BP433" s="53"/>
      <c r="BQ433" s="126"/>
      <c r="BR433" s="2"/>
      <c r="BS433" s="2"/>
      <c r="BT433" s="2"/>
      <c r="BU433" s="2"/>
      <c r="BV433" s="61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291</v>
      </c>
      <c r="K434" s="2" t="s">
        <v>320</v>
      </c>
      <c r="L434" s="170">
        <f t="shared" si="13"/>
        <v>0</v>
      </c>
      <c r="M434" s="170">
        <f t="shared" si="14"/>
        <v>0</v>
      </c>
      <c r="N434" s="183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286</v>
      </c>
      <c r="J435" s="2" t="s">
        <v>337</v>
      </c>
      <c r="K435" s="2" t="s">
        <v>320</v>
      </c>
      <c r="L435" s="170">
        <f t="shared" si="13"/>
        <v>0</v>
      </c>
      <c r="M435" s="170">
        <f t="shared" si="14"/>
        <v>0</v>
      </c>
      <c r="N435" s="183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8" t="s">
        <v>338</v>
      </c>
      <c r="K436" s="8" t="s">
        <v>319</v>
      </c>
      <c r="L436" s="170">
        <f t="shared" si="13"/>
        <v>0</v>
      </c>
      <c r="M436" s="170">
        <f t="shared" si="14"/>
        <v>0</v>
      </c>
      <c r="N436" s="183"/>
      <c r="O436" s="58"/>
      <c r="P436" s="58"/>
      <c r="Q436" s="58"/>
      <c r="R436" s="58"/>
      <c r="S436" s="45"/>
      <c r="T436" s="8"/>
      <c r="U436" s="8"/>
      <c r="V436" s="8"/>
      <c r="W436" s="8"/>
      <c r="X436" s="61"/>
      <c r="Y436" s="143"/>
      <c r="Z436" s="143"/>
      <c r="AA436" s="143"/>
      <c r="AB436" s="143"/>
      <c r="AC436" s="74"/>
      <c r="AD436" s="8"/>
      <c r="AE436" s="8"/>
      <c r="AF436" s="8"/>
      <c r="AG436" s="8"/>
      <c r="AH436" s="61"/>
      <c r="AI436" s="145"/>
      <c r="AJ436" s="145"/>
      <c r="AK436" s="145"/>
      <c r="AL436" s="145"/>
      <c r="AM436" s="86"/>
      <c r="AN436" s="8"/>
      <c r="AO436" s="8"/>
      <c r="AP436" s="8"/>
      <c r="AQ436" s="8"/>
      <c r="AR436" s="61"/>
      <c r="AS436" s="147"/>
      <c r="AT436" s="147"/>
      <c r="AU436" s="147"/>
      <c r="AV436" s="147"/>
      <c r="AW436" s="106"/>
      <c r="AX436" s="8"/>
      <c r="AY436" s="8"/>
      <c r="AZ436" s="8"/>
      <c r="BA436" s="8"/>
      <c r="BB436" s="61"/>
      <c r="BC436" s="149"/>
      <c r="BD436" s="149"/>
      <c r="BE436" s="149"/>
      <c r="BF436" s="149"/>
      <c r="BG436" s="117"/>
      <c r="BH436" s="8"/>
      <c r="BI436" s="8"/>
      <c r="BJ436" s="8"/>
      <c r="BK436" s="8"/>
      <c r="BL436" s="61"/>
      <c r="BM436" s="151"/>
      <c r="BN436" s="151"/>
      <c r="BO436" s="151"/>
      <c r="BP436" s="151"/>
      <c r="BQ436" s="126"/>
      <c r="BR436" s="8"/>
      <c r="BS436" s="8"/>
      <c r="BT436" s="8"/>
      <c r="BU436" s="8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339</v>
      </c>
      <c r="K437" s="8" t="s">
        <v>340</v>
      </c>
      <c r="L437" s="170">
        <f t="shared" si="13"/>
        <v>0</v>
      </c>
      <c r="M437" s="170">
        <f t="shared" si="14"/>
        <v>0</v>
      </c>
      <c r="N437" s="183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341</v>
      </c>
      <c r="K438" s="8" t="s">
        <v>319</v>
      </c>
      <c r="L438" s="170">
        <f t="shared" si="13"/>
        <v>0</v>
      </c>
      <c r="M438" s="170">
        <f t="shared" si="14"/>
        <v>0</v>
      </c>
      <c r="N438" s="183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342</v>
      </c>
      <c r="K439" s="8" t="s">
        <v>321</v>
      </c>
      <c r="L439" s="170">
        <f t="shared" si="13"/>
        <v>0</v>
      </c>
      <c r="M439" s="170">
        <f t="shared" si="14"/>
        <v>0</v>
      </c>
      <c r="N439" s="183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343</v>
      </c>
      <c r="K440" s="8" t="s">
        <v>321</v>
      </c>
      <c r="L440" s="170">
        <f t="shared" si="13"/>
        <v>0</v>
      </c>
      <c r="M440" s="170">
        <f t="shared" si="14"/>
        <v>0</v>
      </c>
      <c r="N440" s="183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344</v>
      </c>
      <c r="K441" s="8" t="s">
        <v>340</v>
      </c>
      <c r="L441" s="170">
        <f t="shared" si="13"/>
        <v>0</v>
      </c>
      <c r="M441" s="170">
        <f t="shared" si="14"/>
        <v>0</v>
      </c>
      <c r="N441" s="183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288</v>
      </c>
      <c r="J442" s="8" t="s">
        <v>345</v>
      </c>
      <c r="K442" s="8" t="s">
        <v>319</v>
      </c>
      <c r="L442" s="170">
        <f t="shared" si="13"/>
        <v>0</v>
      </c>
      <c r="M442" s="170">
        <f t="shared" si="14"/>
        <v>0</v>
      </c>
      <c r="N442" s="183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2" t="s">
        <v>352</v>
      </c>
      <c r="K443" s="2" t="s">
        <v>319</v>
      </c>
      <c r="L443" s="170">
        <f t="shared" si="13"/>
        <v>0</v>
      </c>
      <c r="M443" s="170">
        <f t="shared" si="14"/>
        <v>0</v>
      </c>
      <c r="N443" s="183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353</v>
      </c>
      <c r="K444" s="2" t="s">
        <v>322</v>
      </c>
      <c r="L444" s="170">
        <f t="shared" si="13"/>
        <v>0</v>
      </c>
      <c r="M444" s="170">
        <f t="shared" si="14"/>
        <v>0</v>
      </c>
      <c r="N444" s="183"/>
      <c r="O444" s="37"/>
      <c r="P444" s="37"/>
      <c r="Q444" s="37"/>
      <c r="R444" s="37"/>
      <c r="S444" s="45"/>
      <c r="T444" s="2"/>
      <c r="U444" s="2"/>
      <c r="V444" s="2"/>
      <c r="W444" s="2"/>
      <c r="X444" s="61"/>
      <c r="Y444" s="67"/>
      <c r="Z444" s="67"/>
      <c r="AA444" s="67"/>
      <c r="AB444" s="67"/>
      <c r="AC444" s="74"/>
      <c r="AD444" s="2"/>
      <c r="AE444" s="2"/>
      <c r="AF444" s="2"/>
      <c r="AG444" s="2"/>
      <c r="AH444" s="61"/>
      <c r="AI444" s="77"/>
      <c r="AJ444" s="77"/>
      <c r="AK444" s="77"/>
      <c r="AL444" s="77"/>
      <c r="AM444" s="86"/>
      <c r="AN444" s="2"/>
      <c r="AO444" s="2"/>
      <c r="AP444" s="2"/>
      <c r="AQ444" s="2"/>
      <c r="AR444" s="61"/>
      <c r="AS444" s="90"/>
      <c r="AT444" s="90"/>
      <c r="AU444" s="90"/>
      <c r="AV444" s="90"/>
      <c r="AW444" s="106"/>
      <c r="AX444" s="2"/>
      <c r="AY444" s="2"/>
      <c r="AZ444" s="2"/>
      <c r="BA444" s="2"/>
      <c r="BB444" s="61"/>
      <c r="BC444" s="111"/>
      <c r="BD444" s="111"/>
      <c r="BE444" s="111"/>
      <c r="BF444" s="111"/>
      <c r="BG444" s="117"/>
      <c r="BH444" s="2"/>
      <c r="BI444" s="2"/>
      <c r="BJ444" s="2"/>
      <c r="BK444" s="2"/>
      <c r="BL444" s="61"/>
      <c r="BM444" s="53"/>
      <c r="BN444" s="53"/>
      <c r="BO444" s="53"/>
      <c r="BP444" s="53"/>
      <c r="BQ444" s="126"/>
      <c r="BR444" s="2"/>
      <c r="BS444" s="2"/>
      <c r="BT444" s="2"/>
      <c r="BU444" s="2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346</v>
      </c>
      <c r="K445" s="2" t="s">
        <v>319</v>
      </c>
      <c r="L445" s="170">
        <f t="shared" si="13"/>
        <v>0</v>
      </c>
      <c r="M445" s="170">
        <f t="shared" si="14"/>
        <v>0</v>
      </c>
      <c r="N445" s="183"/>
      <c r="O445" s="38"/>
      <c r="P445" s="37"/>
      <c r="Q445" s="37"/>
      <c r="R445" s="37"/>
      <c r="S445" s="45"/>
      <c r="T445" s="3"/>
      <c r="U445" s="2"/>
      <c r="V445" s="2"/>
      <c r="W445" s="2"/>
      <c r="X445" s="61"/>
      <c r="Y445" s="69"/>
      <c r="Z445" s="67"/>
      <c r="AA445" s="67"/>
      <c r="AB445" s="67"/>
      <c r="AC445" s="74"/>
      <c r="AD445" s="3"/>
      <c r="AE445" s="2"/>
      <c r="AF445" s="2"/>
      <c r="AG445" s="2"/>
      <c r="AH445" s="61"/>
      <c r="AI445" s="78"/>
      <c r="AJ445" s="77"/>
      <c r="AK445" s="77"/>
      <c r="AL445" s="77"/>
      <c r="AM445" s="86"/>
      <c r="AN445" s="3"/>
      <c r="AO445" s="2"/>
      <c r="AP445" s="2"/>
      <c r="AQ445" s="2"/>
      <c r="AR445" s="61"/>
      <c r="AS445" s="91"/>
      <c r="AT445" s="90"/>
      <c r="AU445" s="90"/>
      <c r="AV445" s="90"/>
      <c r="AW445" s="106"/>
      <c r="AX445" s="3"/>
      <c r="AY445" s="2"/>
      <c r="AZ445" s="2"/>
      <c r="BA445" s="2"/>
      <c r="BB445" s="61"/>
      <c r="BC445" s="112"/>
      <c r="BD445" s="111"/>
      <c r="BE445" s="111"/>
      <c r="BF445" s="111"/>
      <c r="BG445" s="117"/>
      <c r="BH445" s="3"/>
      <c r="BI445" s="2"/>
      <c r="BJ445" s="2"/>
      <c r="BK445" s="2"/>
      <c r="BL445" s="61"/>
      <c r="BM445" s="54"/>
      <c r="BN445" s="53"/>
      <c r="BO445" s="53"/>
      <c r="BP445" s="53"/>
      <c r="BQ445" s="126"/>
      <c r="BR445" s="3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289</v>
      </c>
      <c r="J446" s="2" t="s">
        <v>268</v>
      </c>
      <c r="K446" s="2" t="s">
        <v>319</v>
      </c>
      <c r="L446" s="170">
        <f t="shared" si="13"/>
        <v>0</v>
      </c>
      <c r="M446" s="170">
        <f t="shared" si="14"/>
        <v>0</v>
      </c>
      <c r="N446" s="183"/>
      <c r="O446" s="37"/>
      <c r="P446" s="37"/>
      <c r="Q446" s="37"/>
      <c r="R446" s="37"/>
      <c r="S446" s="45"/>
      <c r="T446" s="2"/>
      <c r="U446" s="2"/>
      <c r="V446" s="2"/>
      <c r="W446" s="2"/>
      <c r="X446" s="61"/>
      <c r="Y446" s="67"/>
      <c r="Z446" s="67"/>
      <c r="AA446" s="67"/>
      <c r="AB446" s="67"/>
      <c r="AC446" s="74"/>
      <c r="AD446" s="2"/>
      <c r="AE446" s="2"/>
      <c r="AF446" s="2"/>
      <c r="AG446" s="2"/>
      <c r="AH446" s="61"/>
      <c r="AI446" s="77"/>
      <c r="AJ446" s="77"/>
      <c r="AK446" s="77"/>
      <c r="AL446" s="77"/>
      <c r="AM446" s="86"/>
      <c r="AN446" s="2"/>
      <c r="AO446" s="2"/>
      <c r="AP446" s="2"/>
      <c r="AQ446" s="2"/>
      <c r="AR446" s="61"/>
      <c r="AS446" s="90"/>
      <c r="AT446" s="90"/>
      <c r="AU446" s="90"/>
      <c r="AV446" s="90"/>
      <c r="AW446" s="106"/>
      <c r="AX446" s="2"/>
      <c r="AY446" s="2"/>
      <c r="AZ446" s="2"/>
      <c r="BA446" s="2"/>
      <c r="BB446" s="61"/>
      <c r="BC446" s="111"/>
      <c r="BD446" s="111"/>
      <c r="BE446" s="111"/>
      <c r="BF446" s="111"/>
      <c r="BG446" s="117"/>
      <c r="BH446" s="2"/>
      <c r="BI446" s="2"/>
      <c r="BJ446" s="2"/>
      <c r="BK446" s="2"/>
      <c r="BL446" s="61"/>
      <c r="BM446" s="53"/>
      <c r="BN446" s="53"/>
      <c r="BO446" s="53"/>
      <c r="BP446" s="53"/>
      <c r="BQ446" s="126"/>
      <c r="BR446" s="2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292</v>
      </c>
      <c r="K447" s="2" t="s">
        <v>319</v>
      </c>
      <c r="L447" s="170">
        <f t="shared" si="13"/>
        <v>0</v>
      </c>
      <c r="M447" s="170">
        <f t="shared" si="14"/>
        <v>0</v>
      </c>
      <c r="N447" s="183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285</v>
      </c>
      <c r="J448" s="2" t="s">
        <v>293</v>
      </c>
      <c r="K448" s="2" t="s">
        <v>319</v>
      </c>
      <c r="L448" s="170">
        <f t="shared" si="13"/>
        <v>0</v>
      </c>
      <c r="M448" s="170">
        <f t="shared" si="14"/>
        <v>0</v>
      </c>
      <c r="N448" s="183"/>
      <c r="O448" s="37"/>
      <c r="P448" s="37"/>
      <c r="Q448" s="37"/>
      <c r="R448" s="39"/>
      <c r="S448" s="45"/>
      <c r="T448" s="2"/>
      <c r="U448" s="2"/>
      <c r="V448" s="2"/>
      <c r="W448" s="33"/>
      <c r="X448" s="61"/>
      <c r="Y448" s="67"/>
      <c r="Z448" s="67"/>
      <c r="AA448" s="67"/>
      <c r="AB448" s="68"/>
      <c r="AC448" s="74"/>
      <c r="AD448" s="2"/>
      <c r="AE448" s="2"/>
      <c r="AF448" s="2"/>
      <c r="AG448" s="33"/>
      <c r="AH448" s="61"/>
      <c r="AI448" s="77"/>
      <c r="AJ448" s="77"/>
      <c r="AK448" s="77"/>
      <c r="AL448" s="79"/>
      <c r="AM448" s="86"/>
      <c r="AN448" s="2"/>
      <c r="AO448" s="2"/>
      <c r="AP448" s="2"/>
      <c r="AQ448" s="33"/>
      <c r="AR448" s="61"/>
      <c r="AS448" s="90"/>
      <c r="AT448" s="90"/>
      <c r="AU448" s="90"/>
      <c r="AV448" s="92"/>
      <c r="AW448" s="106"/>
      <c r="AX448" s="2"/>
      <c r="AY448" s="2"/>
      <c r="AZ448" s="2"/>
      <c r="BA448" s="33"/>
      <c r="BB448" s="61"/>
      <c r="BC448" s="111"/>
      <c r="BD448" s="111"/>
      <c r="BE448" s="111"/>
      <c r="BF448" s="113"/>
      <c r="BG448" s="117"/>
      <c r="BH448" s="2"/>
      <c r="BI448" s="2"/>
      <c r="BJ448" s="2"/>
      <c r="BK448" s="33"/>
      <c r="BL448" s="61"/>
      <c r="BM448" s="53"/>
      <c r="BN448" s="53"/>
      <c r="BO448" s="53"/>
      <c r="BP448" s="121"/>
      <c r="BQ448" s="126"/>
      <c r="BR448" s="2"/>
      <c r="BS448" s="2"/>
      <c r="BT448" s="2"/>
      <c r="BU448" s="33"/>
      <c r="BV448" s="61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287</v>
      </c>
      <c r="J449" s="2" t="s">
        <v>269</v>
      </c>
      <c r="K449" s="2" t="s">
        <v>321</v>
      </c>
      <c r="L449" s="170">
        <f t="shared" si="13"/>
        <v>0</v>
      </c>
      <c r="M449" s="170">
        <f t="shared" si="14"/>
        <v>0</v>
      </c>
      <c r="N449" s="183"/>
      <c r="O449" s="37"/>
      <c r="P449" s="37"/>
      <c r="Q449" s="37"/>
      <c r="R449" s="37"/>
      <c r="S449" s="45"/>
      <c r="T449" s="2"/>
      <c r="U449" s="2"/>
      <c r="V449" s="2"/>
      <c r="W449" s="2"/>
      <c r="X449" s="61"/>
      <c r="Y449" s="67"/>
      <c r="Z449" s="67"/>
      <c r="AA449" s="67"/>
      <c r="AB449" s="67"/>
      <c r="AC449" s="74"/>
      <c r="AD449" s="2"/>
      <c r="AE449" s="2"/>
      <c r="AF449" s="2"/>
      <c r="AG449" s="2"/>
      <c r="AH449" s="61"/>
      <c r="AI449" s="77"/>
      <c r="AJ449" s="77"/>
      <c r="AK449" s="77"/>
      <c r="AL449" s="77"/>
      <c r="AM449" s="86"/>
      <c r="AN449" s="2"/>
      <c r="AO449" s="2"/>
      <c r="AP449" s="2"/>
      <c r="AQ449" s="2"/>
      <c r="AR449" s="61"/>
      <c r="AS449" s="90"/>
      <c r="AT449" s="90"/>
      <c r="AU449" s="90"/>
      <c r="AV449" s="90"/>
      <c r="AW449" s="106"/>
      <c r="AX449" s="2"/>
      <c r="AY449" s="2"/>
      <c r="AZ449" s="2"/>
      <c r="BA449" s="2"/>
      <c r="BB449" s="61"/>
      <c r="BC449" s="111"/>
      <c r="BD449" s="111"/>
      <c r="BE449" s="111"/>
      <c r="BF449" s="111"/>
      <c r="BG449" s="117"/>
      <c r="BH449" s="2"/>
      <c r="BI449" s="2"/>
      <c r="BJ449" s="2"/>
      <c r="BK449" s="2"/>
      <c r="BL449" s="61"/>
      <c r="BM449" s="53"/>
      <c r="BN449" s="53"/>
      <c r="BO449" s="53"/>
      <c r="BP449" s="53"/>
      <c r="BQ449" s="126"/>
      <c r="BR449" s="2"/>
      <c r="BS449" s="2"/>
      <c r="BT449" s="2"/>
      <c r="BU449" s="2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270</v>
      </c>
      <c r="K450" s="2" t="s">
        <v>321</v>
      </c>
      <c r="L450" s="170">
        <f t="shared" si="13"/>
        <v>0</v>
      </c>
      <c r="M450" s="170">
        <f t="shared" si="14"/>
        <v>0</v>
      </c>
      <c r="N450" s="183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290</v>
      </c>
      <c r="J451" s="2" t="s">
        <v>271</v>
      </c>
      <c r="K451" s="2" t="s">
        <v>322</v>
      </c>
      <c r="L451" s="170">
        <f t="shared" si="13"/>
        <v>0</v>
      </c>
      <c r="M451" s="170">
        <f t="shared" si="14"/>
        <v>0</v>
      </c>
      <c r="N451" s="183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284</v>
      </c>
      <c r="J452" s="2" t="s">
        <v>294</v>
      </c>
      <c r="K452" s="2" t="s">
        <v>321</v>
      </c>
      <c r="L452" s="170">
        <f t="shared" si="13"/>
        <v>0</v>
      </c>
      <c r="M452" s="170">
        <f t="shared" si="14"/>
        <v>0</v>
      </c>
      <c r="N452" s="183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347</v>
      </c>
      <c r="K453" s="2" t="s">
        <v>321</v>
      </c>
      <c r="L453" s="170">
        <f t="shared" ref="L453:L516" si="15">SUM(R453,W453,AB453,AG453,AL453,AQ453,AV453,BA453,BF453,BK453,BP453,BU453)</f>
        <v>0</v>
      </c>
      <c r="M453" s="170">
        <f t="shared" ref="M453:M516" si="16">SUM(S453,X453,AC453,AH453,AM453,AR453,AW453,BB453,BG453,BL453,BQ453,BV453)</f>
        <v>0</v>
      </c>
      <c r="N453" s="183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295</v>
      </c>
      <c r="K454" s="2" t="s">
        <v>321</v>
      </c>
      <c r="L454" s="170">
        <f t="shared" si="15"/>
        <v>0</v>
      </c>
      <c r="M454" s="170">
        <f t="shared" si="16"/>
        <v>0</v>
      </c>
      <c r="N454" s="183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290</v>
      </c>
      <c r="J455" s="2" t="s">
        <v>299</v>
      </c>
      <c r="K455" s="2" t="s">
        <v>319</v>
      </c>
      <c r="L455" s="170">
        <f t="shared" si="15"/>
        <v>0</v>
      </c>
      <c r="M455" s="170">
        <f t="shared" si="16"/>
        <v>0</v>
      </c>
      <c r="N455" s="183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315</v>
      </c>
      <c r="J456" s="2" t="s">
        <v>348</v>
      </c>
      <c r="K456" s="2" t="s">
        <v>321</v>
      </c>
      <c r="L456" s="170">
        <f t="shared" si="15"/>
        <v>0</v>
      </c>
      <c r="M456" s="170">
        <f t="shared" si="16"/>
        <v>0</v>
      </c>
      <c r="N456" s="183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296</v>
      </c>
      <c r="K457" s="2" t="s">
        <v>322</v>
      </c>
      <c r="L457" s="170">
        <f t="shared" si="15"/>
        <v>0</v>
      </c>
      <c r="M457" s="170">
        <f t="shared" si="16"/>
        <v>0</v>
      </c>
      <c r="N457" s="183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316</v>
      </c>
      <c r="J458" s="2" t="s">
        <v>297</v>
      </c>
      <c r="K458" s="2" t="s">
        <v>319</v>
      </c>
      <c r="L458" s="170">
        <f t="shared" si="15"/>
        <v>0</v>
      </c>
      <c r="M458" s="170">
        <f t="shared" si="16"/>
        <v>0</v>
      </c>
      <c r="N458" s="183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8" t="s">
        <v>349</v>
      </c>
      <c r="K459" s="8" t="s">
        <v>321</v>
      </c>
      <c r="L459" s="170">
        <f t="shared" si="15"/>
        <v>0</v>
      </c>
      <c r="M459" s="170">
        <f t="shared" si="16"/>
        <v>0</v>
      </c>
      <c r="N459" s="183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282</v>
      </c>
      <c r="J460" s="2" t="s">
        <v>272</v>
      </c>
      <c r="K460" s="2" t="s">
        <v>322</v>
      </c>
      <c r="L460" s="170">
        <f t="shared" si="15"/>
        <v>0</v>
      </c>
      <c r="M460" s="170">
        <f t="shared" si="16"/>
        <v>0</v>
      </c>
      <c r="N460" s="183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273</v>
      </c>
      <c r="K461" s="2" t="s">
        <v>322</v>
      </c>
      <c r="L461" s="170">
        <f t="shared" si="15"/>
        <v>0</v>
      </c>
      <c r="M461" s="170">
        <f t="shared" si="16"/>
        <v>0</v>
      </c>
      <c r="N461" s="183"/>
      <c r="O461" s="37"/>
      <c r="P461" s="37"/>
      <c r="Q461" s="37"/>
      <c r="R461" s="37"/>
      <c r="S461" s="46"/>
      <c r="T461" s="2"/>
      <c r="U461" s="2"/>
      <c r="V461" s="2"/>
      <c r="W461" s="2"/>
      <c r="X461" s="60"/>
      <c r="Y461" s="67"/>
      <c r="Z461" s="67"/>
      <c r="AA461" s="67"/>
      <c r="AB461" s="67"/>
      <c r="AC461" s="73"/>
      <c r="AD461" s="2"/>
      <c r="AE461" s="2"/>
      <c r="AF461" s="2"/>
      <c r="AG461" s="2"/>
      <c r="AH461" s="60"/>
      <c r="AI461" s="77"/>
      <c r="AJ461" s="77"/>
      <c r="AK461" s="77"/>
      <c r="AL461" s="77"/>
      <c r="AM461" s="85"/>
      <c r="AN461" s="2"/>
      <c r="AO461" s="2"/>
      <c r="AP461" s="2"/>
      <c r="AQ461" s="2"/>
      <c r="AR461" s="60"/>
      <c r="AS461" s="90"/>
      <c r="AT461" s="90"/>
      <c r="AU461" s="90"/>
      <c r="AV461" s="90"/>
      <c r="AW461" s="105"/>
      <c r="AX461" s="2"/>
      <c r="AY461" s="2"/>
      <c r="AZ461" s="2"/>
      <c r="BA461" s="2"/>
      <c r="BB461" s="60"/>
      <c r="BC461" s="111"/>
      <c r="BD461" s="111"/>
      <c r="BE461" s="111"/>
      <c r="BF461" s="111"/>
      <c r="BG461" s="116"/>
      <c r="BH461" s="2"/>
      <c r="BI461" s="2"/>
      <c r="BJ461" s="2"/>
      <c r="BK461" s="2"/>
      <c r="BL461" s="60"/>
      <c r="BM461" s="53"/>
      <c r="BN461" s="53"/>
      <c r="BO461" s="53"/>
      <c r="BP461" s="53"/>
      <c r="BQ461" s="125"/>
      <c r="BR461" s="2"/>
      <c r="BS461" s="2"/>
      <c r="BT461" s="2"/>
      <c r="BU461" s="2"/>
      <c r="BV461" s="60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274</v>
      </c>
      <c r="K462" s="2" t="s">
        <v>322</v>
      </c>
      <c r="L462" s="172">
        <f t="shared" si="15"/>
        <v>5.0000000000000001E-4</v>
      </c>
      <c r="M462" s="170">
        <f t="shared" si="16"/>
        <v>0.56899999999999995</v>
      </c>
      <c r="N462" s="183" t="s">
        <v>668</v>
      </c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>
        <v>45</v>
      </c>
      <c r="AV462" s="90">
        <v>5.0000000000000001E-4</v>
      </c>
      <c r="AW462" s="105">
        <v>0.56899999999999995</v>
      </c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275</v>
      </c>
      <c r="K463" s="2" t="s">
        <v>322</v>
      </c>
      <c r="L463" s="172">
        <f t="shared" si="15"/>
        <v>1.5E-3</v>
      </c>
      <c r="M463" s="170">
        <f t="shared" si="16"/>
        <v>5.0579999999999998</v>
      </c>
      <c r="N463" s="183" t="s">
        <v>680</v>
      </c>
      <c r="O463" s="37"/>
      <c r="P463" s="37"/>
      <c r="Q463" s="37"/>
      <c r="R463" s="37"/>
      <c r="S463" s="45"/>
      <c r="T463" s="2"/>
      <c r="U463" s="2"/>
      <c r="V463" s="2"/>
      <c r="W463" s="2"/>
      <c r="X463" s="61"/>
      <c r="Y463" s="67"/>
      <c r="Z463" s="67"/>
      <c r="AA463" s="67"/>
      <c r="AB463" s="67"/>
      <c r="AC463" s="74"/>
      <c r="AD463" s="2"/>
      <c r="AE463" s="2"/>
      <c r="AF463" s="2"/>
      <c r="AG463" s="2"/>
      <c r="AH463" s="61"/>
      <c r="AI463" s="77"/>
      <c r="AJ463" s="77"/>
      <c r="AK463" s="77"/>
      <c r="AL463" s="77"/>
      <c r="AM463" s="86"/>
      <c r="AN463" s="2">
        <v>2</v>
      </c>
      <c r="AO463" s="2" t="s">
        <v>361</v>
      </c>
      <c r="AP463" s="2"/>
      <c r="AQ463" s="2">
        <v>1.5E-3</v>
      </c>
      <c r="AR463" s="61">
        <v>5.0579999999999998</v>
      </c>
      <c r="AS463" s="90"/>
      <c r="AT463" s="90"/>
      <c r="AU463" s="90"/>
      <c r="AV463" s="90"/>
      <c r="AW463" s="106"/>
      <c r="AX463" s="2"/>
      <c r="AY463" s="2"/>
      <c r="AZ463" s="2"/>
      <c r="BA463" s="2"/>
      <c r="BB463" s="61"/>
      <c r="BC463" s="111"/>
      <c r="BD463" s="111"/>
      <c r="BE463" s="111"/>
      <c r="BF463" s="111"/>
      <c r="BG463" s="117"/>
      <c r="BH463" s="2"/>
      <c r="BI463" s="2"/>
      <c r="BJ463" s="2"/>
      <c r="BK463" s="2"/>
      <c r="BL463" s="61"/>
      <c r="BM463" s="53"/>
      <c r="BN463" s="53"/>
      <c r="BO463" s="53"/>
      <c r="BP463" s="53"/>
      <c r="BQ463" s="126"/>
      <c r="BR463" s="2"/>
      <c r="BS463" s="2"/>
      <c r="BT463" s="2"/>
      <c r="BU463" s="2"/>
      <c r="BV463" s="61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276</v>
      </c>
      <c r="K464" s="2" t="s">
        <v>321</v>
      </c>
      <c r="L464" s="170">
        <f t="shared" si="15"/>
        <v>0</v>
      </c>
      <c r="M464" s="170">
        <f t="shared" si="16"/>
        <v>0</v>
      </c>
      <c r="N464" s="183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/>
      <c r="AO464" s="2"/>
      <c r="AP464" s="2"/>
      <c r="AQ464" s="2"/>
      <c r="AR464" s="61"/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277</v>
      </c>
      <c r="K465" s="2" t="s">
        <v>321</v>
      </c>
      <c r="L465" s="170">
        <f t="shared" si="15"/>
        <v>0</v>
      </c>
      <c r="M465" s="170">
        <f t="shared" si="16"/>
        <v>0</v>
      </c>
      <c r="N465" s="183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283</v>
      </c>
      <c r="J466" s="2" t="s">
        <v>298</v>
      </c>
      <c r="K466" s="2" t="s">
        <v>322</v>
      </c>
      <c r="L466" s="170">
        <f t="shared" si="15"/>
        <v>0</v>
      </c>
      <c r="M466" s="170">
        <f t="shared" si="16"/>
        <v>0</v>
      </c>
      <c r="N466" s="183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278</v>
      </c>
      <c r="K467" s="2" t="s">
        <v>321</v>
      </c>
      <c r="L467" s="170">
        <f t="shared" si="15"/>
        <v>0</v>
      </c>
      <c r="M467" s="170">
        <f t="shared" si="16"/>
        <v>0</v>
      </c>
      <c r="N467" s="183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279</v>
      </c>
      <c r="K468" s="2" t="s">
        <v>321</v>
      </c>
      <c r="L468" s="170">
        <f t="shared" si="15"/>
        <v>0</v>
      </c>
      <c r="M468" s="170">
        <f t="shared" si="16"/>
        <v>0</v>
      </c>
      <c r="N468" s="183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286</v>
      </c>
      <c r="J469" s="2" t="s">
        <v>280</v>
      </c>
      <c r="K469" s="2" t="s">
        <v>320</v>
      </c>
      <c r="L469" s="170">
        <f t="shared" si="15"/>
        <v>0.84099999999999997</v>
      </c>
      <c r="M469" s="172">
        <f t="shared" si="16"/>
        <v>11.6058</v>
      </c>
      <c r="N469" s="185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>
        <v>0.84099999999999997</v>
      </c>
      <c r="BL469" s="182">
        <v>11.6058</v>
      </c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281</v>
      </c>
      <c r="K470" s="2" t="s">
        <v>320</v>
      </c>
      <c r="L470" s="170">
        <f t="shared" si="15"/>
        <v>0</v>
      </c>
      <c r="M470" s="170">
        <f t="shared" si="16"/>
        <v>0</v>
      </c>
      <c r="N470" s="183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/>
      <c r="BL470" s="61"/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s="17" customFormat="1" hidden="1" x14ac:dyDescent="0.3">
      <c r="A471" s="16" t="s">
        <v>28</v>
      </c>
      <c r="B471" s="16" t="s">
        <v>2</v>
      </c>
      <c r="C471" s="16" t="s">
        <v>3</v>
      </c>
      <c r="D471" s="16" t="s">
        <v>15</v>
      </c>
      <c r="E471" s="7">
        <v>3</v>
      </c>
      <c r="F471" s="7"/>
      <c r="G471" s="23" t="s">
        <v>5</v>
      </c>
      <c r="H471" s="7">
        <v>2023</v>
      </c>
      <c r="I471" s="25"/>
      <c r="J471" s="16" t="s">
        <v>314</v>
      </c>
      <c r="K471" s="16"/>
      <c r="L471" s="155"/>
      <c r="M471" s="133">
        <f>SUM(M433:M470)</f>
        <v>17.232800000000001</v>
      </c>
      <c r="N471" s="186"/>
      <c r="O471" s="16"/>
      <c r="P471" s="16"/>
      <c r="Q471" s="16"/>
      <c r="R471" s="16"/>
      <c r="S471" s="57">
        <f>SUM(S433:S470)</f>
        <v>0</v>
      </c>
      <c r="T471" s="16"/>
      <c r="U471" s="16"/>
      <c r="V471" s="16"/>
      <c r="W471" s="16"/>
      <c r="X471" s="57">
        <f>SUM(X433:X470)</f>
        <v>0</v>
      </c>
      <c r="Y471" s="16"/>
      <c r="Z471" s="16"/>
      <c r="AA471" s="16"/>
      <c r="AB471" s="16"/>
      <c r="AC471" s="57">
        <f>SUM(AC433:AC470)</f>
        <v>0</v>
      </c>
      <c r="AD471" s="16"/>
      <c r="AE471" s="16"/>
      <c r="AF471" s="16"/>
      <c r="AG471" s="16"/>
      <c r="AH471" s="57">
        <f>SUM(AH433:AH470)</f>
        <v>0</v>
      </c>
      <c r="AI471" s="16"/>
      <c r="AJ471" s="16"/>
      <c r="AK471" s="16"/>
      <c r="AL471" s="16"/>
      <c r="AM471" s="57">
        <f>SUM(AM433:AM470)</f>
        <v>0</v>
      </c>
      <c r="AN471" s="16"/>
      <c r="AO471" s="16"/>
      <c r="AP471" s="16"/>
      <c r="AQ471" s="16"/>
      <c r="AR471" s="57">
        <f>SUM(AR433:AR470)</f>
        <v>5.0579999999999998</v>
      </c>
      <c r="AS471" s="16"/>
      <c r="AT471" s="16"/>
      <c r="AU471" s="16"/>
      <c r="AV471" s="16"/>
      <c r="AW471" s="57">
        <f>SUM(AW433:AW470)</f>
        <v>0.56899999999999995</v>
      </c>
      <c r="AX471" s="16"/>
      <c r="AY471" s="16"/>
      <c r="AZ471" s="16"/>
      <c r="BA471" s="16"/>
      <c r="BB471" s="57">
        <f>SUM(BB433:BB470)</f>
        <v>0</v>
      </c>
      <c r="BC471" s="16"/>
      <c r="BD471" s="16"/>
      <c r="BE471" s="16"/>
      <c r="BF471" s="16"/>
      <c r="BG471" s="57">
        <f>SUM(BG433:BG470)</f>
        <v>0</v>
      </c>
      <c r="BH471" s="16"/>
      <c r="BI471" s="16"/>
      <c r="BJ471" s="16"/>
      <c r="BK471" s="16"/>
      <c r="BL471" s="133">
        <f>SUM(BL433:BL470)</f>
        <v>11.6058</v>
      </c>
      <c r="BM471" s="16"/>
      <c r="BN471" s="16"/>
      <c r="BO471" s="16"/>
      <c r="BP471" s="16"/>
      <c r="BQ471" s="57">
        <f>SUM(BQ433:BQ470)</f>
        <v>0</v>
      </c>
      <c r="BR471" s="16"/>
      <c r="BS471" s="16"/>
      <c r="BT471" s="16"/>
      <c r="BU471" s="16"/>
      <c r="BV471" s="57">
        <f>SUM(BV433:BV470)</f>
        <v>0</v>
      </c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22" t="s">
        <v>5</v>
      </c>
      <c r="H472" s="3">
        <v>2023</v>
      </c>
      <c r="I472" s="24" t="s">
        <v>287</v>
      </c>
      <c r="J472" s="2" t="s">
        <v>267</v>
      </c>
      <c r="K472" s="2" t="s">
        <v>319</v>
      </c>
      <c r="L472" s="170">
        <f t="shared" si="15"/>
        <v>0</v>
      </c>
      <c r="M472" s="170">
        <f t="shared" si="16"/>
        <v>0</v>
      </c>
      <c r="N472" s="183"/>
      <c r="O472" s="37"/>
      <c r="P472" s="37"/>
      <c r="Q472" s="37"/>
      <c r="R472" s="37"/>
      <c r="S472" s="45"/>
      <c r="T472" s="2"/>
      <c r="U472" s="2"/>
      <c r="V472" s="2"/>
      <c r="W472" s="2"/>
      <c r="X472" s="61"/>
      <c r="Y472" s="67"/>
      <c r="Z472" s="67"/>
      <c r="AA472" s="67"/>
      <c r="AB472" s="67"/>
      <c r="AC472" s="74"/>
      <c r="AD472" s="2"/>
      <c r="AE472" s="2"/>
      <c r="AF472" s="2"/>
      <c r="AG472" s="2"/>
      <c r="AH472" s="61"/>
      <c r="AI472" s="77"/>
      <c r="AJ472" s="77"/>
      <c r="AK472" s="77"/>
      <c r="AL472" s="77"/>
      <c r="AM472" s="86"/>
      <c r="AN472" s="2"/>
      <c r="AO472" s="2"/>
      <c r="AP472" s="2"/>
      <c r="AQ472" s="2"/>
      <c r="AR472" s="61"/>
      <c r="AS472" s="90"/>
      <c r="AT472" s="90"/>
      <c r="AU472" s="90"/>
      <c r="AV472" s="90"/>
      <c r="AW472" s="106"/>
      <c r="AX472" s="2"/>
      <c r="AY472" s="2"/>
      <c r="AZ472" s="2"/>
      <c r="BA472" s="2"/>
      <c r="BB472" s="61"/>
      <c r="BC472" s="111"/>
      <c r="BD472" s="111"/>
      <c r="BE472" s="111"/>
      <c r="BF472" s="111"/>
      <c r="BG472" s="117"/>
      <c r="BH472" s="2"/>
      <c r="BI472" s="2"/>
      <c r="BJ472" s="2"/>
      <c r="BK472" s="2"/>
      <c r="BL472" s="61"/>
      <c r="BM472" s="53"/>
      <c r="BN472" s="53"/>
      <c r="BO472" s="53"/>
      <c r="BP472" s="53"/>
      <c r="BQ472" s="126"/>
      <c r="BR472" s="2"/>
      <c r="BS472" s="2"/>
      <c r="BT472" s="2"/>
      <c r="BU472" s="2"/>
      <c r="BV472" s="61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291</v>
      </c>
      <c r="K473" s="2" t="s">
        <v>320</v>
      </c>
      <c r="L473" s="170">
        <f t="shared" si="15"/>
        <v>0</v>
      </c>
      <c r="M473" s="170">
        <f t="shared" si="16"/>
        <v>0</v>
      </c>
      <c r="N473" s="183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286</v>
      </c>
      <c r="J474" s="2" t="s">
        <v>337</v>
      </c>
      <c r="K474" s="2" t="s">
        <v>320</v>
      </c>
      <c r="L474" s="170">
        <f t="shared" si="15"/>
        <v>0</v>
      </c>
      <c r="M474" s="170">
        <f t="shared" si="16"/>
        <v>0</v>
      </c>
      <c r="N474" s="183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8" t="s">
        <v>338</v>
      </c>
      <c r="K475" s="8" t="s">
        <v>319</v>
      </c>
      <c r="L475" s="170">
        <f t="shared" si="15"/>
        <v>0</v>
      </c>
      <c r="M475" s="170">
        <f t="shared" si="16"/>
        <v>0</v>
      </c>
      <c r="N475" s="183"/>
      <c r="O475" s="58"/>
      <c r="P475" s="58"/>
      <c r="Q475" s="58"/>
      <c r="R475" s="58"/>
      <c r="S475" s="45"/>
      <c r="T475" s="8"/>
      <c r="U475" s="8"/>
      <c r="V475" s="8"/>
      <c r="W475" s="8"/>
      <c r="X475" s="61"/>
      <c r="Y475" s="143"/>
      <c r="Z475" s="143"/>
      <c r="AA475" s="143"/>
      <c r="AB475" s="143"/>
      <c r="AC475" s="74"/>
      <c r="AD475" s="8"/>
      <c r="AE475" s="8"/>
      <c r="AF475" s="8"/>
      <c r="AG475" s="8"/>
      <c r="AH475" s="61"/>
      <c r="AI475" s="145"/>
      <c r="AJ475" s="145"/>
      <c r="AK475" s="145"/>
      <c r="AL475" s="145"/>
      <c r="AM475" s="86"/>
      <c r="AN475" s="8"/>
      <c r="AO475" s="8"/>
      <c r="AP475" s="8"/>
      <c r="AQ475" s="8"/>
      <c r="AR475" s="61"/>
      <c r="AS475" s="147"/>
      <c r="AT475" s="147"/>
      <c r="AU475" s="147"/>
      <c r="AV475" s="147"/>
      <c r="AW475" s="106"/>
      <c r="AX475" s="8"/>
      <c r="AY475" s="8"/>
      <c r="AZ475" s="8"/>
      <c r="BA475" s="8"/>
      <c r="BB475" s="61"/>
      <c r="BC475" s="149"/>
      <c r="BD475" s="149"/>
      <c r="BE475" s="149"/>
      <c r="BF475" s="149"/>
      <c r="BG475" s="117"/>
      <c r="BH475" s="8"/>
      <c r="BI475" s="8"/>
      <c r="BJ475" s="8"/>
      <c r="BK475" s="8"/>
      <c r="BL475" s="61"/>
      <c r="BM475" s="151"/>
      <c r="BN475" s="151"/>
      <c r="BO475" s="151"/>
      <c r="BP475" s="151"/>
      <c r="BQ475" s="126"/>
      <c r="BR475" s="8"/>
      <c r="BS475" s="8"/>
      <c r="BT475" s="8"/>
      <c r="BU475" s="8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339</v>
      </c>
      <c r="K476" s="8" t="s">
        <v>340</v>
      </c>
      <c r="L476" s="170">
        <f t="shared" si="15"/>
        <v>0</v>
      </c>
      <c r="M476" s="170">
        <f t="shared" si="16"/>
        <v>0</v>
      </c>
      <c r="N476" s="183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341</v>
      </c>
      <c r="K477" s="8" t="s">
        <v>319</v>
      </c>
      <c r="L477" s="170">
        <f t="shared" si="15"/>
        <v>0</v>
      </c>
      <c r="M477" s="170">
        <f t="shared" si="16"/>
        <v>0</v>
      </c>
      <c r="N477" s="183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342</v>
      </c>
      <c r="K478" s="8" t="s">
        <v>321</v>
      </c>
      <c r="L478" s="170">
        <f t="shared" si="15"/>
        <v>0</v>
      </c>
      <c r="M478" s="170">
        <f t="shared" si="16"/>
        <v>0</v>
      </c>
      <c r="N478" s="183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343</v>
      </c>
      <c r="K479" s="8" t="s">
        <v>321</v>
      </c>
      <c r="L479" s="170">
        <f t="shared" si="15"/>
        <v>0</v>
      </c>
      <c r="M479" s="170">
        <f t="shared" si="16"/>
        <v>0</v>
      </c>
      <c r="N479" s="183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344</v>
      </c>
      <c r="K480" s="8" t="s">
        <v>340</v>
      </c>
      <c r="L480" s="170">
        <f t="shared" si="15"/>
        <v>0</v>
      </c>
      <c r="M480" s="170">
        <f t="shared" si="16"/>
        <v>0</v>
      </c>
      <c r="N480" s="183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288</v>
      </c>
      <c r="J481" s="8" t="s">
        <v>345</v>
      </c>
      <c r="K481" s="8" t="s">
        <v>319</v>
      </c>
      <c r="L481" s="170">
        <f t="shared" si="15"/>
        <v>0</v>
      </c>
      <c r="M481" s="170">
        <f t="shared" si="16"/>
        <v>0</v>
      </c>
      <c r="N481" s="183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2" t="s">
        <v>352</v>
      </c>
      <c r="K482" s="2" t="s">
        <v>319</v>
      </c>
      <c r="L482" s="170">
        <f t="shared" si="15"/>
        <v>0</v>
      </c>
      <c r="M482" s="170">
        <f t="shared" si="16"/>
        <v>0</v>
      </c>
      <c r="N482" s="183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353</v>
      </c>
      <c r="K483" s="2" t="s">
        <v>322</v>
      </c>
      <c r="L483" s="170">
        <f t="shared" si="15"/>
        <v>0</v>
      </c>
      <c r="M483" s="170">
        <f t="shared" si="16"/>
        <v>0</v>
      </c>
      <c r="N483" s="183"/>
      <c r="O483" s="37"/>
      <c r="P483" s="37"/>
      <c r="Q483" s="37"/>
      <c r="R483" s="37"/>
      <c r="S483" s="45"/>
      <c r="T483" s="2"/>
      <c r="U483" s="2"/>
      <c r="V483" s="2"/>
      <c r="W483" s="2"/>
      <c r="X483" s="61"/>
      <c r="Y483" s="67"/>
      <c r="Z483" s="67"/>
      <c r="AA483" s="67"/>
      <c r="AB483" s="67"/>
      <c r="AC483" s="74"/>
      <c r="AD483" s="2"/>
      <c r="AE483" s="2"/>
      <c r="AF483" s="2"/>
      <c r="AG483" s="2"/>
      <c r="AH483" s="61"/>
      <c r="AI483" s="77"/>
      <c r="AJ483" s="77"/>
      <c r="AK483" s="77"/>
      <c r="AL483" s="77"/>
      <c r="AM483" s="86"/>
      <c r="AN483" s="2"/>
      <c r="AO483" s="2"/>
      <c r="AP483" s="2"/>
      <c r="AQ483" s="2"/>
      <c r="AR483" s="61"/>
      <c r="AS483" s="90"/>
      <c r="AT483" s="90"/>
      <c r="AU483" s="90"/>
      <c r="AV483" s="90"/>
      <c r="AW483" s="106"/>
      <c r="AX483" s="2"/>
      <c r="AY483" s="2"/>
      <c r="AZ483" s="2"/>
      <c r="BA483" s="2"/>
      <c r="BB483" s="61"/>
      <c r="BC483" s="111"/>
      <c r="BD483" s="111"/>
      <c r="BE483" s="111"/>
      <c r="BF483" s="111"/>
      <c r="BG483" s="117"/>
      <c r="BH483" s="2"/>
      <c r="BI483" s="2"/>
      <c r="BJ483" s="2"/>
      <c r="BK483" s="2"/>
      <c r="BL483" s="61"/>
      <c r="BM483" s="53"/>
      <c r="BN483" s="53"/>
      <c r="BO483" s="53"/>
      <c r="BP483" s="53"/>
      <c r="BQ483" s="126"/>
      <c r="BR483" s="2"/>
      <c r="BS483" s="2"/>
      <c r="BT483" s="2"/>
      <c r="BU483" s="2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346</v>
      </c>
      <c r="K484" s="2" t="s">
        <v>319</v>
      </c>
      <c r="L484" s="170">
        <f t="shared" si="15"/>
        <v>0</v>
      </c>
      <c r="M484" s="170">
        <f t="shared" si="16"/>
        <v>0</v>
      </c>
      <c r="N484" s="183"/>
      <c r="O484" s="38"/>
      <c r="P484" s="37"/>
      <c r="Q484" s="37"/>
      <c r="R484" s="37"/>
      <c r="S484" s="45"/>
      <c r="T484" s="3"/>
      <c r="U484" s="2"/>
      <c r="V484" s="2"/>
      <c r="W484" s="2"/>
      <c r="X484" s="61"/>
      <c r="Y484" s="69"/>
      <c r="Z484" s="67"/>
      <c r="AA484" s="67"/>
      <c r="AB484" s="67"/>
      <c r="AC484" s="74"/>
      <c r="AD484" s="3"/>
      <c r="AE484" s="2"/>
      <c r="AF484" s="2"/>
      <c r="AG484" s="2"/>
      <c r="AH484" s="61"/>
      <c r="AI484" s="78"/>
      <c r="AJ484" s="77"/>
      <c r="AK484" s="77"/>
      <c r="AL484" s="77"/>
      <c r="AM484" s="86"/>
      <c r="AN484" s="3"/>
      <c r="AO484" s="2"/>
      <c r="AP484" s="2"/>
      <c r="AQ484" s="2"/>
      <c r="AR484" s="61"/>
      <c r="AS484" s="91"/>
      <c r="AT484" s="90"/>
      <c r="AU484" s="90"/>
      <c r="AV484" s="90"/>
      <c r="AW484" s="106"/>
      <c r="AX484" s="3"/>
      <c r="AY484" s="2"/>
      <c r="AZ484" s="2"/>
      <c r="BA484" s="2"/>
      <c r="BB484" s="61"/>
      <c r="BC484" s="112"/>
      <c r="BD484" s="111"/>
      <c r="BE484" s="111"/>
      <c r="BF484" s="111"/>
      <c r="BG484" s="117"/>
      <c r="BH484" s="3"/>
      <c r="BI484" s="2"/>
      <c r="BJ484" s="2"/>
      <c r="BK484" s="2"/>
      <c r="BL484" s="61"/>
      <c r="BM484" s="54"/>
      <c r="BN484" s="53"/>
      <c r="BO484" s="53"/>
      <c r="BP484" s="53"/>
      <c r="BQ484" s="126"/>
      <c r="BR484" s="3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289</v>
      </c>
      <c r="J485" s="2" t="s">
        <v>268</v>
      </c>
      <c r="K485" s="2" t="s">
        <v>319</v>
      </c>
      <c r="L485" s="170">
        <f t="shared" si="15"/>
        <v>0</v>
      </c>
      <c r="M485" s="170">
        <f t="shared" si="16"/>
        <v>0</v>
      </c>
      <c r="N485" s="183"/>
      <c r="O485" s="37"/>
      <c r="P485" s="37"/>
      <c r="Q485" s="37"/>
      <c r="R485" s="37"/>
      <c r="S485" s="45"/>
      <c r="T485" s="2"/>
      <c r="U485" s="2"/>
      <c r="V485" s="2"/>
      <c r="W485" s="2"/>
      <c r="X485" s="61"/>
      <c r="Y485" s="67"/>
      <c r="Z485" s="67"/>
      <c r="AA485" s="67"/>
      <c r="AB485" s="67"/>
      <c r="AC485" s="74"/>
      <c r="AD485" s="2"/>
      <c r="AE485" s="2"/>
      <c r="AF485" s="2"/>
      <c r="AG485" s="2"/>
      <c r="AH485" s="61"/>
      <c r="AI485" s="77"/>
      <c r="AJ485" s="77"/>
      <c r="AK485" s="77"/>
      <c r="AL485" s="77"/>
      <c r="AM485" s="86"/>
      <c r="AN485" s="2"/>
      <c r="AO485" s="2"/>
      <c r="AP485" s="2"/>
      <c r="AQ485" s="2"/>
      <c r="AR485" s="61"/>
      <c r="AS485" s="90"/>
      <c r="AT485" s="90"/>
      <c r="AU485" s="90"/>
      <c r="AV485" s="90"/>
      <c r="AW485" s="106"/>
      <c r="AX485" s="2"/>
      <c r="AY485" s="2"/>
      <c r="AZ485" s="2"/>
      <c r="BA485" s="2"/>
      <c r="BB485" s="61"/>
      <c r="BC485" s="111"/>
      <c r="BD485" s="111"/>
      <c r="BE485" s="111"/>
      <c r="BF485" s="111"/>
      <c r="BG485" s="117"/>
      <c r="BH485" s="2"/>
      <c r="BI485" s="2"/>
      <c r="BJ485" s="2"/>
      <c r="BK485" s="2"/>
      <c r="BL485" s="61"/>
      <c r="BM485" s="53"/>
      <c r="BN485" s="53"/>
      <c r="BO485" s="53"/>
      <c r="BP485" s="53"/>
      <c r="BQ485" s="126"/>
      <c r="BR485" s="2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292</v>
      </c>
      <c r="K486" s="2" t="s">
        <v>319</v>
      </c>
      <c r="L486" s="170">
        <f t="shared" si="15"/>
        <v>0</v>
      </c>
      <c r="M486" s="170">
        <f t="shared" si="16"/>
        <v>0</v>
      </c>
      <c r="N486" s="183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285</v>
      </c>
      <c r="J487" s="2" t="s">
        <v>293</v>
      </c>
      <c r="K487" s="2" t="s">
        <v>319</v>
      </c>
      <c r="L487" s="170">
        <f t="shared" si="15"/>
        <v>0</v>
      </c>
      <c r="M487" s="170">
        <f t="shared" si="16"/>
        <v>0</v>
      </c>
      <c r="N487" s="183"/>
      <c r="O487" s="37"/>
      <c r="P487" s="37"/>
      <c r="Q487" s="37"/>
      <c r="R487" s="39"/>
      <c r="S487" s="45"/>
      <c r="T487" s="2"/>
      <c r="U487" s="2"/>
      <c r="V487" s="2"/>
      <c r="W487" s="33"/>
      <c r="X487" s="61"/>
      <c r="Y487" s="67"/>
      <c r="Z487" s="67"/>
      <c r="AA487" s="67"/>
      <c r="AB487" s="68"/>
      <c r="AC487" s="74"/>
      <c r="AD487" s="2"/>
      <c r="AE487" s="2"/>
      <c r="AF487" s="2"/>
      <c r="AG487" s="33"/>
      <c r="AH487" s="61"/>
      <c r="AI487" s="77"/>
      <c r="AJ487" s="77"/>
      <c r="AK487" s="77"/>
      <c r="AL487" s="79"/>
      <c r="AM487" s="86"/>
      <c r="AN487" s="2"/>
      <c r="AO487" s="2"/>
      <c r="AP487" s="2"/>
      <c r="AQ487" s="33"/>
      <c r="AR487" s="61"/>
      <c r="AS487" s="90"/>
      <c r="AT487" s="90"/>
      <c r="AU487" s="90"/>
      <c r="AV487" s="92"/>
      <c r="AW487" s="106"/>
      <c r="AX487" s="2"/>
      <c r="AY487" s="2"/>
      <c r="AZ487" s="2"/>
      <c r="BA487" s="33"/>
      <c r="BB487" s="61"/>
      <c r="BC487" s="111"/>
      <c r="BD487" s="111"/>
      <c r="BE487" s="111"/>
      <c r="BF487" s="113"/>
      <c r="BG487" s="117"/>
      <c r="BH487" s="2"/>
      <c r="BI487" s="2"/>
      <c r="BJ487" s="2"/>
      <c r="BK487" s="33"/>
      <c r="BL487" s="61"/>
      <c r="BM487" s="53"/>
      <c r="BN487" s="53"/>
      <c r="BO487" s="53"/>
      <c r="BP487" s="121"/>
      <c r="BQ487" s="126"/>
      <c r="BR487" s="2"/>
      <c r="BS487" s="2"/>
      <c r="BT487" s="2"/>
      <c r="BU487" s="33"/>
      <c r="BV487" s="61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287</v>
      </c>
      <c r="J488" s="2" t="s">
        <v>269</v>
      </c>
      <c r="K488" s="2" t="s">
        <v>321</v>
      </c>
      <c r="L488" s="170">
        <f t="shared" si="15"/>
        <v>1</v>
      </c>
      <c r="M488" s="170">
        <f t="shared" si="16"/>
        <v>0.73199999999999998</v>
      </c>
      <c r="N488" s="183"/>
      <c r="O488" s="37"/>
      <c r="P488" s="37"/>
      <c r="Q488" s="37"/>
      <c r="R488" s="37"/>
      <c r="S488" s="45"/>
      <c r="T488" s="2"/>
      <c r="U488" s="2"/>
      <c r="V488" s="2"/>
      <c r="W488" s="2">
        <v>1</v>
      </c>
      <c r="X488" s="61">
        <v>0.73199999999999998</v>
      </c>
      <c r="Y488" s="67"/>
      <c r="Z488" s="67"/>
      <c r="AA488" s="67"/>
      <c r="AB488" s="67"/>
      <c r="AC488" s="74"/>
      <c r="AD488" s="2"/>
      <c r="AE488" s="2"/>
      <c r="AF488" s="2"/>
      <c r="AG488" s="2"/>
      <c r="AH488" s="61"/>
      <c r="AI488" s="77"/>
      <c r="AJ488" s="77"/>
      <c r="AK488" s="77"/>
      <c r="AL488" s="77"/>
      <c r="AM488" s="86"/>
      <c r="AN488" s="2"/>
      <c r="AO488" s="2"/>
      <c r="AP488" s="2"/>
      <c r="AQ488" s="2"/>
      <c r="AR488" s="61"/>
      <c r="AS488" s="90"/>
      <c r="AT488" s="90"/>
      <c r="AU488" s="90"/>
      <c r="AV488" s="90"/>
      <c r="AW488" s="106"/>
      <c r="AX488" s="2"/>
      <c r="AY488" s="2"/>
      <c r="AZ488" s="2"/>
      <c r="BA488" s="2"/>
      <c r="BB488" s="61"/>
      <c r="BC488" s="111"/>
      <c r="BD488" s="111"/>
      <c r="BE488" s="111"/>
      <c r="BF488" s="111"/>
      <c r="BG488" s="117"/>
      <c r="BH488" s="2"/>
      <c r="BI488" s="2"/>
      <c r="BJ488" s="2"/>
      <c r="BK488" s="2"/>
      <c r="BL488" s="61"/>
      <c r="BM488" s="53"/>
      <c r="BN488" s="53"/>
      <c r="BO488" s="53"/>
      <c r="BP488" s="53"/>
      <c r="BQ488" s="126"/>
      <c r="BR488" s="2"/>
      <c r="BS488" s="2"/>
      <c r="BT488" s="2"/>
      <c r="BU488" s="2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270</v>
      </c>
      <c r="K489" s="2" t="s">
        <v>321</v>
      </c>
      <c r="L489" s="170">
        <f t="shared" si="15"/>
        <v>0</v>
      </c>
      <c r="M489" s="170">
        <f t="shared" si="16"/>
        <v>0</v>
      </c>
      <c r="N489" s="183"/>
      <c r="O489" s="37"/>
      <c r="P489" s="37"/>
      <c r="Q489" s="37"/>
      <c r="R489" s="37"/>
      <c r="S489" s="45"/>
      <c r="T489" s="2"/>
      <c r="U489" s="2"/>
      <c r="V489" s="2"/>
      <c r="W489" s="2"/>
      <c r="X489" s="61"/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290</v>
      </c>
      <c r="J490" s="2" t="s">
        <v>271</v>
      </c>
      <c r="K490" s="2" t="s">
        <v>322</v>
      </c>
      <c r="L490" s="170">
        <f t="shared" si="15"/>
        <v>0</v>
      </c>
      <c r="M490" s="170">
        <f t="shared" si="16"/>
        <v>0</v>
      </c>
      <c r="N490" s="183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284</v>
      </c>
      <c r="J491" s="2" t="s">
        <v>294</v>
      </c>
      <c r="K491" s="2" t="s">
        <v>321</v>
      </c>
      <c r="L491" s="170">
        <f t="shared" si="15"/>
        <v>0</v>
      </c>
      <c r="M491" s="170">
        <f t="shared" si="16"/>
        <v>0</v>
      </c>
      <c r="N491" s="183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347</v>
      </c>
      <c r="K492" s="2" t="s">
        <v>321</v>
      </c>
      <c r="L492" s="170">
        <f t="shared" si="15"/>
        <v>0</v>
      </c>
      <c r="M492" s="170">
        <f t="shared" si="16"/>
        <v>0</v>
      </c>
      <c r="N492" s="183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295</v>
      </c>
      <c r="K493" s="2" t="s">
        <v>321</v>
      </c>
      <c r="L493" s="170">
        <f t="shared" si="15"/>
        <v>0</v>
      </c>
      <c r="M493" s="170">
        <f t="shared" si="16"/>
        <v>0</v>
      </c>
      <c r="N493" s="183"/>
      <c r="O493" s="37"/>
      <c r="P493" s="37"/>
      <c r="Q493" s="37"/>
      <c r="R493" s="38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290</v>
      </c>
      <c r="J494" s="2" t="s">
        <v>299</v>
      </c>
      <c r="K494" s="2" t="s">
        <v>319</v>
      </c>
      <c r="L494" s="170">
        <f t="shared" si="15"/>
        <v>0</v>
      </c>
      <c r="M494" s="170">
        <f t="shared" si="16"/>
        <v>0</v>
      </c>
      <c r="N494" s="183"/>
      <c r="O494" s="37"/>
      <c r="P494" s="37"/>
      <c r="Q494" s="37"/>
      <c r="R494" s="37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315</v>
      </c>
      <c r="J495" s="2" t="s">
        <v>348</v>
      </c>
      <c r="K495" s="2" t="s">
        <v>321</v>
      </c>
      <c r="L495" s="170">
        <f t="shared" si="15"/>
        <v>0</v>
      </c>
      <c r="M495" s="170">
        <f t="shared" si="16"/>
        <v>0</v>
      </c>
      <c r="N495" s="183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296</v>
      </c>
      <c r="K496" s="2" t="s">
        <v>322</v>
      </c>
      <c r="L496" s="170">
        <f t="shared" si="15"/>
        <v>0</v>
      </c>
      <c r="M496" s="170">
        <f t="shared" si="16"/>
        <v>0</v>
      </c>
      <c r="N496" s="183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316</v>
      </c>
      <c r="J497" s="2" t="s">
        <v>297</v>
      </c>
      <c r="K497" s="2" t="s">
        <v>319</v>
      </c>
      <c r="L497" s="170">
        <f t="shared" si="15"/>
        <v>0</v>
      </c>
      <c r="M497" s="170">
        <f t="shared" si="16"/>
        <v>0</v>
      </c>
      <c r="N497" s="183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8" t="s">
        <v>349</v>
      </c>
      <c r="K498" s="8" t="s">
        <v>321</v>
      </c>
      <c r="L498" s="170">
        <f t="shared" si="15"/>
        <v>0</v>
      </c>
      <c r="M498" s="170">
        <f t="shared" si="16"/>
        <v>0</v>
      </c>
      <c r="N498" s="183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282</v>
      </c>
      <c r="J499" s="2" t="s">
        <v>272</v>
      </c>
      <c r="K499" s="2" t="s">
        <v>322</v>
      </c>
      <c r="L499" s="170">
        <f t="shared" si="15"/>
        <v>0</v>
      </c>
      <c r="M499" s="170">
        <f t="shared" si="16"/>
        <v>0</v>
      </c>
      <c r="N499" s="183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273</v>
      </c>
      <c r="K500" s="2" t="s">
        <v>322</v>
      </c>
      <c r="L500" s="170">
        <f t="shared" si="15"/>
        <v>2E-3</v>
      </c>
      <c r="M500" s="170">
        <f t="shared" si="16"/>
        <v>4.6159999999999997</v>
      </c>
      <c r="N500" s="183" t="s">
        <v>698</v>
      </c>
      <c r="O500" s="37"/>
      <c r="P500" s="37"/>
      <c r="Q500" s="37"/>
      <c r="R500" s="37"/>
      <c r="S500" s="46"/>
      <c r="T500" s="2"/>
      <c r="U500" s="2"/>
      <c r="V500" s="2"/>
      <c r="W500" s="2"/>
      <c r="X500" s="60"/>
      <c r="Y500" s="67"/>
      <c r="Z500" s="67"/>
      <c r="AA500" s="67"/>
      <c r="AB500" s="67"/>
      <c r="AC500" s="73"/>
      <c r="AD500" s="2"/>
      <c r="AE500" s="2"/>
      <c r="AF500" s="2"/>
      <c r="AG500" s="2"/>
      <c r="AH500" s="60"/>
      <c r="AI500" s="77"/>
      <c r="AJ500" s="77"/>
      <c r="AK500" s="77"/>
      <c r="AL500" s="77"/>
      <c r="AM500" s="85"/>
      <c r="AN500" s="2"/>
      <c r="AO500" s="2"/>
      <c r="AP500" s="2">
        <v>66</v>
      </c>
      <c r="AQ500" s="2">
        <v>2E-3</v>
      </c>
      <c r="AR500" s="60">
        <v>4.6159999999999997</v>
      </c>
      <c r="AS500" s="90"/>
      <c r="AT500" s="90"/>
      <c r="AU500" s="90"/>
      <c r="AV500" s="90"/>
      <c r="AW500" s="105"/>
      <c r="AX500" s="2"/>
      <c r="AY500" s="2"/>
      <c r="AZ500" s="2"/>
      <c r="BA500" s="2"/>
      <c r="BB500" s="60"/>
      <c r="BC500" s="111"/>
      <c r="BD500" s="111"/>
      <c r="BE500" s="111"/>
      <c r="BF500" s="111"/>
      <c r="BG500" s="116"/>
      <c r="BH500" s="2"/>
      <c r="BI500" s="2"/>
      <c r="BJ500" s="2"/>
      <c r="BK500" s="2"/>
      <c r="BL500" s="60"/>
      <c r="BM500" s="53"/>
      <c r="BN500" s="53"/>
      <c r="BO500" s="53"/>
      <c r="BP500" s="53"/>
      <c r="BQ500" s="125"/>
      <c r="BR500" s="2"/>
      <c r="BS500" s="2"/>
      <c r="BT500" s="2"/>
      <c r="BU500" s="2"/>
      <c r="BV500" s="60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274</v>
      </c>
      <c r="K501" s="2" t="s">
        <v>322</v>
      </c>
      <c r="L501" s="172">
        <f t="shared" si="15"/>
        <v>1E-3</v>
      </c>
      <c r="M501" s="170">
        <f t="shared" si="16"/>
        <v>1.5109999999999999</v>
      </c>
      <c r="N501" s="183" t="s">
        <v>699</v>
      </c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/>
      <c r="AQ501" s="2"/>
      <c r="AR501" s="60"/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>
        <v>18</v>
      </c>
      <c r="BP501" s="53">
        <v>1E-3</v>
      </c>
      <c r="BQ501" s="125">
        <v>1.5109999999999999</v>
      </c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275</v>
      </c>
      <c r="K502" s="2" t="s">
        <v>322</v>
      </c>
      <c r="L502" s="170">
        <f t="shared" si="15"/>
        <v>0</v>
      </c>
      <c r="M502" s="170">
        <f t="shared" si="16"/>
        <v>0</v>
      </c>
      <c r="N502" s="183"/>
      <c r="O502" s="37"/>
      <c r="P502" s="37"/>
      <c r="Q502" s="37"/>
      <c r="R502" s="37"/>
      <c r="S502" s="45"/>
      <c r="T502" s="2"/>
      <c r="U502" s="2"/>
      <c r="V502" s="2"/>
      <c r="W502" s="2"/>
      <c r="X502" s="61"/>
      <c r="Y502" s="67"/>
      <c r="Z502" s="67"/>
      <c r="AA502" s="67"/>
      <c r="AB502" s="67"/>
      <c r="AC502" s="74"/>
      <c r="AD502" s="2"/>
      <c r="AE502" s="2"/>
      <c r="AF502" s="2"/>
      <c r="AG502" s="2"/>
      <c r="AH502" s="61"/>
      <c r="AI502" s="77"/>
      <c r="AJ502" s="77"/>
      <c r="AK502" s="77"/>
      <c r="AL502" s="77"/>
      <c r="AM502" s="86"/>
      <c r="AN502" s="2"/>
      <c r="AO502" s="2"/>
      <c r="AP502" s="2"/>
      <c r="AQ502" s="2"/>
      <c r="AR502" s="61"/>
      <c r="AS502" s="90"/>
      <c r="AT502" s="90"/>
      <c r="AU502" s="90"/>
      <c r="AV502" s="90"/>
      <c r="AW502" s="106"/>
      <c r="AX502" s="2"/>
      <c r="AY502" s="2"/>
      <c r="AZ502" s="2"/>
      <c r="BA502" s="2"/>
      <c r="BB502" s="61"/>
      <c r="BC502" s="111"/>
      <c r="BD502" s="111"/>
      <c r="BE502" s="111"/>
      <c r="BF502" s="111"/>
      <c r="BG502" s="117"/>
      <c r="BH502" s="2"/>
      <c r="BI502" s="2"/>
      <c r="BJ502" s="2"/>
      <c r="BK502" s="2"/>
      <c r="BL502" s="61"/>
      <c r="BM502" s="53"/>
      <c r="BN502" s="53"/>
      <c r="BO502" s="53"/>
      <c r="BP502" s="53"/>
      <c r="BQ502" s="126"/>
      <c r="BR502" s="2"/>
      <c r="BS502" s="2"/>
      <c r="BT502" s="2"/>
      <c r="BU502" s="2"/>
      <c r="BV502" s="61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276</v>
      </c>
      <c r="K503" s="2" t="s">
        <v>321</v>
      </c>
      <c r="L503" s="170">
        <f t="shared" si="15"/>
        <v>0</v>
      </c>
      <c r="M503" s="170">
        <f t="shared" si="16"/>
        <v>0</v>
      </c>
      <c r="N503" s="183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277</v>
      </c>
      <c r="K504" s="2" t="s">
        <v>321</v>
      </c>
      <c r="L504" s="170">
        <f t="shared" si="15"/>
        <v>0</v>
      </c>
      <c r="M504" s="170">
        <f t="shared" si="16"/>
        <v>0</v>
      </c>
      <c r="N504" s="183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283</v>
      </c>
      <c r="J505" s="2" t="s">
        <v>298</v>
      </c>
      <c r="K505" s="2" t="s">
        <v>322</v>
      </c>
      <c r="L505" s="170">
        <f t="shared" si="15"/>
        <v>0</v>
      </c>
      <c r="M505" s="170">
        <f t="shared" si="16"/>
        <v>0</v>
      </c>
      <c r="N505" s="183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278</v>
      </c>
      <c r="K506" s="2" t="s">
        <v>321</v>
      </c>
      <c r="L506" s="170">
        <f t="shared" si="15"/>
        <v>2</v>
      </c>
      <c r="M506" s="170">
        <f t="shared" si="16"/>
        <v>2.7309999999999999</v>
      </c>
      <c r="N506" s="183" t="s">
        <v>676</v>
      </c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>
        <v>2.2999999999999998</v>
      </c>
      <c r="AY506" s="2"/>
      <c r="AZ506" s="2"/>
      <c r="BA506" s="2">
        <v>2</v>
      </c>
      <c r="BB506" s="61">
        <v>2.7309999999999999</v>
      </c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279</v>
      </c>
      <c r="K507" s="2" t="s">
        <v>321</v>
      </c>
      <c r="L507" s="170">
        <f t="shared" si="15"/>
        <v>0</v>
      </c>
      <c r="M507" s="170">
        <f t="shared" si="16"/>
        <v>0</v>
      </c>
      <c r="N507" s="183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/>
      <c r="AY507" s="2"/>
      <c r="AZ507" s="2"/>
      <c r="BA507" s="2"/>
      <c r="BB507" s="61"/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286</v>
      </c>
      <c r="J508" s="2" t="s">
        <v>280</v>
      </c>
      <c r="K508" s="2" t="s">
        <v>320</v>
      </c>
      <c r="L508" s="170">
        <f t="shared" si="15"/>
        <v>0</v>
      </c>
      <c r="M508" s="172">
        <f t="shared" si="16"/>
        <v>0</v>
      </c>
      <c r="N508" s="185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182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281</v>
      </c>
      <c r="K509" s="2" t="s">
        <v>320</v>
      </c>
      <c r="L509" s="170">
        <f t="shared" si="15"/>
        <v>0</v>
      </c>
      <c r="M509" s="170">
        <f t="shared" si="16"/>
        <v>0</v>
      </c>
      <c r="N509" s="183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61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s="17" customFormat="1" hidden="1" x14ac:dyDescent="0.3">
      <c r="A510" s="16" t="s">
        <v>36</v>
      </c>
      <c r="B510" s="16" t="s">
        <v>2</v>
      </c>
      <c r="C510" s="16" t="s">
        <v>3</v>
      </c>
      <c r="D510" s="16" t="s">
        <v>15</v>
      </c>
      <c r="E510" s="7">
        <v>5</v>
      </c>
      <c r="F510" s="7"/>
      <c r="G510" s="23" t="s">
        <v>5</v>
      </c>
      <c r="H510" s="7">
        <v>2023</v>
      </c>
      <c r="I510" s="25"/>
      <c r="J510" s="16" t="s">
        <v>314</v>
      </c>
      <c r="K510" s="16"/>
      <c r="L510" s="155"/>
      <c r="M510" s="133">
        <f>SUM(M472:M509)</f>
        <v>9.59</v>
      </c>
      <c r="N510" s="186"/>
      <c r="O510" s="16"/>
      <c r="P510" s="16"/>
      <c r="Q510" s="16"/>
      <c r="R510" s="16"/>
      <c r="S510" s="57">
        <f>SUM(S472:S509)</f>
        <v>0</v>
      </c>
      <c r="T510" s="16"/>
      <c r="U510" s="16"/>
      <c r="V510" s="16"/>
      <c r="W510" s="16"/>
      <c r="X510" s="57">
        <f>SUM(X472:X509)</f>
        <v>0.73199999999999998</v>
      </c>
      <c r="Y510" s="16"/>
      <c r="Z510" s="16"/>
      <c r="AA510" s="16"/>
      <c r="AB510" s="16"/>
      <c r="AC510" s="57">
        <f>SUM(AC472:AC509)</f>
        <v>0</v>
      </c>
      <c r="AD510" s="16"/>
      <c r="AE510" s="16"/>
      <c r="AF510" s="16"/>
      <c r="AG510" s="16"/>
      <c r="AH510" s="57">
        <f>SUM(AH472:AH509)</f>
        <v>0</v>
      </c>
      <c r="AI510" s="16"/>
      <c r="AJ510" s="16"/>
      <c r="AK510" s="16"/>
      <c r="AL510" s="16"/>
      <c r="AM510" s="57">
        <f>SUM(AM472:AM509)</f>
        <v>0</v>
      </c>
      <c r="AN510" s="16"/>
      <c r="AO510" s="16"/>
      <c r="AP510" s="16"/>
      <c r="AQ510" s="16"/>
      <c r="AR510" s="57">
        <f>SUM(AR472:AR509)</f>
        <v>4.6159999999999997</v>
      </c>
      <c r="AS510" s="16"/>
      <c r="AT510" s="16"/>
      <c r="AU510" s="16"/>
      <c r="AV510" s="16"/>
      <c r="AW510" s="57">
        <f>SUM(AW472:AW509)</f>
        <v>0</v>
      </c>
      <c r="AX510" s="16"/>
      <c r="AY510" s="16"/>
      <c r="AZ510" s="16"/>
      <c r="BA510" s="16"/>
      <c r="BB510" s="57">
        <f>SUM(BB472:BB509)</f>
        <v>2.7309999999999999</v>
      </c>
      <c r="BC510" s="16"/>
      <c r="BD510" s="16"/>
      <c r="BE510" s="16"/>
      <c r="BF510" s="16"/>
      <c r="BG510" s="57">
        <f>SUM(BG472:BG509)</f>
        <v>0</v>
      </c>
      <c r="BH510" s="16"/>
      <c r="BI510" s="16"/>
      <c r="BJ510" s="16"/>
      <c r="BK510" s="16"/>
      <c r="BL510" s="57">
        <f>SUM(BL472:BL509)</f>
        <v>0</v>
      </c>
      <c r="BM510" s="16"/>
      <c r="BN510" s="16"/>
      <c r="BO510" s="16"/>
      <c r="BP510" s="16"/>
      <c r="BQ510" s="57">
        <f>SUM(BQ472:BQ509)</f>
        <v>1.5109999999999999</v>
      </c>
      <c r="BR510" s="16"/>
      <c r="BS510" s="16"/>
      <c r="BT510" s="16"/>
      <c r="BU510" s="16"/>
      <c r="BV510" s="57">
        <f>SUM(BV472:BV509)</f>
        <v>0</v>
      </c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22" t="s">
        <v>5</v>
      </c>
      <c r="H511" s="3">
        <v>2023</v>
      </c>
      <c r="I511" s="24" t="s">
        <v>287</v>
      </c>
      <c r="J511" s="2" t="s">
        <v>318</v>
      </c>
      <c r="K511" s="2" t="s">
        <v>319</v>
      </c>
      <c r="L511" s="170">
        <f t="shared" si="15"/>
        <v>0</v>
      </c>
      <c r="M511" s="170">
        <f t="shared" si="16"/>
        <v>0</v>
      </c>
      <c r="N511" s="183"/>
      <c r="O511" s="37"/>
      <c r="P511" s="37"/>
      <c r="Q511" s="37"/>
      <c r="R511" s="37"/>
      <c r="S511" s="45"/>
      <c r="T511" s="2"/>
      <c r="U511" s="2"/>
      <c r="V511" s="2"/>
      <c r="W511" s="2"/>
      <c r="X511" s="61"/>
      <c r="Y511" s="67"/>
      <c r="Z511" s="67"/>
      <c r="AA511" s="67"/>
      <c r="AB511" s="67"/>
      <c r="AC511" s="74"/>
      <c r="AD511" s="2"/>
      <c r="AE511" s="2"/>
      <c r="AF511" s="2"/>
      <c r="AG511" s="2"/>
      <c r="AH511" s="61"/>
      <c r="AI511" s="77"/>
      <c r="AJ511" s="77"/>
      <c r="AK511" s="77"/>
      <c r="AL511" s="77"/>
      <c r="AM511" s="86"/>
      <c r="AN511" s="2"/>
      <c r="AO511" s="2"/>
      <c r="AP511" s="2"/>
      <c r="AQ511" s="2"/>
      <c r="AR511" s="61"/>
      <c r="AS511" s="90"/>
      <c r="AT511" s="90"/>
      <c r="AU511" s="90"/>
      <c r="AV511" s="90"/>
      <c r="AW511" s="106"/>
      <c r="AX511" s="2"/>
      <c r="AY511" s="2"/>
      <c r="AZ511" s="2"/>
      <c r="BA511" s="2"/>
      <c r="BB511" s="61"/>
      <c r="BC511" s="111"/>
      <c r="BD511" s="111"/>
      <c r="BE511" s="111"/>
      <c r="BF511" s="111"/>
      <c r="BG511" s="117"/>
      <c r="BH511" s="2"/>
      <c r="BI511" s="2"/>
      <c r="BJ511" s="2"/>
      <c r="BK511" s="2"/>
      <c r="BL511" s="61"/>
      <c r="BM511" s="53"/>
      <c r="BN511" s="53"/>
      <c r="BO511" s="53"/>
      <c r="BP511" s="53"/>
      <c r="BQ511" s="126"/>
      <c r="BR511" s="2"/>
      <c r="BS511" s="2"/>
      <c r="BT511" s="2"/>
      <c r="BU511" s="2"/>
      <c r="BV511" s="61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291</v>
      </c>
      <c r="K512" s="2" t="s">
        <v>320</v>
      </c>
      <c r="L512" s="170">
        <f t="shared" si="15"/>
        <v>0</v>
      </c>
      <c r="M512" s="170">
        <f t="shared" si="16"/>
        <v>0</v>
      </c>
      <c r="N512" s="183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286</v>
      </c>
      <c r="J513" s="2" t="s">
        <v>337</v>
      </c>
      <c r="K513" s="2" t="s">
        <v>320</v>
      </c>
      <c r="L513" s="170">
        <f t="shared" si="15"/>
        <v>0</v>
      </c>
      <c r="M513" s="170">
        <f t="shared" si="16"/>
        <v>0</v>
      </c>
      <c r="N513" s="183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8" t="s">
        <v>338</v>
      </c>
      <c r="K514" s="8" t="s">
        <v>319</v>
      </c>
      <c r="L514" s="170">
        <f t="shared" si="15"/>
        <v>0</v>
      </c>
      <c r="M514" s="170">
        <f t="shared" si="16"/>
        <v>0</v>
      </c>
      <c r="N514" s="183"/>
      <c r="O514" s="58"/>
      <c r="P514" s="58"/>
      <c r="Q514" s="58"/>
      <c r="R514" s="58"/>
      <c r="S514" s="45"/>
      <c r="T514" s="8"/>
      <c r="U514" s="8"/>
      <c r="V514" s="8"/>
      <c r="W514" s="8"/>
      <c r="X514" s="61"/>
      <c r="Y514" s="143"/>
      <c r="Z514" s="143"/>
      <c r="AA514" s="143"/>
      <c r="AB514" s="143"/>
      <c r="AC514" s="74"/>
      <c r="AD514" s="8"/>
      <c r="AE514" s="8"/>
      <c r="AF514" s="8"/>
      <c r="AG514" s="8"/>
      <c r="AH514" s="61"/>
      <c r="AI514" s="145"/>
      <c r="AJ514" s="145"/>
      <c r="AK514" s="145"/>
      <c r="AL514" s="145"/>
      <c r="AM514" s="86"/>
      <c r="AN514" s="8"/>
      <c r="AO514" s="8"/>
      <c r="AP514" s="8"/>
      <c r="AQ514" s="8"/>
      <c r="AR514" s="61"/>
      <c r="AS514" s="147"/>
      <c r="AT514" s="147"/>
      <c r="AU514" s="147"/>
      <c r="AV514" s="147"/>
      <c r="AW514" s="106"/>
      <c r="AX514" s="8"/>
      <c r="AY514" s="8"/>
      <c r="AZ514" s="8"/>
      <c r="BA514" s="8"/>
      <c r="BB514" s="61"/>
      <c r="BC514" s="149"/>
      <c r="BD514" s="149"/>
      <c r="BE514" s="149"/>
      <c r="BF514" s="149"/>
      <c r="BG514" s="117"/>
      <c r="BH514" s="8"/>
      <c r="BI514" s="8"/>
      <c r="BJ514" s="8"/>
      <c r="BK514" s="8"/>
      <c r="BL514" s="61"/>
      <c r="BM514" s="151"/>
      <c r="BN514" s="151"/>
      <c r="BO514" s="151"/>
      <c r="BP514" s="151"/>
      <c r="BQ514" s="126"/>
      <c r="BR514" s="8"/>
      <c r="BS514" s="8"/>
      <c r="BT514" s="8"/>
      <c r="BU514" s="8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339</v>
      </c>
      <c r="K515" s="8" t="s">
        <v>340</v>
      </c>
      <c r="L515" s="170">
        <f t="shared" si="15"/>
        <v>0</v>
      </c>
      <c r="M515" s="170">
        <f t="shared" si="16"/>
        <v>0</v>
      </c>
      <c r="N515" s="183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341</v>
      </c>
      <c r="K516" s="8" t="s">
        <v>319</v>
      </c>
      <c r="L516" s="170">
        <f t="shared" si="15"/>
        <v>0</v>
      </c>
      <c r="M516" s="170">
        <f t="shared" si="16"/>
        <v>0</v>
      </c>
      <c r="N516" s="183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342</v>
      </c>
      <c r="K517" s="8" t="s">
        <v>321</v>
      </c>
      <c r="L517" s="170">
        <f t="shared" ref="L517:L580" si="17">SUM(R517,W517,AB517,AG517,AL517,AQ517,AV517,BA517,BF517,BK517,BP517,BU517)</f>
        <v>0</v>
      </c>
      <c r="M517" s="170">
        <f t="shared" ref="M517:M580" si="18">SUM(S517,X517,AC517,AH517,AM517,AR517,AW517,BB517,BG517,BL517,BQ517,BV517)</f>
        <v>0</v>
      </c>
      <c r="N517" s="183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343</v>
      </c>
      <c r="K518" s="8" t="s">
        <v>321</v>
      </c>
      <c r="L518" s="170">
        <f t="shared" si="17"/>
        <v>0</v>
      </c>
      <c r="M518" s="170">
        <f t="shared" si="18"/>
        <v>0</v>
      </c>
      <c r="N518" s="183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344</v>
      </c>
      <c r="K519" s="8" t="s">
        <v>340</v>
      </c>
      <c r="L519" s="170">
        <f t="shared" si="17"/>
        <v>0</v>
      </c>
      <c r="M519" s="170">
        <f t="shared" si="18"/>
        <v>0</v>
      </c>
      <c r="N519" s="183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288</v>
      </c>
      <c r="J520" s="8" t="s">
        <v>345</v>
      </c>
      <c r="K520" s="8" t="s">
        <v>319</v>
      </c>
      <c r="L520" s="170">
        <f t="shared" si="17"/>
        <v>0</v>
      </c>
      <c r="M520" s="170">
        <f t="shared" si="18"/>
        <v>0</v>
      </c>
      <c r="N520" s="183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2" t="s">
        <v>352</v>
      </c>
      <c r="K521" s="2" t="s">
        <v>319</v>
      </c>
      <c r="L521" s="170">
        <f t="shared" si="17"/>
        <v>0</v>
      </c>
      <c r="M521" s="170">
        <f t="shared" si="18"/>
        <v>0</v>
      </c>
      <c r="N521" s="183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353</v>
      </c>
      <c r="K522" s="2" t="s">
        <v>322</v>
      </c>
      <c r="L522" s="170">
        <f t="shared" si="17"/>
        <v>0</v>
      </c>
      <c r="M522" s="170">
        <f t="shared" si="18"/>
        <v>0</v>
      </c>
      <c r="N522" s="183"/>
      <c r="O522" s="37"/>
      <c r="P522" s="37"/>
      <c r="Q522" s="37"/>
      <c r="R522" s="37"/>
      <c r="S522" s="45"/>
      <c r="T522" s="2"/>
      <c r="U522" s="2"/>
      <c r="V522" s="2"/>
      <c r="W522" s="2"/>
      <c r="X522" s="61"/>
      <c r="Y522" s="67"/>
      <c r="Z522" s="67"/>
      <c r="AA522" s="67"/>
      <c r="AB522" s="67"/>
      <c r="AC522" s="74"/>
      <c r="AD522" s="2"/>
      <c r="AE522" s="2"/>
      <c r="AF522" s="2"/>
      <c r="AG522" s="2"/>
      <c r="AH522" s="61"/>
      <c r="AI522" s="77"/>
      <c r="AJ522" s="77"/>
      <c r="AK522" s="77"/>
      <c r="AL522" s="77"/>
      <c r="AM522" s="86"/>
      <c r="AN522" s="2"/>
      <c r="AO522" s="2"/>
      <c r="AP522" s="2"/>
      <c r="AQ522" s="2"/>
      <c r="AR522" s="61"/>
      <c r="AS522" s="90"/>
      <c r="AT522" s="90"/>
      <c r="AU522" s="90"/>
      <c r="AV522" s="90"/>
      <c r="AW522" s="106"/>
      <c r="AX522" s="2"/>
      <c r="AY522" s="2"/>
      <c r="AZ522" s="2"/>
      <c r="BA522" s="2"/>
      <c r="BB522" s="61"/>
      <c r="BC522" s="111"/>
      <c r="BD522" s="111"/>
      <c r="BE522" s="111"/>
      <c r="BF522" s="111"/>
      <c r="BG522" s="117"/>
      <c r="BH522" s="2"/>
      <c r="BI522" s="2"/>
      <c r="BJ522" s="2"/>
      <c r="BK522" s="2"/>
      <c r="BL522" s="61"/>
      <c r="BM522" s="53"/>
      <c r="BN522" s="53"/>
      <c r="BO522" s="53"/>
      <c r="BP522" s="53"/>
      <c r="BQ522" s="126"/>
      <c r="BR522" s="2"/>
      <c r="BS522" s="2"/>
      <c r="BT522" s="2"/>
      <c r="BU522" s="2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346</v>
      </c>
      <c r="K523" s="2" t="s">
        <v>319</v>
      </c>
      <c r="L523" s="170">
        <f t="shared" si="17"/>
        <v>0</v>
      </c>
      <c r="M523" s="170">
        <f t="shared" si="18"/>
        <v>0</v>
      </c>
      <c r="N523" s="183"/>
      <c r="O523" s="38"/>
      <c r="P523" s="37"/>
      <c r="Q523" s="37"/>
      <c r="R523" s="37"/>
      <c r="S523" s="45"/>
      <c r="T523" s="3"/>
      <c r="U523" s="2"/>
      <c r="V523" s="2"/>
      <c r="W523" s="2"/>
      <c r="X523" s="61"/>
      <c r="Y523" s="69"/>
      <c r="Z523" s="67"/>
      <c r="AA523" s="67"/>
      <c r="AB523" s="67"/>
      <c r="AC523" s="74"/>
      <c r="AD523" s="3"/>
      <c r="AE523" s="2"/>
      <c r="AF523" s="2"/>
      <c r="AG523" s="2"/>
      <c r="AH523" s="61"/>
      <c r="AI523" s="78"/>
      <c r="AJ523" s="77"/>
      <c r="AK523" s="77"/>
      <c r="AL523" s="77"/>
      <c r="AM523" s="86"/>
      <c r="AN523" s="3"/>
      <c r="AO523" s="2"/>
      <c r="AP523" s="2"/>
      <c r="AQ523" s="2"/>
      <c r="AR523" s="61"/>
      <c r="AS523" s="91"/>
      <c r="AT523" s="90"/>
      <c r="AU523" s="90"/>
      <c r="AV523" s="90"/>
      <c r="AW523" s="106"/>
      <c r="AX523" s="3"/>
      <c r="AY523" s="2"/>
      <c r="AZ523" s="2"/>
      <c r="BA523" s="2"/>
      <c r="BB523" s="61"/>
      <c r="BC523" s="112"/>
      <c r="BD523" s="111"/>
      <c r="BE523" s="111"/>
      <c r="BF523" s="111"/>
      <c r="BG523" s="117"/>
      <c r="BH523" s="3"/>
      <c r="BI523" s="2"/>
      <c r="BJ523" s="2"/>
      <c r="BK523" s="2"/>
      <c r="BL523" s="61"/>
      <c r="BM523" s="54"/>
      <c r="BN523" s="53"/>
      <c r="BO523" s="53"/>
      <c r="BP523" s="53"/>
      <c r="BQ523" s="126"/>
      <c r="BR523" s="3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289</v>
      </c>
      <c r="J524" s="2" t="s">
        <v>268</v>
      </c>
      <c r="K524" s="2" t="s">
        <v>319</v>
      </c>
      <c r="L524" s="170">
        <f t="shared" si="17"/>
        <v>0</v>
      </c>
      <c r="M524" s="170">
        <f t="shared" si="18"/>
        <v>0</v>
      </c>
      <c r="N524" s="183"/>
      <c r="O524" s="37"/>
      <c r="P524" s="37"/>
      <c r="Q524" s="37"/>
      <c r="R524" s="37"/>
      <c r="S524" s="45"/>
      <c r="T524" s="2"/>
      <c r="U524" s="2"/>
      <c r="V524" s="2"/>
      <c r="W524" s="2"/>
      <c r="X524" s="61"/>
      <c r="Y524" s="67"/>
      <c r="Z524" s="67"/>
      <c r="AA524" s="67"/>
      <c r="AB524" s="67"/>
      <c r="AC524" s="74"/>
      <c r="AD524" s="2"/>
      <c r="AE524" s="2"/>
      <c r="AF524" s="2"/>
      <c r="AG524" s="2"/>
      <c r="AH524" s="61"/>
      <c r="AI524" s="77"/>
      <c r="AJ524" s="77"/>
      <c r="AK524" s="77"/>
      <c r="AL524" s="77"/>
      <c r="AM524" s="86"/>
      <c r="AN524" s="2"/>
      <c r="AO524" s="2"/>
      <c r="AP524" s="2"/>
      <c r="AQ524" s="2"/>
      <c r="AR524" s="61"/>
      <c r="AS524" s="90"/>
      <c r="AT524" s="90"/>
      <c r="AU524" s="90"/>
      <c r="AV524" s="90"/>
      <c r="AW524" s="106"/>
      <c r="AX524" s="2"/>
      <c r="AY524" s="2"/>
      <c r="AZ524" s="2"/>
      <c r="BA524" s="2"/>
      <c r="BB524" s="61"/>
      <c r="BC524" s="111"/>
      <c r="BD524" s="111"/>
      <c r="BE524" s="111"/>
      <c r="BF524" s="111"/>
      <c r="BG524" s="117"/>
      <c r="BH524" s="2"/>
      <c r="BI524" s="2"/>
      <c r="BJ524" s="2"/>
      <c r="BK524" s="2"/>
      <c r="BL524" s="61"/>
      <c r="BM524" s="53"/>
      <c r="BN524" s="53"/>
      <c r="BO524" s="53"/>
      <c r="BP524" s="53"/>
      <c r="BQ524" s="126"/>
      <c r="BR524" s="2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292</v>
      </c>
      <c r="K525" s="2" t="s">
        <v>319</v>
      </c>
      <c r="L525" s="170">
        <f t="shared" si="17"/>
        <v>0</v>
      </c>
      <c r="M525" s="170">
        <f t="shared" si="18"/>
        <v>0</v>
      </c>
      <c r="N525" s="183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285</v>
      </c>
      <c r="J526" s="2" t="s">
        <v>293</v>
      </c>
      <c r="K526" s="2" t="s">
        <v>319</v>
      </c>
      <c r="L526" s="172">
        <f t="shared" si="17"/>
        <v>0</v>
      </c>
      <c r="M526" s="170">
        <f t="shared" si="18"/>
        <v>0</v>
      </c>
      <c r="N526" s="183"/>
      <c r="O526" s="37"/>
      <c r="P526" s="37"/>
      <c r="Q526" s="37"/>
      <c r="R526" s="39"/>
      <c r="S526" s="45"/>
      <c r="T526" s="2"/>
      <c r="U526" s="2"/>
      <c r="V526" s="2"/>
      <c r="W526" s="33"/>
      <c r="X526" s="61"/>
      <c r="Y526" s="67"/>
      <c r="Z526" s="67"/>
      <c r="AA526" s="67"/>
      <c r="AB526" s="68"/>
      <c r="AC526" s="74"/>
      <c r="AD526" s="2"/>
      <c r="AE526" s="2"/>
      <c r="AF526" s="2"/>
      <c r="AG526" s="33"/>
      <c r="AH526" s="61"/>
      <c r="AI526" s="77"/>
      <c r="AJ526" s="77"/>
      <c r="AK526" s="77"/>
      <c r="AL526" s="79"/>
      <c r="AM526" s="86"/>
      <c r="AN526" s="2"/>
      <c r="AO526" s="2"/>
      <c r="AP526" s="2"/>
      <c r="AQ526" s="33"/>
      <c r="AR526" s="61"/>
      <c r="AS526" s="90"/>
      <c r="AT526" s="90"/>
      <c r="AU526" s="90"/>
      <c r="AV526" s="92"/>
      <c r="AW526" s="106"/>
      <c r="AX526" s="2"/>
      <c r="AY526" s="2"/>
      <c r="AZ526" s="2"/>
      <c r="BA526" s="33"/>
      <c r="BB526" s="61"/>
      <c r="BC526" s="111"/>
      <c r="BD526" s="111"/>
      <c r="BE526" s="111"/>
      <c r="BF526" s="113"/>
      <c r="BG526" s="117"/>
      <c r="BH526" s="2"/>
      <c r="BI526" s="2"/>
      <c r="BJ526" s="2"/>
      <c r="BK526" s="33"/>
      <c r="BL526" s="61"/>
      <c r="BM526" s="53"/>
      <c r="BN526" s="53"/>
      <c r="BO526" s="53"/>
      <c r="BP526" s="121"/>
      <c r="BQ526" s="126"/>
      <c r="BR526" s="2"/>
      <c r="BS526" s="2"/>
      <c r="BT526" s="2"/>
      <c r="BU526" s="33"/>
      <c r="BV526" s="61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287</v>
      </c>
      <c r="J527" s="2" t="s">
        <v>269</v>
      </c>
      <c r="K527" s="2" t="s">
        <v>321</v>
      </c>
      <c r="L527" s="170">
        <f t="shared" si="17"/>
        <v>0</v>
      </c>
      <c r="M527" s="170">
        <f t="shared" si="18"/>
        <v>0</v>
      </c>
      <c r="N527" s="183"/>
      <c r="O527" s="37"/>
      <c r="P527" s="37"/>
      <c r="Q527" s="37"/>
      <c r="R527" s="37"/>
      <c r="S527" s="45"/>
      <c r="T527" s="2"/>
      <c r="U527" s="2"/>
      <c r="V527" s="2"/>
      <c r="W527" s="2"/>
      <c r="X527" s="61"/>
      <c r="Y527" s="67"/>
      <c r="Z527" s="67"/>
      <c r="AA527" s="67"/>
      <c r="AB527" s="67"/>
      <c r="AC527" s="74"/>
      <c r="AD527" s="2"/>
      <c r="AE527" s="2"/>
      <c r="AF527" s="2"/>
      <c r="AG527" s="2"/>
      <c r="AH527" s="61"/>
      <c r="AI527" s="77"/>
      <c r="AJ527" s="77"/>
      <c r="AK527" s="77"/>
      <c r="AL527" s="77"/>
      <c r="AM527" s="86"/>
      <c r="AN527" s="2"/>
      <c r="AO527" s="2"/>
      <c r="AP527" s="2"/>
      <c r="AQ527" s="2"/>
      <c r="AR527" s="61"/>
      <c r="AS527" s="90"/>
      <c r="AT527" s="90"/>
      <c r="AU527" s="90"/>
      <c r="AV527" s="90"/>
      <c r="AW527" s="106"/>
      <c r="AX527" s="2"/>
      <c r="AY527" s="2"/>
      <c r="AZ527" s="2"/>
      <c r="BA527" s="2"/>
      <c r="BB527" s="61"/>
      <c r="BC527" s="111"/>
      <c r="BD527" s="111"/>
      <c r="BE527" s="111"/>
      <c r="BF527" s="111"/>
      <c r="BG527" s="117"/>
      <c r="BH527" s="2"/>
      <c r="BI527" s="2"/>
      <c r="BJ527" s="2"/>
      <c r="BK527" s="2"/>
      <c r="BL527" s="61"/>
      <c r="BM527" s="53"/>
      <c r="BN527" s="53"/>
      <c r="BO527" s="53"/>
      <c r="BP527" s="53"/>
      <c r="BQ527" s="126"/>
      <c r="BR527" s="2"/>
      <c r="BS527" s="2"/>
      <c r="BT527" s="2"/>
      <c r="BU527" s="2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270</v>
      </c>
      <c r="K528" s="2" t="s">
        <v>321</v>
      </c>
      <c r="L528" s="170">
        <f t="shared" si="17"/>
        <v>0</v>
      </c>
      <c r="M528" s="170">
        <f t="shared" si="18"/>
        <v>0</v>
      </c>
      <c r="N528" s="183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290</v>
      </c>
      <c r="J529" s="2" t="s">
        <v>271</v>
      </c>
      <c r="K529" s="2" t="s">
        <v>322</v>
      </c>
      <c r="L529" s="170">
        <f t="shared" si="17"/>
        <v>0</v>
      </c>
      <c r="M529" s="170">
        <f t="shared" si="18"/>
        <v>0</v>
      </c>
      <c r="N529" s="183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284</v>
      </c>
      <c r="J530" s="2" t="s">
        <v>294</v>
      </c>
      <c r="K530" s="2" t="s">
        <v>321</v>
      </c>
      <c r="L530" s="170">
        <f t="shared" si="17"/>
        <v>0</v>
      </c>
      <c r="M530" s="170">
        <f t="shared" si="18"/>
        <v>0</v>
      </c>
      <c r="N530" s="183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347</v>
      </c>
      <c r="K531" s="2" t="s">
        <v>321</v>
      </c>
      <c r="L531" s="170">
        <f t="shared" si="17"/>
        <v>0</v>
      </c>
      <c r="M531" s="170">
        <f t="shared" si="18"/>
        <v>0</v>
      </c>
      <c r="N531" s="183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295</v>
      </c>
      <c r="K532" s="2" t="s">
        <v>321</v>
      </c>
      <c r="L532" s="170">
        <f t="shared" si="17"/>
        <v>0</v>
      </c>
      <c r="M532" s="170">
        <f t="shared" si="18"/>
        <v>0</v>
      </c>
      <c r="N532" s="183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290</v>
      </c>
      <c r="J533" s="2" t="s">
        <v>299</v>
      </c>
      <c r="K533" s="2" t="s">
        <v>319</v>
      </c>
      <c r="L533" s="170">
        <f t="shared" si="17"/>
        <v>0</v>
      </c>
      <c r="M533" s="170">
        <f t="shared" si="18"/>
        <v>0</v>
      </c>
      <c r="N533" s="183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315</v>
      </c>
      <c r="J534" s="2" t="s">
        <v>348</v>
      </c>
      <c r="K534" s="2" t="s">
        <v>321</v>
      </c>
      <c r="L534" s="170">
        <f t="shared" si="17"/>
        <v>0</v>
      </c>
      <c r="M534" s="170">
        <f t="shared" si="18"/>
        <v>0</v>
      </c>
      <c r="N534" s="183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296</v>
      </c>
      <c r="K535" s="2" t="s">
        <v>322</v>
      </c>
      <c r="L535" s="170">
        <f t="shared" si="17"/>
        <v>0</v>
      </c>
      <c r="M535" s="170">
        <f t="shared" si="18"/>
        <v>0</v>
      </c>
      <c r="N535" s="183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316</v>
      </c>
      <c r="J536" s="2" t="s">
        <v>297</v>
      </c>
      <c r="K536" s="2" t="s">
        <v>319</v>
      </c>
      <c r="L536" s="170">
        <f t="shared" si="17"/>
        <v>0</v>
      </c>
      <c r="M536" s="170">
        <f t="shared" si="18"/>
        <v>0</v>
      </c>
      <c r="N536" s="183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8" t="s">
        <v>349</v>
      </c>
      <c r="K537" s="8" t="s">
        <v>321</v>
      </c>
      <c r="L537" s="170">
        <f t="shared" si="17"/>
        <v>0</v>
      </c>
      <c r="M537" s="170">
        <f t="shared" si="18"/>
        <v>0</v>
      </c>
      <c r="N537" s="183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282</v>
      </c>
      <c r="J538" s="2" t="s">
        <v>272</v>
      </c>
      <c r="K538" s="2" t="s">
        <v>322</v>
      </c>
      <c r="L538" s="170">
        <f t="shared" si="17"/>
        <v>0</v>
      </c>
      <c r="M538" s="170">
        <f t="shared" si="18"/>
        <v>0</v>
      </c>
      <c r="N538" s="183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273</v>
      </c>
      <c r="K539" s="2" t="s">
        <v>322</v>
      </c>
      <c r="L539" s="170">
        <f t="shared" si="17"/>
        <v>0</v>
      </c>
      <c r="M539" s="170">
        <f t="shared" si="18"/>
        <v>0</v>
      </c>
      <c r="N539" s="183"/>
      <c r="O539" s="37"/>
      <c r="P539" s="37"/>
      <c r="Q539" s="37"/>
      <c r="R539" s="37"/>
      <c r="S539" s="46"/>
      <c r="T539" s="2"/>
      <c r="U539" s="2"/>
      <c r="V539" s="2"/>
      <c r="W539" s="2"/>
      <c r="X539" s="60"/>
      <c r="Y539" s="67"/>
      <c r="Z539" s="67"/>
      <c r="AA539" s="67"/>
      <c r="AB539" s="67"/>
      <c r="AC539" s="73"/>
      <c r="AD539" s="2"/>
      <c r="AE539" s="2"/>
      <c r="AF539" s="2"/>
      <c r="AG539" s="2"/>
      <c r="AH539" s="60"/>
      <c r="AI539" s="77"/>
      <c r="AJ539" s="77"/>
      <c r="AK539" s="77"/>
      <c r="AL539" s="77"/>
      <c r="AM539" s="85"/>
      <c r="AN539" s="2"/>
      <c r="AO539" s="2"/>
      <c r="AP539" s="2"/>
      <c r="AQ539" s="2"/>
      <c r="AR539" s="60"/>
      <c r="AS539" s="90"/>
      <c r="AT539" s="90"/>
      <c r="AU539" s="90"/>
      <c r="AV539" s="90"/>
      <c r="AW539" s="105"/>
      <c r="AX539" s="2"/>
      <c r="AY539" s="2"/>
      <c r="AZ539" s="2"/>
      <c r="BA539" s="2"/>
      <c r="BB539" s="60"/>
      <c r="BC539" s="111"/>
      <c r="BD539" s="111"/>
      <c r="BE539" s="111"/>
      <c r="BF539" s="111"/>
      <c r="BG539" s="116"/>
      <c r="BH539" s="2"/>
      <c r="BI539" s="2"/>
      <c r="BJ539" s="2"/>
      <c r="BK539" s="2"/>
      <c r="BL539" s="60"/>
      <c r="BM539" s="53"/>
      <c r="BN539" s="53"/>
      <c r="BO539" s="53"/>
      <c r="BP539" s="53"/>
      <c r="BQ539" s="125"/>
      <c r="BR539" s="2"/>
      <c r="BS539" s="2"/>
      <c r="BT539" s="2"/>
      <c r="BU539" s="2"/>
      <c r="BV539" s="60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274</v>
      </c>
      <c r="K540" s="2" t="s">
        <v>322</v>
      </c>
      <c r="L540" s="172">
        <f t="shared" si="17"/>
        <v>3.0000000000000001E-3</v>
      </c>
      <c r="M540" s="170">
        <f t="shared" si="18"/>
        <v>3.7050000000000001</v>
      </c>
      <c r="N540" s="183" t="s">
        <v>702</v>
      </c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>
        <v>25</v>
      </c>
      <c r="BK540" s="2">
        <v>5.0000000000000001E-4</v>
      </c>
      <c r="BL540" s="60">
        <v>0.63800000000000001</v>
      </c>
      <c r="BM540" s="53"/>
      <c r="BN540" s="53"/>
      <c r="BO540" s="53">
        <v>12</v>
      </c>
      <c r="BP540" s="53">
        <v>2.5000000000000001E-3</v>
      </c>
      <c r="BQ540" s="125">
        <v>3.0670000000000002</v>
      </c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275</v>
      </c>
      <c r="K541" s="2" t="s">
        <v>322</v>
      </c>
      <c r="L541" s="170">
        <f t="shared" si="17"/>
        <v>0</v>
      </c>
      <c r="M541" s="170">
        <f t="shared" si="18"/>
        <v>0</v>
      </c>
      <c r="N541" s="183"/>
      <c r="O541" s="37"/>
      <c r="P541" s="37"/>
      <c r="Q541" s="37"/>
      <c r="R541" s="37"/>
      <c r="S541" s="45"/>
      <c r="T541" s="2"/>
      <c r="U541" s="2"/>
      <c r="V541" s="2"/>
      <c r="W541" s="2"/>
      <c r="X541" s="61"/>
      <c r="Y541" s="67"/>
      <c r="Z541" s="67"/>
      <c r="AA541" s="67"/>
      <c r="AB541" s="67"/>
      <c r="AC541" s="74"/>
      <c r="AD541" s="2"/>
      <c r="AE541" s="2"/>
      <c r="AF541" s="2"/>
      <c r="AG541" s="2"/>
      <c r="AH541" s="61"/>
      <c r="AI541" s="77"/>
      <c r="AJ541" s="77"/>
      <c r="AK541" s="77"/>
      <c r="AL541" s="77"/>
      <c r="AM541" s="86"/>
      <c r="AN541" s="2"/>
      <c r="AO541" s="2"/>
      <c r="AP541" s="2"/>
      <c r="AQ541" s="2"/>
      <c r="AR541" s="61"/>
      <c r="AS541" s="90"/>
      <c r="AT541" s="90"/>
      <c r="AU541" s="90"/>
      <c r="AV541" s="90"/>
      <c r="AW541" s="106"/>
      <c r="AX541" s="2"/>
      <c r="AY541" s="2"/>
      <c r="AZ541" s="2"/>
      <c r="BA541" s="2"/>
      <c r="BB541" s="61"/>
      <c r="BC541" s="111"/>
      <c r="BD541" s="111"/>
      <c r="BE541" s="111"/>
      <c r="BF541" s="111"/>
      <c r="BG541" s="117"/>
      <c r="BH541" s="2"/>
      <c r="BI541" s="2"/>
      <c r="BJ541" s="2"/>
      <c r="BK541" s="2"/>
      <c r="BL541" s="61"/>
      <c r="BM541" s="53"/>
      <c r="BN541" s="53"/>
      <c r="BO541" s="53"/>
      <c r="BP541" s="53"/>
      <c r="BQ541" s="126"/>
      <c r="BR541" s="2"/>
      <c r="BS541" s="2"/>
      <c r="BT541" s="2"/>
      <c r="BU541" s="2"/>
      <c r="BV541" s="61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276</v>
      </c>
      <c r="K542" s="2" t="s">
        <v>321</v>
      </c>
      <c r="L542" s="170">
        <f t="shared" si="17"/>
        <v>1</v>
      </c>
      <c r="M542" s="170">
        <f t="shared" si="18"/>
        <v>9.907</v>
      </c>
      <c r="N542" s="183" t="s">
        <v>701</v>
      </c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>
        <v>12</v>
      </c>
      <c r="BP542" s="53">
        <v>1</v>
      </c>
      <c r="BQ542" s="126">
        <v>9.907</v>
      </c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277</v>
      </c>
      <c r="K543" s="2" t="s">
        <v>321</v>
      </c>
      <c r="L543" s="170">
        <f t="shared" si="17"/>
        <v>0</v>
      </c>
      <c r="M543" s="170">
        <f t="shared" si="18"/>
        <v>0</v>
      </c>
      <c r="N543" s="183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/>
      <c r="BP543" s="53"/>
      <c r="BQ543" s="126"/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283</v>
      </c>
      <c r="J544" s="2" t="s">
        <v>298</v>
      </c>
      <c r="K544" s="2" t="s">
        <v>322</v>
      </c>
      <c r="L544" s="170">
        <f t="shared" si="17"/>
        <v>1.4999999999999999E-2</v>
      </c>
      <c r="M544" s="170">
        <f t="shared" si="18"/>
        <v>4.1349999999999998</v>
      </c>
      <c r="N544" s="183" t="s">
        <v>700</v>
      </c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34" t="s">
        <v>647</v>
      </c>
      <c r="BS544" s="2"/>
      <c r="BT544" s="2"/>
      <c r="BU544" s="2">
        <v>1.4999999999999999E-2</v>
      </c>
      <c r="BV544" s="61">
        <v>4.1349999999999998</v>
      </c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278</v>
      </c>
      <c r="K545" s="2" t="s">
        <v>321</v>
      </c>
      <c r="L545" s="170">
        <f t="shared" si="17"/>
        <v>8</v>
      </c>
      <c r="M545" s="170">
        <f t="shared" si="18"/>
        <v>10.696</v>
      </c>
      <c r="N545" s="183" t="s">
        <v>700</v>
      </c>
      <c r="O545" s="37">
        <v>4</v>
      </c>
      <c r="P545" s="37"/>
      <c r="Q545" s="37"/>
      <c r="R545" s="37">
        <v>3</v>
      </c>
      <c r="S545" s="45">
        <v>5.87</v>
      </c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5</v>
      </c>
      <c r="BV545" s="61">
        <v>4.8259999999999996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279</v>
      </c>
      <c r="K546" s="2" t="s">
        <v>321</v>
      </c>
      <c r="L546" s="170">
        <f t="shared" si="17"/>
        <v>0</v>
      </c>
      <c r="M546" s="170">
        <f t="shared" si="18"/>
        <v>0</v>
      </c>
      <c r="N546" s="183"/>
      <c r="O546" s="37"/>
      <c r="P546" s="37"/>
      <c r="Q546" s="37"/>
      <c r="R546" s="37"/>
      <c r="S546" s="45"/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2"/>
      <c r="BS546" s="2"/>
      <c r="BT546" s="2"/>
      <c r="BU546" s="2"/>
      <c r="BV546" s="61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286</v>
      </c>
      <c r="J547" s="2" t="s">
        <v>280</v>
      </c>
      <c r="K547" s="2" t="s">
        <v>320</v>
      </c>
      <c r="L547" s="170">
        <f t="shared" si="17"/>
        <v>0</v>
      </c>
      <c r="M547" s="172">
        <f t="shared" si="18"/>
        <v>0</v>
      </c>
      <c r="N547" s="185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182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281</v>
      </c>
      <c r="K548" s="2" t="s">
        <v>320</v>
      </c>
      <c r="L548" s="170">
        <f t="shared" si="17"/>
        <v>0</v>
      </c>
      <c r="M548" s="170">
        <f t="shared" si="18"/>
        <v>0</v>
      </c>
      <c r="N548" s="183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61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s="17" customFormat="1" hidden="1" x14ac:dyDescent="0.3">
      <c r="A549" s="16" t="s">
        <v>41</v>
      </c>
      <c r="B549" s="16" t="s">
        <v>2</v>
      </c>
      <c r="C549" s="16" t="s">
        <v>3</v>
      </c>
      <c r="D549" s="16" t="s">
        <v>15</v>
      </c>
      <c r="E549" s="7">
        <v>9</v>
      </c>
      <c r="F549" s="7"/>
      <c r="G549" s="23" t="s">
        <v>5</v>
      </c>
      <c r="H549" s="7">
        <v>2023</v>
      </c>
      <c r="I549" s="25"/>
      <c r="J549" s="16" t="s">
        <v>314</v>
      </c>
      <c r="K549" s="16"/>
      <c r="L549" s="155"/>
      <c r="M549" s="133">
        <f>SUM(M511:M548)</f>
        <v>28.442999999999998</v>
      </c>
      <c r="N549" s="186"/>
      <c r="O549" s="16"/>
      <c r="P549" s="16"/>
      <c r="Q549" s="16"/>
      <c r="R549" s="16"/>
      <c r="S549" s="57">
        <f>SUM(S511:S548)</f>
        <v>5.87</v>
      </c>
      <c r="T549" s="16"/>
      <c r="U549" s="16"/>
      <c r="V549" s="16"/>
      <c r="W549" s="16"/>
      <c r="X549" s="57">
        <f>SUM(X511:X548)</f>
        <v>0</v>
      </c>
      <c r="Y549" s="16"/>
      <c r="Z549" s="16"/>
      <c r="AA549" s="16"/>
      <c r="AB549" s="16"/>
      <c r="AC549" s="57">
        <f>SUM(AC511:AC548)</f>
        <v>0</v>
      </c>
      <c r="AD549" s="16"/>
      <c r="AE549" s="16"/>
      <c r="AF549" s="16"/>
      <c r="AG549" s="16"/>
      <c r="AH549" s="57">
        <f>SUM(AH511:AH548)</f>
        <v>0</v>
      </c>
      <c r="AI549" s="16"/>
      <c r="AJ549" s="16"/>
      <c r="AK549" s="16"/>
      <c r="AL549" s="16"/>
      <c r="AM549" s="57">
        <f>SUM(AM511:AM548)</f>
        <v>0</v>
      </c>
      <c r="AN549" s="16"/>
      <c r="AO549" s="16"/>
      <c r="AP549" s="16"/>
      <c r="AQ549" s="16"/>
      <c r="AR549" s="57">
        <f>SUM(AR511:AR548)</f>
        <v>0</v>
      </c>
      <c r="AS549" s="16"/>
      <c r="AT549" s="16"/>
      <c r="AU549" s="16"/>
      <c r="AV549" s="16"/>
      <c r="AW549" s="57">
        <f>SUM(AW511:AW548)</f>
        <v>0</v>
      </c>
      <c r="AX549" s="16"/>
      <c r="AY549" s="16"/>
      <c r="AZ549" s="16"/>
      <c r="BA549" s="16"/>
      <c r="BB549" s="57">
        <f>SUM(BB511:BB548)</f>
        <v>0</v>
      </c>
      <c r="BC549" s="16"/>
      <c r="BD549" s="16"/>
      <c r="BE549" s="16"/>
      <c r="BF549" s="16"/>
      <c r="BG549" s="57">
        <f>SUM(BG511:BG548)</f>
        <v>0</v>
      </c>
      <c r="BH549" s="16"/>
      <c r="BI549" s="16"/>
      <c r="BJ549" s="16"/>
      <c r="BK549" s="16"/>
      <c r="BL549" s="57">
        <f>SUM(BL511:BL548)</f>
        <v>0.63800000000000001</v>
      </c>
      <c r="BM549" s="16"/>
      <c r="BN549" s="16"/>
      <c r="BO549" s="16"/>
      <c r="BP549" s="16"/>
      <c r="BQ549" s="57">
        <f>SUM(BQ511:BQ548)</f>
        <v>12.974</v>
      </c>
      <c r="BR549" s="16"/>
      <c r="BS549" s="16"/>
      <c r="BT549" s="16"/>
      <c r="BU549" s="16"/>
      <c r="BV549" s="57">
        <f>SUM(BV511:BV548)</f>
        <v>8.9609999999999985</v>
      </c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22" t="s">
        <v>5</v>
      </c>
      <c r="H550" s="3">
        <v>2023</v>
      </c>
      <c r="I550" s="24" t="s">
        <v>287</v>
      </c>
      <c r="J550" s="2" t="s">
        <v>318</v>
      </c>
      <c r="K550" s="2" t="s">
        <v>319</v>
      </c>
      <c r="L550" s="170">
        <f t="shared" si="17"/>
        <v>0</v>
      </c>
      <c r="M550" s="170">
        <f t="shared" si="18"/>
        <v>0</v>
      </c>
      <c r="N550" s="183"/>
      <c r="O550" s="37"/>
      <c r="P550" s="37"/>
      <c r="Q550" s="37"/>
      <c r="R550" s="37"/>
      <c r="S550" s="45"/>
      <c r="T550" s="2"/>
      <c r="U550" s="2"/>
      <c r="V550" s="2"/>
      <c r="W550" s="2"/>
      <c r="X550" s="61"/>
      <c r="Y550" s="67"/>
      <c r="Z550" s="67"/>
      <c r="AA550" s="67"/>
      <c r="AB550" s="67"/>
      <c r="AC550" s="74"/>
      <c r="AD550" s="2"/>
      <c r="AE550" s="2"/>
      <c r="AF550" s="2"/>
      <c r="AG550" s="2"/>
      <c r="AH550" s="61"/>
      <c r="AI550" s="77"/>
      <c r="AJ550" s="77"/>
      <c r="AK550" s="77"/>
      <c r="AL550" s="77"/>
      <c r="AM550" s="86"/>
      <c r="AN550" s="2"/>
      <c r="AO550" s="2"/>
      <c r="AP550" s="2"/>
      <c r="AQ550" s="2"/>
      <c r="AR550" s="61"/>
      <c r="AS550" s="90"/>
      <c r="AT550" s="90"/>
      <c r="AU550" s="90"/>
      <c r="AV550" s="90"/>
      <c r="AW550" s="106"/>
      <c r="AX550" s="2"/>
      <c r="AY550" s="2"/>
      <c r="AZ550" s="2"/>
      <c r="BA550" s="2"/>
      <c r="BB550" s="61"/>
      <c r="BC550" s="111"/>
      <c r="BD550" s="111"/>
      <c r="BE550" s="111"/>
      <c r="BF550" s="111"/>
      <c r="BG550" s="117"/>
      <c r="BH550" s="2"/>
      <c r="BI550" s="2"/>
      <c r="BJ550" s="2"/>
      <c r="BK550" s="2"/>
      <c r="BL550" s="61"/>
      <c r="BM550" s="53"/>
      <c r="BN550" s="53"/>
      <c r="BO550" s="53"/>
      <c r="BP550" s="53"/>
      <c r="BQ550" s="126"/>
      <c r="BR550" s="2"/>
      <c r="BS550" s="2"/>
      <c r="BT550" s="2"/>
      <c r="BU550" s="2"/>
      <c r="BV550" s="61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291</v>
      </c>
      <c r="K551" s="2" t="s">
        <v>320</v>
      </c>
      <c r="L551" s="170">
        <f t="shared" si="17"/>
        <v>0</v>
      </c>
      <c r="M551" s="170">
        <f t="shared" si="18"/>
        <v>0</v>
      </c>
      <c r="N551" s="183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286</v>
      </c>
      <c r="J552" s="2" t="s">
        <v>337</v>
      </c>
      <c r="K552" s="2" t="s">
        <v>320</v>
      </c>
      <c r="L552" s="170">
        <f t="shared" si="17"/>
        <v>0</v>
      </c>
      <c r="M552" s="170">
        <f t="shared" si="18"/>
        <v>0</v>
      </c>
      <c r="N552" s="183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8" t="s">
        <v>338</v>
      </c>
      <c r="K553" s="8" t="s">
        <v>319</v>
      </c>
      <c r="L553" s="170">
        <f t="shared" si="17"/>
        <v>0</v>
      </c>
      <c r="M553" s="170">
        <f t="shared" si="18"/>
        <v>0</v>
      </c>
      <c r="N553" s="183"/>
      <c r="O553" s="58"/>
      <c r="P553" s="58"/>
      <c r="Q553" s="58"/>
      <c r="R553" s="58"/>
      <c r="S553" s="45"/>
      <c r="T553" s="8"/>
      <c r="U553" s="8"/>
      <c r="V553" s="8"/>
      <c r="W553" s="8"/>
      <c r="X553" s="61"/>
      <c r="Y553" s="143"/>
      <c r="Z553" s="143"/>
      <c r="AA553" s="143"/>
      <c r="AB553" s="143"/>
      <c r="AC553" s="74"/>
      <c r="AD553" s="8"/>
      <c r="AE553" s="8"/>
      <c r="AF553" s="8"/>
      <c r="AG553" s="8"/>
      <c r="AH553" s="61"/>
      <c r="AI553" s="145"/>
      <c r="AJ553" s="145"/>
      <c r="AK553" s="145"/>
      <c r="AL553" s="145"/>
      <c r="AM553" s="86"/>
      <c r="AN553" s="8"/>
      <c r="AO553" s="8"/>
      <c r="AP553" s="8"/>
      <c r="AQ553" s="8"/>
      <c r="AR553" s="61"/>
      <c r="AS553" s="147"/>
      <c r="AT553" s="147"/>
      <c r="AU553" s="147"/>
      <c r="AV553" s="147"/>
      <c r="AW553" s="106"/>
      <c r="AX553" s="8"/>
      <c r="AY553" s="8"/>
      <c r="AZ553" s="8"/>
      <c r="BA553" s="8"/>
      <c r="BB553" s="61"/>
      <c r="BC553" s="149"/>
      <c r="BD553" s="149"/>
      <c r="BE553" s="149"/>
      <c r="BF553" s="149"/>
      <c r="BG553" s="117"/>
      <c r="BH553" s="8"/>
      <c r="BI553" s="8"/>
      <c r="BJ553" s="8"/>
      <c r="BK553" s="8"/>
      <c r="BL553" s="61"/>
      <c r="BM553" s="151"/>
      <c r="BN553" s="151"/>
      <c r="BO553" s="151"/>
      <c r="BP553" s="151"/>
      <c r="BQ553" s="126"/>
      <c r="BR553" s="8"/>
      <c r="BS553" s="8"/>
      <c r="BT553" s="8"/>
      <c r="BU553" s="8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339</v>
      </c>
      <c r="K554" s="8" t="s">
        <v>340</v>
      </c>
      <c r="L554" s="170">
        <f t="shared" si="17"/>
        <v>0</v>
      </c>
      <c r="M554" s="170">
        <f t="shared" si="18"/>
        <v>0</v>
      </c>
      <c r="N554" s="183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341</v>
      </c>
      <c r="K555" s="8" t="s">
        <v>319</v>
      </c>
      <c r="L555" s="170">
        <f t="shared" si="17"/>
        <v>0</v>
      </c>
      <c r="M555" s="170">
        <f t="shared" si="18"/>
        <v>0</v>
      </c>
      <c r="N555" s="183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342</v>
      </c>
      <c r="K556" s="8" t="s">
        <v>321</v>
      </c>
      <c r="L556" s="170">
        <f t="shared" si="17"/>
        <v>0</v>
      </c>
      <c r="M556" s="170">
        <f t="shared" si="18"/>
        <v>0</v>
      </c>
      <c r="N556" s="183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343</v>
      </c>
      <c r="K557" s="8" t="s">
        <v>321</v>
      </c>
      <c r="L557" s="170">
        <f t="shared" si="17"/>
        <v>0</v>
      </c>
      <c r="M557" s="170">
        <f t="shared" si="18"/>
        <v>0</v>
      </c>
      <c r="N557" s="183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344</v>
      </c>
      <c r="K558" s="8" t="s">
        <v>340</v>
      </c>
      <c r="L558" s="170">
        <f t="shared" si="17"/>
        <v>0</v>
      </c>
      <c r="M558" s="170">
        <f t="shared" si="18"/>
        <v>0</v>
      </c>
      <c r="N558" s="183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288</v>
      </c>
      <c r="J559" s="8" t="s">
        <v>345</v>
      </c>
      <c r="K559" s="8" t="s">
        <v>319</v>
      </c>
      <c r="L559" s="170">
        <f t="shared" si="17"/>
        <v>0</v>
      </c>
      <c r="M559" s="170">
        <f t="shared" si="18"/>
        <v>0</v>
      </c>
      <c r="N559" s="183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2" t="s">
        <v>352</v>
      </c>
      <c r="K560" s="2" t="s">
        <v>319</v>
      </c>
      <c r="L560" s="170">
        <f t="shared" si="17"/>
        <v>0</v>
      </c>
      <c r="M560" s="170">
        <f t="shared" si="18"/>
        <v>0</v>
      </c>
      <c r="N560" s="183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353</v>
      </c>
      <c r="K561" s="2" t="s">
        <v>322</v>
      </c>
      <c r="L561" s="170">
        <f t="shared" si="17"/>
        <v>0</v>
      </c>
      <c r="M561" s="170">
        <f t="shared" si="18"/>
        <v>0</v>
      </c>
      <c r="N561" s="183"/>
      <c r="O561" s="37"/>
      <c r="P561" s="37"/>
      <c r="Q561" s="37"/>
      <c r="R561" s="37"/>
      <c r="S561" s="45"/>
      <c r="T561" s="2"/>
      <c r="U561" s="2"/>
      <c r="V561" s="2"/>
      <c r="W561" s="2"/>
      <c r="X561" s="61"/>
      <c r="Y561" s="67"/>
      <c r="Z561" s="67"/>
      <c r="AA561" s="67"/>
      <c r="AB561" s="67"/>
      <c r="AC561" s="74"/>
      <c r="AD561" s="2"/>
      <c r="AE561" s="2"/>
      <c r="AF561" s="2"/>
      <c r="AG561" s="2"/>
      <c r="AH561" s="61"/>
      <c r="AI561" s="77"/>
      <c r="AJ561" s="77"/>
      <c r="AK561" s="77"/>
      <c r="AL561" s="77"/>
      <c r="AM561" s="86"/>
      <c r="AN561" s="2"/>
      <c r="AO561" s="2"/>
      <c r="AP561" s="2"/>
      <c r="AQ561" s="2"/>
      <c r="AR561" s="61"/>
      <c r="AS561" s="90"/>
      <c r="AT561" s="90"/>
      <c r="AU561" s="90"/>
      <c r="AV561" s="90"/>
      <c r="AW561" s="106"/>
      <c r="AX561" s="2"/>
      <c r="AY561" s="2"/>
      <c r="AZ561" s="2"/>
      <c r="BA561" s="2"/>
      <c r="BB561" s="61"/>
      <c r="BC561" s="111"/>
      <c r="BD561" s="111"/>
      <c r="BE561" s="111"/>
      <c r="BF561" s="111"/>
      <c r="BG561" s="117"/>
      <c r="BH561" s="2"/>
      <c r="BI561" s="2"/>
      <c r="BJ561" s="2"/>
      <c r="BK561" s="2"/>
      <c r="BL561" s="61"/>
      <c r="BM561" s="53"/>
      <c r="BN561" s="53"/>
      <c r="BO561" s="53"/>
      <c r="BP561" s="53"/>
      <c r="BQ561" s="126"/>
      <c r="BR561" s="2"/>
      <c r="BS561" s="2"/>
      <c r="BT561" s="2"/>
      <c r="BU561" s="2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346</v>
      </c>
      <c r="K562" s="2" t="s">
        <v>319</v>
      </c>
      <c r="L562" s="170">
        <f t="shared" si="17"/>
        <v>0</v>
      </c>
      <c r="M562" s="170">
        <f t="shared" si="18"/>
        <v>0</v>
      </c>
      <c r="N562" s="183"/>
      <c r="O562" s="38"/>
      <c r="P562" s="37"/>
      <c r="Q562" s="37"/>
      <c r="R562" s="37"/>
      <c r="S562" s="45"/>
      <c r="T562" s="3"/>
      <c r="U562" s="2"/>
      <c r="V562" s="2"/>
      <c r="W562" s="2"/>
      <c r="X562" s="61"/>
      <c r="Y562" s="69"/>
      <c r="Z562" s="67"/>
      <c r="AA562" s="67"/>
      <c r="AB562" s="67"/>
      <c r="AC562" s="74"/>
      <c r="AD562" s="3"/>
      <c r="AE562" s="2"/>
      <c r="AF562" s="2"/>
      <c r="AG562" s="2"/>
      <c r="AH562" s="61"/>
      <c r="AI562" s="78"/>
      <c r="AJ562" s="77"/>
      <c r="AK562" s="77"/>
      <c r="AL562" s="77"/>
      <c r="AM562" s="86"/>
      <c r="AN562" s="3"/>
      <c r="AO562" s="2"/>
      <c r="AP562" s="2"/>
      <c r="AQ562" s="2"/>
      <c r="AR562" s="61"/>
      <c r="AS562" s="91"/>
      <c r="AT562" s="90"/>
      <c r="AU562" s="90"/>
      <c r="AV562" s="90"/>
      <c r="AW562" s="106"/>
      <c r="AX562" s="3"/>
      <c r="AY562" s="2"/>
      <c r="AZ562" s="2"/>
      <c r="BA562" s="2"/>
      <c r="BB562" s="61"/>
      <c r="BC562" s="112"/>
      <c r="BD562" s="111"/>
      <c r="BE562" s="111"/>
      <c r="BF562" s="111"/>
      <c r="BG562" s="117"/>
      <c r="BH562" s="3"/>
      <c r="BI562" s="2"/>
      <c r="BJ562" s="2"/>
      <c r="BK562" s="2"/>
      <c r="BL562" s="61"/>
      <c r="BM562" s="54"/>
      <c r="BN562" s="53"/>
      <c r="BO562" s="53"/>
      <c r="BP562" s="53"/>
      <c r="BQ562" s="126"/>
      <c r="BR562" s="3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289</v>
      </c>
      <c r="J563" s="2" t="s">
        <v>268</v>
      </c>
      <c r="K563" s="2" t="s">
        <v>319</v>
      </c>
      <c r="L563" s="170">
        <f t="shared" si="17"/>
        <v>0.152</v>
      </c>
      <c r="M563" s="170">
        <f t="shared" si="18"/>
        <v>209.393</v>
      </c>
      <c r="N563" s="183" t="s">
        <v>703</v>
      </c>
      <c r="O563" s="37"/>
      <c r="P563" s="37"/>
      <c r="Q563" s="37"/>
      <c r="R563" s="37"/>
      <c r="S563" s="45"/>
      <c r="T563" s="2"/>
      <c r="U563" s="2"/>
      <c r="V563" s="2"/>
      <c r="W563" s="2"/>
      <c r="X563" s="61"/>
      <c r="Y563" s="67">
        <v>2.5</v>
      </c>
      <c r="Z563" s="67"/>
      <c r="AA563" s="67"/>
      <c r="AB563" s="67">
        <v>0.152</v>
      </c>
      <c r="AC563" s="74">
        <v>209.393</v>
      </c>
      <c r="AD563" s="2"/>
      <c r="AE563" s="2"/>
      <c r="AF563" s="2"/>
      <c r="AG563" s="2"/>
      <c r="AH563" s="61"/>
      <c r="AI563" s="77"/>
      <c r="AJ563" s="77"/>
      <c r="AK563" s="77"/>
      <c r="AL563" s="77"/>
      <c r="AM563" s="86"/>
      <c r="AN563" s="2"/>
      <c r="AO563" s="2"/>
      <c r="AP563" s="2"/>
      <c r="AQ563" s="2"/>
      <c r="AR563" s="61"/>
      <c r="AS563" s="90"/>
      <c r="AT563" s="90"/>
      <c r="AU563" s="90"/>
      <c r="AV563" s="90"/>
      <c r="AW563" s="106"/>
      <c r="AX563" s="2"/>
      <c r="AY563" s="2"/>
      <c r="AZ563" s="2"/>
      <c r="BA563" s="2"/>
      <c r="BB563" s="61"/>
      <c r="BC563" s="111"/>
      <c r="BD563" s="111"/>
      <c r="BE563" s="111"/>
      <c r="BF563" s="111"/>
      <c r="BG563" s="117"/>
      <c r="BH563" s="2"/>
      <c r="BI563" s="2"/>
      <c r="BJ563" s="2"/>
      <c r="BK563" s="2"/>
      <c r="BL563" s="61"/>
      <c r="BM563" s="53"/>
      <c r="BN563" s="53"/>
      <c r="BO563" s="53"/>
      <c r="BP563" s="53"/>
      <c r="BQ563" s="126"/>
      <c r="BR563" s="2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292</v>
      </c>
      <c r="K564" s="2" t="s">
        <v>319</v>
      </c>
      <c r="L564" s="170">
        <f t="shared" si="17"/>
        <v>0</v>
      </c>
      <c r="M564" s="170">
        <f t="shared" si="18"/>
        <v>0</v>
      </c>
      <c r="N564" s="183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/>
      <c r="Z564" s="67"/>
      <c r="AA564" s="67"/>
      <c r="AB564" s="67"/>
      <c r="AC564" s="74"/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285</v>
      </c>
      <c r="J565" s="2" t="s">
        <v>293</v>
      </c>
      <c r="K565" s="2" t="s">
        <v>319</v>
      </c>
      <c r="L565" s="170">
        <f t="shared" si="17"/>
        <v>0</v>
      </c>
      <c r="M565" s="170">
        <f t="shared" si="18"/>
        <v>0</v>
      </c>
      <c r="N565" s="183"/>
      <c r="O565" s="37"/>
      <c r="P565" s="37"/>
      <c r="Q565" s="37"/>
      <c r="R565" s="39"/>
      <c r="S565" s="45"/>
      <c r="T565" s="2"/>
      <c r="U565" s="2"/>
      <c r="V565" s="2"/>
      <c r="W565" s="33"/>
      <c r="X565" s="61"/>
      <c r="Y565" s="67"/>
      <c r="Z565" s="67"/>
      <c r="AA565" s="67"/>
      <c r="AB565" s="68"/>
      <c r="AC565" s="74"/>
      <c r="AD565" s="2"/>
      <c r="AE565" s="2"/>
      <c r="AF565" s="2"/>
      <c r="AG565" s="33"/>
      <c r="AH565" s="61"/>
      <c r="AI565" s="77"/>
      <c r="AJ565" s="77"/>
      <c r="AK565" s="77"/>
      <c r="AL565" s="79"/>
      <c r="AM565" s="86"/>
      <c r="AN565" s="2"/>
      <c r="AO565" s="2"/>
      <c r="AP565" s="2"/>
      <c r="AQ565" s="33"/>
      <c r="AR565" s="61"/>
      <c r="AS565" s="90"/>
      <c r="AT565" s="90"/>
      <c r="AU565" s="90"/>
      <c r="AV565" s="92"/>
      <c r="AW565" s="106"/>
      <c r="AX565" s="2"/>
      <c r="AY565" s="2"/>
      <c r="AZ565" s="2"/>
      <c r="BA565" s="33"/>
      <c r="BB565" s="61"/>
      <c r="BC565" s="111"/>
      <c r="BD565" s="111"/>
      <c r="BE565" s="111"/>
      <c r="BF565" s="113"/>
      <c r="BG565" s="117"/>
      <c r="BH565" s="2"/>
      <c r="BI565" s="2"/>
      <c r="BJ565" s="2"/>
      <c r="BK565" s="33"/>
      <c r="BL565" s="61"/>
      <c r="BM565" s="53"/>
      <c r="BN565" s="53"/>
      <c r="BO565" s="53"/>
      <c r="BP565" s="121"/>
      <c r="BQ565" s="126"/>
      <c r="BR565" s="2"/>
      <c r="BS565" s="2"/>
      <c r="BT565" s="2"/>
      <c r="BU565" s="33"/>
      <c r="BV565" s="61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287</v>
      </c>
      <c r="J566" s="2" t="s">
        <v>269</v>
      </c>
      <c r="K566" s="2" t="s">
        <v>321</v>
      </c>
      <c r="L566" s="170">
        <f t="shared" si="17"/>
        <v>2</v>
      </c>
      <c r="M566" s="170">
        <f t="shared" si="18"/>
        <v>1.464</v>
      </c>
      <c r="N566" s="183"/>
      <c r="O566" s="37"/>
      <c r="P566" s="37"/>
      <c r="Q566" s="37"/>
      <c r="R566" s="37"/>
      <c r="S566" s="45"/>
      <c r="T566" s="2"/>
      <c r="U566" s="2"/>
      <c r="V566" s="2"/>
      <c r="W566" s="2">
        <v>2</v>
      </c>
      <c r="X566" s="61">
        <v>1.464</v>
      </c>
      <c r="Y566" s="67"/>
      <c r="Z566" s="67"/>
      <c r="AA566" s="67"/>
      <c r="AB566" s="67"/>
      <c r="AC566" s="74"/>
      <c r="AD566" s="2"/>
      <c r="AE566" s="2"/>
      <c r="AF566" s="2"/>
      <c r="AG566" s="2"/>
      <c r="AH566" s="61"/>
      <c r="AI566" s="77"/>
      <c r="AJ566" s="77"/>
      <c r="AK566" s="77"/>
      <c r="AL566" s="77"/>
      <c r="AM566" s="86"/>
      <c r="AN566" s="2"/>
      <c r="AO566" s="2"/>
      <c r="AP566" s="2"/>
      <c r="AQ566" s="2"/>
      <c r="AR566" s="61"/>
      <c r="AS566" s="90"/>
      <c r="AT566" s="90"/>
      <c r="AU566" s="90"/>
      <c r="AV566" s="90"/>
      <c r="AW566" s="106"/>
      <c r="AX566" s="2"/>
      <c r="AY566" s="2"/>
      <c r="AZ566" s="2"/>
      <c r="BA566" s="2"/>
      <c r="BB566" s="61"/>
      <c r="BC566" s="111"/>
      <c r="BD566" s="111"/>
      <c r="BE566" s="111"/>
      <c r="BF566" s="111"/>
      <c r="BG566" s="117"/>
      <c r="BH566" s="2"/>
      <c r="BI566" s="2"/>
      <c r="BJ566" s="2"/>
      <c r="BK566" s="2"/>
      <c r="BL566" s="61"/>
      <c r="BM566" s="53"/>
      <c r="BN566" s="53"/>
      <c r="BO566" s="53"/>
      <c r="BP566" s="53"/>
      <c r="BQ566" s="126"/>
      <c r="BR566" s="2"/>
      <c r="BS566" s="2"/>
      <c r="BT566" s="2"/>
      <c r="BU566" s="2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270</v>
      </c>
      <c r="K567" s="2" t="s">
        <v>321</v>
      </c>
      <c r="L567" s="170">
        <f t="shared" si="17"/>
        <v>0</v>
      </c>
      <c r="M567" s="170">
        <f t="shared" si="18"/>
        <v>0</v>
      </c>
      <c r="N567" s="183"/>
      <c r="O567" s="37"/>
      <c r="P567" s="37"/>
      <c r="Q567" s="37"/>
      <c r="R567" s="37"/>
      <c r="S567" s="45"/>
      <c r="T567" s="2"/>
      <c r="U567" s="2"/>
      <c r="V567" s="2"/>
      <c r="W567" s="2"/>
      <c r="X567" s="61"/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290</v>
      </c>
      <c r="J568" s="2" t="s">
        <v>271</v>
      </c>
      <c r="K568" s="2" t="s">
        <v>322</v>
      </c>
      <c r="L568" s="170">
        <f t="shared" si="17"/>
        <v>0</v>
      </c>
      <c r="M568" s="170">
        <f t="shared" si="18"/>
        <v>0</v>
      </c>
      <c r="N568" s="183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284</v>
      </c>
      <c r="J569" s="2" t="s">
        <v>294</v>
      </c>
      <c r="K569" s="2" t="s">
        <v>321</v>
      </c>
      <c r="L569" s="170">
        <f t="shared" si="17"/>
        <v>0</v>
      </c>
      <c r="M569" s="170">
        <f t="shared" si="18"/>
        <v>0</v>
      </c>
      <c r="N569" s="183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347</v>
      </c>
      <c r="K570" s="2" t="s">
        <v>321</v>
      </c>
      <c r="L570" s="170">
        <f t="shared" si="17"/>
        <v>0</v>
      </c>
      <c r="M570" s="170">
        <f t="shared" si="18"/>
        <v>0</v>
      </c>
      <c r="N570" s="183"/>
      <c r="O570" s="37"/>
      <c r="P570" s="37"/>
      <c r="Q570" s="37"/>
      <c r="R570" s="38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295</v>
      </c>
      <c r="K571" s="2" t="s">
        <v>321</v>
      </c>
      <c r="L571" s="170">
        <f t="shared" si="17"/>
        <v>0</v>
      </c>
      <c r="M571" s="170">
        <f t="shared" si="18"/>
        <v>0</v>
      </c>
      <c r="N571" s="183"/>
      <c r="O571" s="37"/>
      <c r="P571" s="37"/>
      <c r="Q571" s="37"/>
      <c r="R571" s="37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290</v>
      </c>
      <c r="J572" s="2" t="s">
        <v>299</v>
      </c>
      <c r="K572" s="2" t="s">
        <v>319</v>
      </c>
      <c r="L572" s="170">
        <f t="shared" si="17"/>
        <v>0</v>
      </c>
      <c r="M572" s="170">
        <f t="shared" si="18"/>
        <v>0</v>
      </c>
      <c r="N572" s="183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315</v>
      </c>
      <c r="J573" s="2" t="s">
        <v>348</v>
      </c>
      <c r="K573" s="2" t="s">
        <v>321</v>
      </c>
      <c r="L573" s="170">
        <f t="shared" si="17"/>
        <v>0</v>
      </c>
      <c r="M573" s="170">
        <f t="shared" si="18"/>
        <v>0</v>
      </c>
      <c r="N573" s="183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296</v>
      </c>
      <c r="K574" s="2" t="s">
        <v>322</v>
      </c>
      <c r="L574" s="170">
        <f t="shared" si="17"/>
        <v>0</v>
      </c>
      <c r="M574" s="170">
        <f t="shared" si="18"/>
        <v>0</v>
      </c>
      <c r="N574" s="183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316</v>
      </c>
      <c r="J575" s="2" t="s">
        <v>297</v>
      </c>
      <c r="K575" s="2" t="s">
        <v>319</v>
      </c>
      <c r="L575" s="170">
        <f t="shared" si="17"/>
        <v>0</v>
      </c>
      <c r="M575" s="170">
        <f t="shared" si="18"/>
        <v>0</v>
      </c>
      <c r="N575" s="183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8" t="s">
        <v>349</v>
      </c>
      <c r="K576" s="8" t="s">
        <v>321</v>
      </c>
      <c r="L576" s="170">
        <f t="shared" si="17"/>
        <v>0</v>
      </c>
      <c r="M576" s="170">
        <f t="shared" si="18"/>
        <v>0</v>
      </c>
      <c r="N576" s="183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282</v>
      </c>
      <c r="J577" s="2" t="s">
        <v>272</v>
      </c>
      <c r="K577" s="2" t="s">
        <v>322</v>
      </c>
      <c r="L577" s="170">
        <f t="shared" si="17"/>
        <v>0</v>
      </c>
      <c r="M577" s="170">
        <f t="shared" si="18"/>
        <v>0</v>
      </c>
      <c r="N577" s="183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273</v>
      </c>
      <c r="K578" s="2" t="s">
        <v>322</v>
      </c>
      <c r="L578" s="170">
        <f t="shared" si="17"/>
        <v>0</v>
      </c>
      <c r="M578" s="170">
        <f t="shared" si="18"/>
        <v>0</v>
      </c>
      <c r="N578" s="183"/>
      <c r="O578" s="37"/>
      <c r="P578" s="37"/>
      <c r="Q578" s="37"/>
      <c r="R578" s="37"/>
      <c r="S578" s="46"/>
      <c r="T578" s="2"/>
      <c r="U578" s="2"/>
      <c r="V578" s="2"/>
      <c r="W578" s="2"/>
      <c r="X578" s="60"/>
      <c r="Y578" s="67"/>
      <c r="Z578" s="67"/>
      <c r="AA578" s="67"/>
      <c r="AB578" s="67"/>
      <c r="AC578" s="73"/>
      <c r="AD578" s="2"/>
      <c r="AE578" s="2"/>
      <c r="AF578" s="2"/>
      <c r="AG578" s="2"/>
      <c r="AH578" s="60"/>
      <c r="AI578" s="77"/>
      <c r="AJ578" s="77"/>
      <c r="AK578" s="77"/>
      <c r="AL578" s="77"/>
      <c r="AM578" s="85"/>
      <c r="AN578" s="2"/>
      <c r="AO578" s="2"/>
      <c r="AP578" s="2"/>
      <c r="AQ578" s="2"/>
      <c r="AR578" s="60"/>
      <c r="AS578" s="90"/>
      <c r="AT578" s="90"/>
      <c r="AU578" s="90"/>
      <c r="AV578" s="90"/>
      <c r="AW578" s="105"/>
      <c r="AX578" s="2"/>
      <c r="AY578" s="2"/>
      <c r="AZ578" s="2"/>
      <c r="BA578" s="2"/>
      <c r="BB578" s="60"/>
      <c r="BC578" s="111"/>
      <c r="BD578" s="111"/>
      <c r="BE578" s="111"/>
      <c r="BF578" s="111"/>
      <c r="BG578" s="116"/>
      <c r="BH578" s="2"/>
      <c r="BI578" s="2"/>
      <c r="BJ578" s="2"/>
      <c r="BK578" s="2"/>
      <c r="BL578" s="60"/>
      <c r="BM578" s="53"/>
      <c r="BN578" s="53"/>
      <c r="BO578" s="53"/>
      <c r="BP578" s="53"/>
      <c r="BQ578" s="125"/>
      <c r="BR578" s="2"/>
      <c r="BS578" s="2"/>
      <c r="BT578" s="2"/>
      <c r="BU578" s="2"/>
      <c r="BV578" s="60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274</v>
      </c>
      <c r="K579" s="2" t="s">
        <v>322</v>
      </c>
      <c r="L579" s="172">
        <f t="shared" si="17"/>
        <v>0</v>
      </c>
      <c r="M579" s="170">
        <f t="shared" si="18"/>
        <v>0</v>
      </c>
      <c r="N579" s="183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275</v>
      </c>
      <c r="K580" s="2" t="s">
        <v>322</v>
      </c>
      <c r="L580" s="170">
        <f t="shared" si="17"/>
        <v>0</v>
      </c>
      <c r="M580" s="170">
        <f t="shared" si="18"/>
        <v>0</v>
      </c>
      <c r="N580" s="183"/>
      <c r="O580" s="37"/>
      <c r="P580" s="37"/>
      <c r="Q580" s="37"/>
      <c r="R580" s="37"/>
      <c r="S580" s="45"/>
      <c r="T580" s="2"/>
      <c r="U580" s="2"/>
      <c r="V580" s="2"/>
      <c r="W580" s="2"/>
      <c r="X580" s="61"/>
      <c r="Y580" s="67"/>
      <c r="Z580" s="67"/>
      <c r="AA580" s="67"/>
      <c r="AB580" s="67"/>
      <c r="AC580" s="74"/>
      <c r="AD580" s="2"/>
      <c r="AE580" s="2"/>
      <c r="AF580" s="2"/>
      <c r="AG580" s="2"/>
      <c r="AH580" s="61"/>
      <c r="AI580" s="77"/>
      <c r="AJ580" s="77"/>
      <c r="AK580" s="77"/>
      <c r="AL580" s="77"/>
      <c r="AM580" s="86"/>
      <c r="AN580" s="2"/>
      <c r="AO580" s="2"/>
      <c r="AP580" s="2"/>
      <c r="AQ580" s="2"/>
      <c r="AR580" s="61"/>
      <c r="AS580" s="90"/>
      <c r="AT580" s="90"/>
      <c r="AU580" s="90"/>
      <c r="AV580" s="90"/>
      <c r="AW580" s="106"/>
      <c r="AX580" s="2"/>
      <c r="AY580" s="2"/>
      <c r="AZ580" s="2"/>
      <c r="BA580" s="2"/>
      <c r="BB580" s="61"/>
      <c r="BC580" s="111"/>
      <c r="BD580" s="111"/>
      <c r="BE580" s="111"/>
      <c r="BF580" s="111"/>
      <c r="BG580" s="117"/>
      <c r="BH580" s="2"/>
      <c r="BI580" s="2"/>
      <c r="BJ580" s="2"/>
      <c r="BK580" s="2"/>
      <c r="BL580" s="61"/>
      <c r="BM580" s="53"/>
      <c r="BN580" s="53"/>
      <c r="BO580" s="53"/>
      <c r="BP580" s="53"/>
      <c r="BQ580" s="126"/>
      <c r="BR580" s="2"/>
      <c r="BS580" s="2"/>
      <c r="BT580" s="2"/>
      <c r="BU580" s="2"/>
      <c r="BV580" s="61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276</v>
      </c>
      <c r="K581" s="2" t="s">
        <v>321</v>
      </c>
      <c r="L581" s="170">
        <f t="shared" ref="L581:L644" si="19">SUM(R581,W581,AB581,AG581,AL581,AQ581,AV581,BA581,BF581,BK581,BP581,BU581)</f>
        <v>0</v>
      </c>
      <c r="M581" s="170">
        <f t="shared" ref="M581:M644" si="20">SUM(S581,X581,AC581,AH581,AM581,AR581,AW581,BB581,BG581,BL581,BQ581,BV581)</f>
        <v>0</v>
      </c>
      <c r="N581" s="183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277</v>
      </c>
      <c r="K582" s="2" t="s">
        <v>321</v>
      </c>
      <c r="L582" s="170">
        <f t="shared" si="19"/>
        <v>0</v>
      </c>
      <c r="M582" s="170">
        <f t="shared" si="20"/>
        <v>0</v>
      </c>
      <c r="N582" s="183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283</v>
      </c>
      <c r="J583" s="2" t="s">
        <v>298</v>
      </c>
      <c r="K583" s="2" t="s">
        <v>322</v>
      </c>
      <c r="L583" s="170">
        <f t="shared" si="19"/>
        <v>0</v>
      </c>
      <c r="M583" s="170">
        <f t="shared" si="20"/>
        <v>0</v>
      </c>
      <c r="N583" s="183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278</v>
      </c>
      <c r="K584" s="2" t="s">
        <v>321</v>
      </c>
      <c r="L584" s="170">
        <f t="shared" si="19"/>
        <v>0</v>
      </c>
      <c r="M584" s="170">
        <f t="shared" si="20"/>
        <v>0</v>
      </c>
      <c r="N584" s="183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279</v>
      </c>
      <c r="K585" s="2" t="s">
        <v>321</v>
      </c>
      <c r="L585" s="170">
        <f t="shared" si="19"/>
        <v>0</v>
      </c>
      <c r="M585" s="170">
        <f t="shared" si="20"/>
        <v>0</v>
      </c>
      <c r="N585" s="183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286</v>
      </c>
      <c r="J586" s="2" t="s">
        <v>280</v>
      </c>
      <c r="K586" s="2" t="s">
        <v>320</v>
      </c>
      <c r="L586" s="170">
        <f t="shared" si="19"/>
        <v>0</v>
      </c>
      <c r="M586" s="172">
        <f t="shared" si="20"/>
        <v>0</v>
      </c>
      <c r="N586" s="185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182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t="72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281</v>
      </c>
      <c r="K587" s="2" t="s">
        <v>320</v>
      </c>
      <c r="L587" s="170">
        <f t="shared" si="19"/>
        <v>0</v>
      </c>
      <c r="M587" s="170">
        <f t="shared" si="20"/>
        <v>16.838000000000001</v>
      </c>
      <c r="N587" s="189" t="s">
        <v>406</v>
      </c>
      <c r="O587" s="37"/>
      <c r="P587" s="37"/>
      <c r="Q587" s="37"/>
      <c r="R587" s="37"/>
      <c r="S587" s="45"/>
      <c r="T587" s="2" t="s">
        <v>406</v>
      </c>
      <c r="U587" s="2"/>
      <c r="V587" s="2"/>
      <c r="W587" s="2"/>
      <c r="X587" s="61">
        <v>16.838000000000001</v>
      </c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61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s="17" customFormat="1" hidden="1" x14ac:dyDescent="0.3">
      <c r="A588" s="16" t="s">
        <v>16</v>
      </c>
      <c r="B588" s="16" t="s">
        <v>2</v>
      </c>
      <c r="C588" s="16" t="s">
        <v>3</v>
      </c>
      <c r="D588" s="16" t="s">
        <v>15</v>
      </c>
      <c r="E588" s="7">
        <v>13</v>
      </c>
      <c r="F588" s="7"/>
      <c r="G588" s="23" t="s">
        <v>5</v>
      </c>
      <c r="H588" s="7">
        <v>2023</v>
      </c>
      <c r="I588" s="25"/>
      <c r="J588" s="16" t="s">
        <v>314</v>
      </c>
      <c r="K588" s="16"/>
      <c r="L588" s="155"/>
      <c r="M588" s="133">
        <f>SUM(M550:M587)</f>
        <v>227.69499999999999</v>
      </c>
      <c r="N588" s="186"/>
      <c r="O588" s="16"/>
      <c r="P588" s="16"/>
      <c r="Q588" s="16"/>
      <c r="R588" s="16"/>
      <c r="S588" s="57">
        <f>SUM(S550:S587)</f>
        <v>0</v>
      </c>
      <c r="T588" s="16"/>
      <c r="U588" s="16"/>
      <c r="V588" s="16"/>
      <c r="W588" s="16"/>
      <c r="X588" s="57">
        <f>SUM(X550:X587)</f>
        <v>18.302</v>
      </c>
      <c r="Y588" s="16"/>
      <c r="Z588" s="16"/>
      <c r="AA588" s="16"/>
      <c r="AB588" s="16"/>
      <c r="AC588" s="57">
        <f>SUM(AC550:AC587)</f>
        <v>209.393</v>
      </c>
      <c r="AD588" s="16"/>
      <c r="AE588" s="16"/>
      <c r="AF588" s="16"/>
      <c r="AG588" s="16"/>
      <c r="AH588" s="57">
        <f>SUM(AH550:AH587)</f>
        <v>0</v>
      </c>
      <c r="AI588" s="16"/>
      <c r="AJ588" s="16"/>
      <c r="AK588" s="16"/>
      <c r="AL588" s="16"/>
      <c r="AM588" s="57">
        <f>SUM(AM550:AM587)</f>
        <v>0</v>
      </c>
      <c r="AN588" s="16"/>
      <c r="AO588" s="16"/>
      <c r="AP588" s="16"/>
      <c r="AQ588" s="16"/>
      <c r="AR588" s="57">
        <f>SUM(AR550:AR587)</f>
        <v>0</v>
      </c>
      <c r="AS588" s="16"/>
      <c r="AT588" s="16"/>
      <c r="AU588" s="16"/>
      <c r="AV588" s="16"/>
      <c r="AW588" s="57">
        <f>SUM(AW550:AW587)</f>
        <v>0</v>
      </c>
      <c r="AX588" s="16"/>
      <c r="AY588" s="16"/>
      <c r="AZ588" s="16"/>
      <c r="BA588" s="16"/>
      <c r="BB588" s="57">
        <f>SUM(BB550:BB587)</f>
        <v>0</v>
      </c>
      <c r="BC588" s="16"/>
      <c r="BD588" s="16"/>
      <c r="BE588" s="16"/>
      <c r="BF588" s="16"/>
      <c r="BG588" s="57">
        <f>SUM(BG550:BG587)</f>
        <v>0</v>
      </c>
      <c r="BH588" s="16"/>
      <c r="BI588" s="16"/>
      <c r="BJ588" s="16"/>
      <c r="BK588" s="16"/>
      <c r="BL588" s="57">
        <f>SUM(BL550:BL587)</f>
        <v>0</v>
      </c>
      <c r="BM588" s="16"/>
      <c r="BN588" s="16"/>
      <c r="BO588" s="16"/>
      <c r="BP588" s="16"/>
      <c r="BQ588" s="57">
        <f>SUM(BQ550:BQ587)</f>
        <v>0</v>
      </c>
      <c r="BR588" s="16"/>
      <c r="BS588" s="16"/>
      <c r="BT588" s="16"/>
      <c r="BU588" s="16"/>
      <c r="BV588" s="57">
        <f>SUM(BV550:BV587)</f>
        <v>0</v>
      </c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22" t="s">
        <v>5</v>
      </c>
      <c r="H589" s="3">
        <v>2023</v>
      </c>
      <c r="I589" s="24" t="s">
        <v>287</v>
      </c>
      <c r="J589" s="2" t="s">
        <v>267</v>
      </c>
      <c r="K589" s="2" t="s">
        <v>319</v>
      </c>
      <c r="L589" s="170">
        <f t="shared" si="19"/>
        <v>0</v>
      </c>
      <c r="M589" s="170">
        <f t="shared" si="20"/>
        <v>0</v>
      </c>
      <c r="N589" s="183"/>
      <c r="O589" s="37"/>
      <c r="P589" s="37"/>
      <c r="Q589" s="37"/>
      <c r="R589" s="37"/>
      <c r="S589" s="45"/>
      <c r="T589" s="2"/>
      <c r="U589" s="2"/>
      <c r="V589" s="2"/>
      <c r="W589" s="2"/>
      <c r="X589" s="61"/>
      <c r="Y589" s="67"/>
      <c r="Z589" s="67"/>
      <c r="AA589" s="67"/>
      <c r="AB589" s="67"/>
      <c r="AC589" s="74"/>
      <c r="AD589" s="2"/>
      <c r="AE589" s="2"/>
      <c r="AF589" s="2"/>
      <c r="AG589" s="2"/>
      <c r="AH589" s="61"/>
      <c r="AI589" s="77"/>
      <c r="AJ589" s="77"/>
      <c r="AK589" s="77"/>
      <c r="AL589" s="77"/>
      <c r="AM589" s="86"/>
      <c r="AN589" s="2"/>
      <c r="AO589" s="2"/>
      <c r="AP589" s="2"/>
      <c r="AQ589" s="2"/>
      <c r="AR589" s="61"/>
      <c r="AS589" s="90"/>
      <c r="AT589" s="90"/>
      <c r="AU589" s="90"/>
      <c r="AV589" s="90"/>
      <c r="AW589" s="106"/>
      <c r="AX589" s="2"/>
      <c r="AY589" s="2"/>
      <c r="AZ589" s="2"/>
      <c r="BA589" s="2"/>
      <c r="BB589" s="61"/>
      <c r="BC589" s="111"/>
      <c r="BD589" s="111"/>
      <c r="BE589" s="111"/>
      <c r="BF589" s="111"/>
      <c r="BG589" s="117"/>
      <c r="BH589" s="2"/>
      <c r="BI589" s="2"/>
      <c r="BJ589" s="2"/>
      <c r="BK589" s="2"/>
      <c r="BL589" s="61"/>
      <c r="BM589" s="53"/>
      <c r="BN589" s="53"/>
      <c r="BO589" s="53"/>
      <c r="BP589" s="53"/>
      <c r="BQ589" s="126"/>
      <c r="BR589" s="2"/>
      <c r="BS589" s="2"/>
      <c r="BT589" s="2"/>
      <c r="BU589" s="2"/>
      <c r="BV589" s="61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291</v>
      </c>
      <c r="K590" s="2" t="s">
        <v>320</v>
      </c>
      <c r="L590" s="170">
        <f t="shared" si="19"/>
        <v>0</v>
      </c>
      <c r="M590" s="170">
        <f t="shared" si="20"/>
        <v>0</v>
      </c>
      <c r="N590" s="183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286</v>
      </c>
      <c r="J591" s="2" t="s">
        <v>337</v>
      </c>
      <c r="K591" s="2" t="s">
        <v>320</v>
      </c>
      <c r="L591" s="170">
        <f t="shared" si="19"/>
        <v>0</v>
      </c>
      <c r="M591" s="170">
        <f t="shared" si="20"/>
        <v>0</v>
      </c>
      <c r="N591" s="183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8" t="s">
        <v>338</v>
      </c>
      <c r="K592" s="8" t="s">
        <v>319</v>
      </c>
      <c r="L592" s="170">
        <f t="shared" si="19"/>
        <v>0</v>
      </c>
      <c r="M592" s="170">
        <f t="shared" si="20"/>
        <v>0</v>
      </c>
      <c r="N592" s="183"/>
      <c r="O592" s="58"/>
      <c r="P592" s="58"/>
      <c r="Q592" s="58"/>
      <c r="R592" s="58"/>
      <c r="S592" s="45"/>
      <c r="T592" s="8"/>
      <c r="U592" s="8"/>
      <c r="V592" s="8"/>
      <c r="W592" s="8"/>
      <c r="X592" s="61"/>
      <c r="Y592" s="143"/>
      <c r="Z592" s="143"/>
      <c r="AA592" s="143"/>
      <c r="AB592" s="143"/>
      <c r="AC592" s="74"/>
      <c r="AD592" s="8"/>
      <c r="AE592" s="8"/>
      <c r="AF592" s="8"/>
      <c r="AG592" s="8"/>
      <c r="AH592" s="61"/>
      <c r="AI592" s="145"/>
      <c r="AJ592" s="145"/>
      <c r="AK592" s="145"/>
      <c r="AL592" s="145"/>
      <c r="AM592" s="86"/>
      <c r="AN592" s="8"/>
      <c r="AO592" s="8"/>
      <c r="AP592" s="8"/>
      <c r="AQ592" s="8"/>
      <c r="AR592" s="61"/>
      <c r="AS592" s="147"/>
      <c r="AT592" s="147"/>
      <c r="AU592" s="147"/>
      <c r="AV592" s="147"/>
      <c r="AW592" s="106"/>
      <c r="AX592" s="8"/>
      <c r="AY592" s="8"/>
      <c r="AZ592" s="8"/>
      <c r="BA592" s="8"/>
      <c r="BB592" s="61"/>
      <c r="BC592" s="149"/>
      <c r="BD592" s="149"/>
      <c r="BE592" s="149"/>
      <c r="BF592" s="149"/>
      <c r="BG592" s="117"/>
      <c r="BH592" s="8"/>
      <c r="BI592" s="8"/>
      <c r="BJ592" s="8"/>
      <c r="BK592" s="8"/>
      <c r="BL592" s="61"/>
      <c r="BM592" s="151"/>
      <c r="BN592" s="151"/>
      <c r="BO592" s="151"/>
      <c r="BP592" s="151"/>
      <c r="BQ592" s="126"/>
      <c r="BR592" s="8"/>
      <c r="BS592" s="8"/>
      <c r="BT592" s="8"/>
      <c r="BU592" s="8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339</v>
      </c>
      <c r="K593" s="8" t="s">
        <v>340</v>
      </c>
      <c r="L593" s="170">
        <f t="shared" si="19"/>
        <v>0</v>
      </c>
      <c r="M593" s="170">
        <f t="shared" si="20"/>
        <v>0</v>
      </c>
      <c r="N593" s="183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341</v>
      </c>
      <c r="K594" s="8" t="s">
        <v>319</v>
      </c>
      <c r="L594" s="170">
        <f t="shared" si="19"/>
        <v>0</v>
      </c>
      <c r="M594" s="170">
        <f t="shared" si="20"/>
        <v>0</v>
      </c>
      <c r="N594" s="183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342</v>
      </c>
      <c r="K595" s="8" t="s">
        <v>321</v>
      </c>
      <c r="L595" s="170">
        <f t="shared" si="19"/>
        <v>0</v>
      </c>
      <c r="M595" s="170">
        <f t="shared" si="20"/>
        <v>0</v>
      </c>
      <c r="N595" s="183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343</v>
      </c>
      <c r="K596" s="8" t="s">
        <v>321</v>
      </c>
      <c r="L596" s="170">
        <f t="shared" si="19"/>
        <v>0</v>
      </c>
      <c r="M596" s="170">
        <f t="shared" si="20"/>
        <v>0</v>
      </c>
      <c r="N596" s="183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344</v>
      </c>
      <c r="K597" s="8" t="s">
        <v>340</v>
      </c>
      <c r="L597" s="170">
        <f t="shared" si="19"/>
        <v>0</v>
      </c>
      <c r="M597" s="170">
        <f t="shared" si="20"/>
        <v>0</v>
      </c>
      <c r="N597" s="183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288</v>
      </c>
      <c r="J598" s="8" t="s">
        <v>345</v>
      </c>
      <c r="K598" s="8" t="s">
        <v>319</v>
      </c>
      <c r="L598" s="170">
        <f t="shared" si="19"/>
        <v>0</v>
      </c>
      <c r="M598" s="170">
        <f t="shared" si="20"/>
        <v>0</v>
      </c>
      <c r="N598" s="183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2" t="s">
        <v>352</v>
      </c>
      <c r="K599" s="2" t="s">
        <v>319</v>
      </c>
      <c r="L599" s="170">
        <f t="shared" si="19"/>
        <v>0</v>
      </c>
      <c r="M599" s="170">
        <f t="shared" si="20"/>
        <v>0</v>
      </c>
      <c r="N599" s="183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353</v>
      </c>
      <c r="K600" s="2" t="s">
        <v>322</v>
      </c>
      <c r="L600" s="170">
        <f t="shared" si="19"/>
        <v>0</v>
      </c>
      <c r="M600" s="170">
        <f t="shared" si="20"/>
        <v>0</v>
      </c>
      <c r="N600" s="183"/>
      <c r="O600" s="37"/>
      <c r="P600" s="37"/>
      <c r="Q600" s="37"/>
      <c r="R600" s="37"/>
      <c r="S600" s="45"/>
      <c r="T600" s="2"/>
      <c r="U600" s="2"/>
      <c r="V600" s="2"/>
      <c r="W600" s="2"/>
      <c r="X600" s="61"/>
      <c r="Y600" s="67"/>
      <c r="Z600" s="67"/>
      <c r="AA600" s="67"/>
      <c r="AB600" s="67"/>
      <c r="AC600" s="74"/>
      <c r="AD600" s="2"/>
      <c r="AE600" s="2"/>
      <c r="AF600" s="2"/>
      <c r="AG600" s="2"/>
      <c r="AH600" s="61"/>
      <c r="AI600" s="77"/>
      <c r="AJ600" s="77"/>
      <c r="AK600" s="77"/>
      <c r="AL600" s="77"/>
      <c r="AM600" s="86"/>
      <c r="AN600" s="2"/>
      <c r="AO600" s="2"/>
      <c r="AP600" s="2"/>
      <c r="AQ600" s="2"/>
      <c r="AR600" s="61"/>
      <c r="AS600" s="90"/>
      <c r="AT600" s="90"/>
      <c r="AU600" s="90"/>
      <c r="AV600" s="90"/>
      <c r="AW600" s="106"/>
      <c r="AX600" s="2"/>
      <c r="AY600" s="2"/>
      <c r="AZ600" s="2"/>
      <c r="BA600" s="2"/>
      <c r="BB600" s="61"/>
      <c r="BC600" s="111"/>
      <c r="BD600" s="111"/>
      <c r="BE600" s="111"/>
      <c r="BF600" s="111"/>
      <c r="BG600" s="117"/>
      <c r="BH600" s="2"/>
      <c r="BI600" s="2"/>
      <c r="BJ600" s="2"/>
      <c r="BK600" s="2"/>
      <c r="BL600" s="61"/>
      <c r="BM600" s="53"/>
      <c r="BN600" s="53"/>
      <c r="BO600" s="53"/>
      <c r="BP600" s="53"/>
      <c r="BQ600" s="126"/>
      <c r="BR600" s="2"/>
      <c r="BS600" s="2"/>
      <c r="BT600" s="2"/>
      <c r="BU600" s="2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346</v>
      </c>
      <c r="K601" s="2" t="s">
        <v>319</v>
      </c>
      <c r="L601" s="170">
        <f t="shared" si="19"/>
        <v>0</v>
      </c>
      <c r="M601" s="170">
        <f t="shared" si="20"/>
        <v>0</v>
      </c>
      <c r="N601" s="183"/>
      <c r="O601" s="38"/>
      <c r="P601" s="37"/>
      <c r="Q601" s="37"/>
      <c r="R601" s="37"/>
      <c r="S601" s="45"/>
      <c r="T601" s="3"/>
      <c r="U601" s="2"/>
      <c r="V601" s="2"/>
      <c r="W601" s="2"/>
      <c r="X601" s="61"/>
      <c r="Y601" s="69"/>
      <c r="Z601" s="67"/>
      <c r="AA601" s="67"/>
      <c r="AB601" s="67"/>
      <c r="AC601" s="74"/>
      <c r="AD601" s="3"/>
      <c r="AE601" s="2"/>
      <c r="AF601" s="2"/>
      <c r="AG601" s="2"/>
      <c r="AH601" s="61"/>
      <c r="AI601" s="78"/>
      <c r="AJ601" s="77"/>
      <c r="AK601" s="77"/>
      <c r="AL601" s="77"/>
      <c r="AM601" s="86"/>
      <c r="AN601" s="3"/>
      <c r="AO601" s="2"/>
      <c r="AP601" s="2"/>
      <c r="AQ601" s="2"/>
      <c r="AR601" s="61"/>
      <c r="AS601" s="91"/>
      <c r="AT601" s="90"/>
      <c r="AU601" s="90"/>
      <c r="AV601" s="90"/>
      <c r="AW601" s="106"/>
      <c r="AX601" s="3"/>
      <c r="AY601" s="2"/>
      <c r="AZ601" s="2"/>
      <c r="BA601" s="2"/>
      <c r="BB601" s="61"/>
      <c r="BC601" s="112"/>
      <c r="BD601" s="111"/>
      <c r="BE601" s="111"/>
      <c r="BF601" s="111"/>
      <c r="BG601" s="117"/>
      <c r="BH601" s="3"/>
      <c r="BI601" s="2"/>
      <c r="BJ601" s="2"/>
      <c r="BK601" s="2"/>
      <c r="BL601" s="61"/>
      <c r="BM601" s="54"/>
      <c r="BN601" s="53"/>
      <c r="BO601" s="53"/>
      <c r="BP601" s="53"/>
      <c r="BQ601" s="126"/>
      <c r="BR601" s="3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289</v>
      </c>
      <c r="J602" s="2" t="s">
        <v>268</v>
      </c>
      <c r="K602" s="2" t="s">
        <v>319</v>
      </c>
      <c r="L602" s="170">
        <f t="shared" si="19"/>
        <v>0</v>
      </c>
      <c r="M602" s="170">
        <f t="shared" si="20"/>
        <v>0</v>
      </c>
      <c r="N602" s="183"/>
      <c r="O602" s="37"/>
      <c r="P602" s="37"/>
      <c r="Q602" s="37"/>
      <c r="R602" s="37"/>
      <c r="S602" s="45"/>
      <c r="T602" s="2"/>
      <c r="U602" s="2"/>
      <c r="V602" s="2"/>
      <c r="W602" s="2"/>
      <c r="X602" s="61"/>
      <c r="Y602" s="67"/>
      <c r="Z602" s="67"/>
      <c r="AA602" s="67"/>
      <c r="AB602" s="67"/>
      <c r="AC602" s="74"/>
      <c r="AD602" s="2"/>
      <c r="AE602" s="2"/>
      <c r="AF602" s="2"/>
      <c r="AG602" s="2"/>
      <c r="AH602" s="61"/>
      <c r="AI602" s="77"/>
      <c r="AJ602" s="77"/>
      <c r="AK602" s="77"/>
      <c r="AL602" s="77"/>
      <c r="AM602" s="86"/>
      <c r="AN602" s="2"/>
      <c r="AO602" s="2"/>
      <c r="AP602" s="2"/>
      <c r="AQ602" s="2"/>
      <c r="AR602" s="61"/>
      <c r="AS602" s="90"/>
      <c r="AT602" s="90"/>
      <c r="AU602" s="90"/>
      <c r="AV602" s="90"/>
      <c r="AW602" s="106"/>
      <c r="AX602" s="2"/>
      <c r="AY602" s="2"/>
      <c r="AZ602" s="2"/>
      <c r="BA602" s="2"/>
      <c r="BB602" s="61"/>
      <c r="BC602" s="111"/>
      <c r="BD602" s="111"/>
      <c r="BE602" s="111"/>
      <c r="BF602" s="111"/>
      <c r="BG602" s="117"/>
      <c r="BH602" s="2"/>
      <c r="BI602" s="2"/>
      <c r="BJ602" s="2"/>
      <c r="BK602" s="2"/>
      <c r="BL602" s="61"/>
      <c r="BM602" s="53"/>
      <c r="BN602" s="53"/>
      <c r="BO602" s="53"/>
      <c r="BP602" s="53"/>
      <c r="BQ602" s="126"/>
      <c r="BR602" s="2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292</v>
      </c>
      <c r="K603" s="2" t="s">
        <v>319</v>
      </c>
      <c r="L603" s="170">
        <f t="shared" si="19"/>
        <v>0</v>
      </c>
      <c r="M603" s="170">
        <f t="shared" si="20"/>
        <v>0</v>
      </c>
      <c r="N603" s="183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285</v>
      </c>
      <c r="J604" s="2" t="s">
        <v>293</v>
      </c>
      <c r="K604" s="2" t="s">
        <v>319</v>
      </c>
      <c r="L604" s="170">
        <f t="shared" si="19"/>
        <v>0</v>
      </c>
      <c r="M604" s="170">
        <f t="shared" si="20"/>
        <v>0</v>
      </c>
      <c r="N604" s="183"/>
      <c r="O604" s="37"/>
      <c r="P604" s="37"/>
      <c r="Q604" s="37"/>
      <c r="R604" s="39"/>
      <c r="S604" s="45"/>
      <c r="T604" s="2"/>
      <c r="U604" s="2"/>
      <c r="V604" s="2"/>
      <c r="W604" s="33"/>
      <c r="X604" s="61"/>
      <c r="Y604" s="67"/>
      <c r="Z604" s="67"/>
      <c r="AA604" s="67"/>
      <c r="AB604" s="68"/>
      <c r="AC604" s="74"/>
      <c r="AD604" s="2"/>
      <c r="AE604" s="2"/>
      <c r="AF604" s="2"/>
      <c r="AG604" s="33"/>
      <c r="AH604" s="61"/>
      <c r="AI604" s="77"/>
      <c r="AJ604" s="77"/>
      <c r="AK604" s="77"/>
      <c r="AL604" s="79"/>
      <c r="AM604" s="86"/>
      <c r="AN604" s="2"/>
      <c r="AO604" s="2"/>
      <c r="AP604" s="2"/>
      <c r="AQ604" s="33"/>
      <c r="AR604" s="61"/>
      <c r="AS604" s="90"/>
      <c r="AT604" s="90"/>
      <c r="AU604" s="90"/>
      <c r="AV604" s="92"/>
      <c r="AW604" s="106"/>
      <c r="AX604" s="2"/>
      <c r="AY604" s="2"/>
      <c r="AZ604" s="2"/>
      <c r="BA604" s="33"/>
      <c r="BB604" s="61"/>
      <c r="BC604" s="111"/>
      <c r="BD604" s="111"/>
      <c r="BE604" s="111"/>
      <c r="BF604" s="113"/>
      <c r="BG604" s="117"/>
      <c r="BH604" s="2"/>
      <c r="BI604" s="2"/>
      <c r="BJ604" s="2"/>
      <c r="BK604" s="33"/>
      <c r="BL604" s="61"/>
      <c r="BM604" s="53"/>
      <c r="BN604" s="53"/>
      <c r="BO604" s="53"/>
      <c r="BP604" s="121"/>
      <c r="BQ604" s="126"/>
      <c r="BR604" s="2"/>
      <c r="BS604" s="2"/>
      <c r="BT604" s="2"/>
      <c r="BU604" s="33"/>
      <c r="BV604" s="61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287</v>
      </c>
      <c r="J605" s="2" t="s">
        <v>269</v>
      </c>
      <c r="K605" s="2" t="s">
        <v>321</v>
      </c>
      <c r="L605" s="170">
        <f t="shared" si="19"/>
        <v>3</v>
      </c>
      <c r="M605" s="170">
        <f t="shared" si="20"/>
        <v>2.9929999999999999</v>
      </c>
      <c r="N605" s="189"/>
      <c r="O605" s="37"/>
      <c r="P605" s="37"/>
      <c r="Q605" s="37"/>
      <c r="R605" s="37"/>
      <c r="S605" s="45"/>
      <c r="T605" s="2"/>
      <c r="U605" s="2"/>
      <c r="V605" s="2"/>
      <c r="W605" s="2"/>
      <c r="X605" s="61"/>
      <c r="Y605" s="67"/>
      <c r="Z605" s="67"/>
      <c r="AA605" s="67"/>
      <c r="AB605" s="67"/>
      <c r="AC605" s="74"/>
      <c r="AD605" s="2"/>
      <c r="AE605" s="2"/>
      <c r="AF605" s="2"/>
      <c r="AG605" s="2"/>
      <c r="AH605" s="61"/>
      <c r="AI605" s="77"/>
      <c r="AJ605" s="77"/>
      <c r="AK605" s="77"/>
      <c r="AL605" s="78">
        <v>3</v>
      </c>
      <c r="AM605" s="86">
        <v>2.9929999999999999</v>
      </c>
      <c r="AN605" s="2"/>
      <c r="AO605" s="2"/>
      <c r="AP605" s="2"/>
      <c r="AQ605" s="2"/>
      <c r="AR605" s="61"/>
      <c r="AS605" s="90"/>
      <c r="AT605" s="90"/>
      <c r="AU605" s="90"/>
      <c r="AV605" s="90"/>
      <c r="AW605" s="106"/>
      <c r="AX605" s="2"/>
      <c r="AY605" s="2"/>
      <c r="AZ605" s="2"/>
      <c r="BA605" s="2"/>
      <c r="BB605" s="61"/>
      <c r="BC605" s="111"/>
      <c r="BD605" s="111"/>
      <c r="BE605" s="111"/>
      <c r="BF605" s="111"/>
      <c r="BG605" s="117"/>
      <c r="BH605" s="2"/>
      <c r="BI605" s="2"/>
      <c r="BJ605" s="2"/>
      <c r="BK605" s="2"/>
      <c r="BL605" s="61"/>
      <c r="BM605" s="53"/>
      <c r="BN605" s="53"/>
      <c r="BO605" s="53"/>
      <c r="BP605" s="53"/>
      <c r="BQ605" s="126"/>
      <c r="BR605" s="2"/>
      <c r="BS605" s="2"/>
      <c r="BT605" s="2"/>
      <c r="BU605" s="2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270</v>
      </c>
      <c r="K606" s="2" t="s">
        <v>321</v>
      </c>
      <c r="L606" s="170">
        <f t="shared" si="19"/>
        <v>0</v>
      </c>
      <c r="M606" s="170">
        <f t="shared" si="20"/>
        <v>0</v>
      </c>
      <c r="N606" s="183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7"/>
      <c r="AM606" s="86"/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290</v>
      </c>
      <c r="J607" s="2" t="s">
        <v>271</v>
      </c>
      <c r="K607" s="2" t="s">
        <v>322</v>
      </c>
      <c r="L607" s="170">
        <f t="shared" si="19"/>
        <v>0</v>
      </c>
      <c r="M607" s="170">
        <f t="shared" si="20"/>
        <v>0</v>
      </c>
      <c r="N607" s="183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284</v>
      </c>
      <c r="J608" s="2" t="s">
        <v>294</v>
      </c>
      <c r="K608" s="2" t="s">
        <v>321</v>
      </c>
      <c r="L608" s="170">
        <f t="shared" si="19"/>
        <v>0</v>
      </c>
      <c r="M608" s="170">
        <f t="shared" si="20"/>
        <v>0</v>
      </c>
      <c r="N608" s="183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347</v>
      </c>
      <c r="K609" s="2" t="s">
        <v>321</v>
      </c>
      <c r="L609" s="170">
        <f t="shared" si="19"/>
        <v>0</v>
      </c>
      <c r="M609" s="170">
        <f t="shared" si="20"/>
        <v>0</v>
      </c>
      <c r="N609" s="183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295</v>
      </c>
      <c r="K610" s="2" t="s">
        <v>321</v>
      </c>
      <c r="L610" s="170">
        <f t="shared" si="19"/>
        <v>0</v>
      </c>
      <c r="M610" s="170">
        <f t="shared" si="20"/>
        <v>0</v>
      </c>
      <c r="N610" s="183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290</v>
      </c>
      <c r="J611" s="2" t="s">
        <v>299</v>
      </c>
      <c r="K611" s="2" t="s">
        <v>319</v>
      </c>
      <c r="L611" s="170">
        <f t="shared" si="19"/>
        <v>0</v>
      </c>
      <c r="M611" s="170">
        <f t="shared" si="20"/>
        <v>0</v>
      </c>
      <c r="N611" s="183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315</v>
      </c>
      <c r="J612" s="2" t="s">
        <v>348</v>
      </c>
      <c r="K612" s="2" t="s">
        <v>321</v>
      </c>
      <c r="L612" s="170">
        <f t="shared" si="19"/>
        <v>0</v>
      </c>
      <c r="M612" s="170">
        <f t="shared" si="20"/>
        <v>0</v>
      </c>
      <c r="N612" s="183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296</v>
      </c>
      <c r="K613" s="2" t="s">
        <v>322</v>
      </c>
      <c r="L613" s="170">
        <f t="shared" si="19"/>
        <v>0</v>
      </c>
      <c r="M613" s="170">
        <f t="shared" si="20"/>
        <v>0</v>
      </c>
      <c r="N613" s="183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316</v>
      </c>
      <c r="J614" s="2" t="s">
        <v>297</v>
      </c>
      <c r="K614" s="2" t="s">
        <v>319</v>
      </c>
      <c r="L614" s="170">
        <f t="shared" si="19"/>
        <v>0</v>
      </c>
      <c r="M614" s="170">
        <f t="shared" si="20"/>
        <v>0</v>
      </c>
      <c r="N614" s="183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8" t="s">
        <v>349</v>
      </c>
      <c r="K615" s="8" t="s">
        <v>321</v>
      </c>
      <c r="L615" s="170">
        <f t="shared" si="19"/>
        <v>0</v>
      </c>
      <c r="M615" s="170">
        <f t="shared" si="20"/>
        <v>0</v>
      </c>
      <c r="N615" s="183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282</v>
      </c>
      <c r="J616" s="2" t="s">
        <v>272</v>
      </c>
      <c r="K616" s="2" t="s">
        <v>322</v>
      </c>
      <c r="L616" s="170">
        <f t="shared" si="19"/>
        <v>0</v>
      </c>
      <c r="M616" s="170">
        <f t="shared" si="20"/>
        <v>0</v>
      </c>
      <c r="N616" s="183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t="57.6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273</v>
      </c>
      <c r="K617" s="2" t="s">
        <v>322</v>
      </c>
      <c r="L617" s="170">
        <f t="shared" si="19"/>
        <v>2.6000000000000002E-2</v>
      </c>
      <c r="M617" s="170">
        <f t="shared" si="20"/>
        <v>63.284999999999997</v>
      </c>
      <c r="N617" s="189" t="s">
        <v>704</v>
      </c>
      <c r="O617" s="37"/>
      <c r="P617" s="37"/>
      <c r="Q617" s="37"/>
      <c r="R617" s="37"/>
      <c r="S617" s="46"/>
      <c r="T617" s="2"/>
      <c r="U617" s="2"/>
      <c r="V617" s="34"/>
      <c r="W617" s="2"/>
      <c r="X617" s="60"/>
      <c r="Y617" s="67"/>
      <c r="Z617" s="67"/>
      <c r="AA617" s="67"/>
      <c r="AB617" s="67"/>
      <c r="AC617" s="73"/>
      <c r="AD617" s="2"/>
      <c r="AE617" s="2"/>
      <c r="AF617" s="2" t="s">
        <v>444</v>
      </c>
      <c r="AG617" s="2">
        <v>6.0000000000000001E-3</v>
      </c>
      <c r="AH617" s="60">
        <v>13.266999999999999</v>
      </c>
      <c r="AI617" s="77"/>
      <c r="AJ617" s="77"/>
      <c r="AK617" s="77"/>
      <c r="AL617" s="77"/>
      <c r="AM617" s="85"/>
      <c r="AN617" s="2"/>
      <c r="AO617" s="2"/>
      <c r="AP617" s="2"/>
      <c r="AQ617" s="2"/>
      <c r="AR617" s="60"/>
      <c r="AS617" s="90"/>
      <c r="AT617" s="90"/>
      <c r="AU617" s="90"/>
      <c r="AV617" s="90"/>
      <c r="AW617" s="105"/>
      <c r="AX617" s="2"/>
      <c r="AY617" s="2"/>
      <c r="AZ617" s="2"/>
      <c r="BA617" s="2"/>
      <c r="BB617" s="60"/>
      <c r="BC617" s="111"/>
      <c r="BD617" s="111"/>
      <c r="BE617" s="111">
        <v>34.380000000000003</v>
      </c>
      <c r="BF617" s="111">
        <v>4.0000000000000001E-3</v>
      </c>
      <c r="BG617" s="116">
        <v>9.17</v>
      </c>
      <c r="BH617" s="2"/>
      <c r="BI617" s="2"/>
      <c r="BJ617" s="2" t="s">
        <v>596</v>
      </c>
      <c r="BK617" s="2">
        <v>1.6E-2</v>
      </c>
      <c r="BL617" s="60">
        <v>40.847999999999999</v>
      </c>
      <c r="BM617" s="53"/>
      <c r="BN617" s="53"/>
      <c r="BO617" s="53"/>
      <c r="BP617" s="53"/>
      <c r="BQ617" s="125"/>
      <c r="BR617" s="2"/>
      <c r="BS617" s="2"/>
      <c r="BT617" s="2"/>
      <c r="BU617" s="2"/>
      <c r="BV617" s="60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274</v>
      </c>
      <c r="K618" s="2" t="s">
        <v>322</v>
      </c>
      <c r="L618" s="172">
        <f t="shared" si="19"/>
        <v>0</v>
      </c>
      <c r="M618" s="170">
        <f t="shared" si="20"/>
        <v>0</v>
      </c>
      <c r="N618" s="183"/>
      <c r="O618" s="37"/>
      <c r="P618" s="37"/>
      <c r="Q618" s="37"/>
      <c r="R618" s="37"/>
      <c r="S618" s="46"/>
      <c r="T618" s="2"/>
      <c r="U618" s="2"/>
      <c r="V618" s="2"/>
      <c r="W618" s="2"/>
      <c r="X618" s="60"/>
      <c r="Y618" s="67"/>
      <c r="Z618" s="67"/>
      <c r="AA618" s="67"/>
      <c r="AB618" s="67"/>
      <c r="AC618" s="73"/>
      <c r="AD618" s="2"/>
      <c r="AE618" s="2"/>
      <c r="AF618" s="2"/>
      <c r="AG618" s="2"/>
      <c r="AH618" s="60"/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/>
      <c r="BF618" s="111"/>
      <c r="BG618" s="116"/>
      <c r="BH618" s="2"/>
      <c r="BI618" s="2"/>
      <c r="BJ618" s="2"/>
      <c r="BK618" s="2"/>
      <c r="BL618" s="60"/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275</v>
      </c>
      <c r="K619" s="2" t="s">
        <v>322</v>
      </c>
      <c r="L619" s="170">
        <f t="shared" si="19"/>
        <v>0</v>
      </c>
      <c r="M619" s="170">
        <f t="shared" si="20"/>
        <v>0</v>
      </c>
      <c r="N619" s="183"/>
      <c r="O619" s="37"/>
      <c r="P619" s="37"/>
      <c r="Q619" s="37"/>
      <c r="R619" s="37"/>
      <c r="S619" s="45"/>
      <c r="T619" s="2"/>
      <c r="U619" s="2"/>
      <c r="V619" s="2"/>
      <c r="W619" s="2"/>
      <c r="X619" s="61"/>
      <c r="Y619" s="67"/>
      <c r="Z619" s="67"/>
      <c r="AA619" s="67"/>
      <c r="AB619" s="67"/>
      <c r="AC619" s="74"/>
      <c r="AD619" s="2"/>
      <c r="AE619" s="2"/>
      <c r="AF619" s="2"/>
      <c r="AG619" s="2"/>
      <c r="AH619" s="61"/>
      <c r="AI619" s="77"/>
      <c r="AJ619" s="77"/>
      <c r="AK619" s="77"/>
      <c r="AL619" s="77"/>
      <c r="AM619" s="86"/>
      <c r="AN619" s="2"/>
      <c r="AO619" s="2"/>
      <c r="AP619" s="2"/>
      <c r="AQ619" s="2"/>
      <c r="AR619" s="61"/>
      <c r="AS619" s="90"/>
      <c r="AT619" s="90"/>
      <c r="AU619" s="90"/>
      <c r="AV619" s="90"/>
      <c r="AW619" s="106"/>
      <c r="AX619" s="2"/>
      <c r="AY619" s="2"/>
      <c r="AZ619" s="2"/>
      <c r="BA619" s="2"/>
      <c r="BB619" s="61"/>
      <c r="BC619" s="111"/>
      <c r="BD619" s="111"/>
      <c r="BE619" s="111"/>
      <c r="BF619" s="111"/>
      <c r="BG619" s="117"/>
      <c r="BH619" s="2"/>
      <c r="BI619" s="2"/>
      <c r="BJ619" s="2"/>
      <c r="BK619" s="2"/>
      <c r="BL619" s="61"/>
      <c r="BM619" s="53"/>
      <c r="BN619" s="53"/>
      <c r="BO619" s="53"/>
      <c r="BP619" s="53"/>
      <c r="BQ619" s="126"/>
      <c r="BR619" s="2"/>
      <c r="BS619" s="2"/>
      <c r="BT619" s="2"/>
      <c r="BU619" s="2"/>
      <c r="BV619" s="61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276</v>
      </c>
      <c r="K620" s="2" t="s">
        <v>321</v>
      </c>
      <c r="L620" s="170">
        <f t="shared" si="19"/>
        <v>0</v>
      </c>
      <c r="M620" s="170">
        <f t="shared" si="20"/>
        <v>0</v>
      </c>
      <c r="N620" s="183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277</v>
      </c>
      <c r="K621" s="2" t="s">
        <v>321</v>
      </c>
      <c r="L621" s="170">
        <f t="shared" si="19"/>
        <v>4</v>
      </c>
      <c r="M621" s="170">
        <f t="shared" si="20"/>
        <v>5.3380000000000001</v>
      </c>
      <c r="N621" s="189" t="s">
        <v>588</v>
      </c>
      <c r="O621" s="37"/>
      <c r="P621" s="37"/>
      <c r="Q621" s="37"/>
      <c r="R621" s="37"/>
      <c r="S621" s="45"/>
      <c r="T621" s="2"/>
      <c r="U621" s="2"/>
      <c r="V621" s="34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 t="s">
        <v>588</v>
      </c>
      <c r="BE621" s="111"/>
      <c r="BF621" s="111">
        <v>4</v>
      </c>
      <c r="BG621" s="117">
        <v>5.3380000000000001</v>
      </c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283</v>
      </c>
      <c r="J622" s="2" t="s">
        <v>298</v>
      </c>
      <c r="K622" s="2" t="s">
        <v>322</v>
      </c>
      <c r="L622" s="170">
        <f t="shared" si="19"/>
        <v>0</v>
      </c>
      <c r="M622" s="170">
        <f t="shared" si="20"/>
        <v>0</v>
      </c>
      <c r="N622" s="183"/>
      <c r="O622" s="37"/>
      <c r="P622" s="37"/>
      <c r="Q622" s="37"/>
      <c r="R622" s="37"/>
      <c r="S622" s="45"/>
      <c r="T622" s="2"/>
      <c r="U622" s="2"/>
      <c r="V622" s="2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/>
      <c r="BE622" s="111"/>
      <c r="BF622" s="111"/>
      <c r="BG622" s="117"/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278</v>
      </c>
      <c r="K623" s="2" t="s">
        <v>321</v>
      </c>
      <c r="L623" s="170">
        <f t="shared" si="19"/>
        <v>1</v>
      </c>
      <c r="M623" s="170">
        <f t="shared" si="20"/>
        <v>2.4169999999999998</v>
      </c>
      <c r="N623" s="189" t="s">
        <v>487</v>
      </c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 t="s">
        <v>487</v>
      </c>
      <c r="AP623" s="2"/>
      <c r="AQ623" s="2">
        <v>1</v>
      </c>
      <c r="AR623" s="61">
        <v>2.4169999999999998</v>
      </c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279</v>
      </c>
      <c r="K624" s="2" t="s">
        <v>321</v>
      </c>
      <c r="L624" s="170">
        <f t="shared" si="19"/>
        <v>0</v>
      </c>
      <c r="M624" s="170">
        <f t="shared" si="20"/>
        <v>0</v>
      </c>
      <c r="N624" s="183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/>
      <c r="AP624" s="2"/>
      <c r="AQ624" s="2"/>
      <c r="AR624" s="61"/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286</v>
      </c>
      <c r="J625" s="2" t="s">
        <v>280</v>
      </c>
      <c r="K625" s="2" t="s">
        <v>320</v>
      </c>
      <c r="L625" s="170">
        <f t="shared" si="19"/>
        <v>0</v>
      </c>
      <c r="M625" s="172">
        <f t="shared" si="20"/>
        <v>0</v>
      </c>
      <c r="N625" s="185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182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281</v>
      </c>
      <c r="K626" s="2" t="s">
        <v>320</v>
      </c>
      <c r="L626" s="170">
        <f t="shared" si="19"/>
        <v>0</v>
      </c>
      <c r="M626" s="170">
        <f t="shared" si="20"/>
        <v>0</v>
      </c>
      <c r="N626" s="183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61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s="17" customFormat="1" hidden="1" x14ac:dyDescent="0.3">
      <c r="A627" s="16" t="s">
        <v>17</v>
      </c>
      <c r="B627" s="16" t="s">
        <v>2</v>
      </c>
      <c r="C627" s="16" t="s">
        <v>3</v>
      </c>
      <c r="D627" s="16" t="s">
        <v>15</v>
      </c>
      <c r="E627" s="7">
        <v>15</v>
      </c>
      <c r="F627" s="7"/>
      <c r="G627" s="23" t="s">
        <v>5</v>
      </c>
      <c r="H627" s="7">
        <v>2023</v>
      </c>
      <c r="I627" s="25"/>
      <c r="J627" s="16" t="s">
        <v>314</v>
      </c>
      <c r="K627" s="16"/>
      <c r="L627" s="155"/>
      <c r="M627" s="133">
        <f>SUM(M589:M626)</f>
        <v>74.032999999999987</v>
      </c>
      <c r="N627" s="186"/>
      <c r="O627" s="16"/>
      <c r="P627" s="16"/>
      <c r="Q627" s="16"/>
      <c r="R627" s="16"/>
      <c r="S627" s="57">
        <f>SUM(S589:S626)</f>
        <v>0</v>
      </c>
      <c r="T627" s="16"/>
      <c r="U627" s="16"/>
      <c r="V627" s="16"/>
      <c r="W627" s="16"/>
      <c r="X627" s="57">
        <f>SUM(X589:X626)</f>
        <v>0</v>
      </c>
      <c r="Y627" s="16"/>
      <c r="Z627" s="16"/>
      <c r="AA627" s="16"/>
      <c r="AB627" s="16"/>
      <c r="AC627" s="57">
        <f>SUM(AC589:AC626)</f>
        <v>0</v>
      </c>
      <c r="AD627" s="16"/>
      <c r="AE627" s="16"/>
      <c r="AF627" s="16"/>
      <c r="AG627" s="16"/>
      <c r="AH627" s="57">
        <f>SUM(AH589:AH626)</f>
        <v>13.266999999999999</v>
      </c>
      <c r="AI627" s="16"/>
      <c r="AJ627" s="16"/>
      <c r="AK627" s="16"/>
      <c r="AL627" s="16"/>
      <c r="AM627" s="57">
        <f>SUM(AM589:AM626)</f>
        <v>2.9929999999999999</v>
      </c>
      <c r="AN627" s="16"/>
      <c r="AO627" s="16"/>
      <c r="AP627" s="16"/>
      <c r="AQ627" s="16"/>
      <c r="AR627" s="57">
        <f>SUM(AR589:AR626)</f>
        <v>2.4169999999999998</v>
      </c>
      <c r="AS627" s="16"/>
      <c r="AT627" s="16"/>
      <c r="AU627" s="16"/>
      <c r="AV627" s="16"/>
      <c r="AW627" s="57">
        <f>SUM(AW589:AW626)</f>
        <v>0</v>
      </c>
      <c r="AX627" s="16"/>
      <c r="AY627" s="16"/>
      <c r="AZ627" s="16"/>
      <c r="BA627" s="16"/>
      <c r="BB627" s="57">
        <f>SUM(BB589:BB626)</f>
        <v>0</v>
      </c>
      <c r="BC627" s="16"/>
      <c r="BD627" s="16"/>
      <c r="BE627" s="16"/>
      <c r="BF627" s="16"/>
      <c r="BG627" s="57">
        <f>SUM(BG589:BG626)</f>
        <v>14.507999999999999</v>
      </c>
      <c r="BH627" s="16"/>
      <c r="BI627" s="16"/>
      <c r="BJ627" s="16"/>
      <c r="BK627" s="16"/>
      <c r="BL627" s="57">
        <f>SUM(BL589:BL626)</f>
        <v>40.847999999999999</v>
      </c>
      <c r="BM627" s="16"/>
      <c r="BN627" s="16"/>
      <c r="BO627" s="16"/>
      <c r="BP627" s="16"/>
      <c r="BQ627" s="57">
        <f>SUM(BQ589:BQ626)</f>
        <v>0</v>
      </c>
      <c r="BR627" s="16"/>
      <c r="BS627" s="16"/>
      <c r="BT627" s="16"/>
      <c r="BU627" s="16"/>
      <c r="BV627" s="57">
        <f>SUM(BV589:BV626)</f>
        <v>0</v>
      </c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22" t="s">
        <v>5</v>
      </c>
      <c r="H628" s="3">
        <v>2023</v>
      </c>
      <c r="I628" s="24" t="s">
        <v>287</v>
      </c>
      <c r="J628" s="2" t="s">
        <v>267</v>
      </c>
      <c r="K628" s="2" t="s">
        <v>319</v>
      </c>
      <c r="L628" s="170">
        <f t="shared" si="19"/>
        <v>0</v>
      </c>
      <c r="M628" s="170">
        <f t="shared" si="20"/>
        <v>0</v>
      </c>
      <c r="N628" s="183"/>
      <c r="O628" s="37"/>
      <c r="P628" s="37"/>
      <c r="Q628" s="37"/>
      <c r="R628" s="37"/>
      <c r="S628" s="45"/>
      <c r="T628" s="2"/>
      <c r="U628" s="2"/>
      <c r="V628" s="2"/>
      <c r="W628" s="2"/>
      <c r="X628" s="61"/>
      <c r="Y628" s="67"/>
      <c r="Z628" s="67"/>
      <c r="AA628" s="67"/>
      <c r="AB628" s="67"/>
      <c r="AC628" s="74"/>
      <c r="AD628" s="2"/>
      <c r="AE628" s="2"/>
      <c r="AF628" s="2"/>
      <c r="AG628" s="2"/>
      <c r="AH628" s="61"/>
      <c r="AI628" s="77"/>
      <c r="AJ628" s="77"/>
      <c r="AK628" s="77"/>
      <c r="AL628" s="77"/>
      <c r="AM628" s="86"/>
      <c r="AN628" s="2"/>
      <c r="AO628" s="2"/>
      <c r="AP628" s="2"/>
      <c r="AQ628" s="2"/>
      <c r="AR628" s="61"/>
      <c r="AS628" s="90"/>
      <c r="AT628" s="90"/>
      <c r="AU628" s="90"/>
      <c r="AV628" s="90"/>
      <c r="AW628" s="106"/>
      <c r="AX628" s="2"/>
      <c r="AY628" s="2"/>
      <c r="AZ628" s="2"/>
      <c r="BA628" s="2"/>
      <c r="BB628" s="61"/>
      <c r="BC628" s="111"/>
      <c r="BD628" s="111"/>
      <c r="BE628" s="111"/>
      <c r="BF628" s="111"/>
      <c r="BG628" s="117"/>
      <c r="BH628" s="2"/>
      <c r="BI628" s="2"/>
      <c r="BJ628" s="2"/>
      <c r="BK628" s="2"/>
      <c r="BL628" s="61"/>
      <c r="BM628" s="53"/>
      <c r="BN628" s="53"/>
      <c r="BO628" s="53"/>
      <c r="BP628" s="53"/>
      <c r="BQ628" s="126"/>
      <c r="BR628" s="2"/>
      <c r="BS628" s="2"/>
      <c r="BT628" s="2"/>
      <c r="BU628" s="2"/>
      <c r="BV628" s="61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291</v>
      </c>
      <c r="K629" s="2" t="s">
        <v>320</v>
      </c>
      <c r="L629" s="170">
        <f t="shared" si="19"/>
        <v>0</v>
      </c>
      <c r="M629" s="170">
        <f t="shared" si="20"/>
        <v>0</v>
      </c>
      <c r="N629" s="183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286</v>
      </c>
      <c r="J630" s="2" t="s">
        <v>337</v>
      </c>
      <c r="K630" s="2" t="s">
        <v>320</v>
      </c>
      <c r="L630" s="170">
        <f t="shared" si="19"/>
        <v>0</v>
      </c>
      <c r="M630" s="170">
        <f t="shared" si="20"/>
        <v>0</v>
      </c>
      <c r="N630" s="183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8" t="s">
        <v>338</v>
      </c>
      <c r="K631" s="8" t="s">
        <v>319</v>
      </c>
      <c r="L631" s="170">
        <f t="shared" si="19"/>
        <v>0</v>
      </c>
      <c r="M631" s="170">
        <f t="shared" si="20"/>
        <v>0</v>
      </c>
      <c r="N631" s="183"/>
      <c r="O631" s="58"/>
      <c r="P631" s="58"/>
      <c r="Q631" s="58"/>
      <c r="R631" s="58"/>
      <c r="S631" s="45"/>
      <c r="T631" s="8"/>
      <c r="U631" s="8"/>
      <c r="V631" s="8"/>
      <c r="W631" s="8"/>
      <c r="X631" s="61"/>
      <c r="Y631" s="143"/>
      <c r="Z631" s="143"/>
      <c r="AA631" s="143"/>
      <c r="AB631" s="143"/>
      <c r="AC631" s="74"/>
      <c r="AD631" s="8"/>
      <c r="AE631" s="8"/>
      <c r="AF631" s="8"/>
      <c r="AG631" s="8"/>
      <c r="AH631" s="61"/>
      <c r="AI631" s="145"/>
      <c r="AJ631" s="145"/>
      <c r="AK631" s="145"/>
      <c r="AL631" s="145"/>
      <c r="AM631" s="86"/>
      <c r="AN631" s="8"/>
      <c r="AO631" s="8"/>
      <c r="AP631" s="8"/>
      <c r="AQ631" s="8"/>
      <c r="AR631" s="61"/>
      <c r="AS631" s="147"/>
      <c r="AT631" s="147"/>
      <c r="AU631" s="147"/>
      <c r="AV631" s="147"/>
      <c r="AW631" s="106"/>
      <c r="AX631" s="8"/>
      <c r="AY631" s="8"/>
      <c r="AZ631" s="8"/>
      <c r="BA631" s="8"/>
      <c r="BB631" s="61"/>
      <c r="BC631" s="149"/>
      <c r="BD631" s="149"/>
      <c r="BE631" s="149"/>
      <c r="BF631" s="149"/>
      <c r="BG631" s="117"/>
      <c r="BH631" s="8"/>
      <c r="BI631" s="8"/>
      <c r="BJ631" s="8"/>
      <c r="BK631" s="8"/>
      <c r="BL631" s="61"/>
      <c r="BM631" s="151"/>
      <c r="BN631" s="151"/>
      <c r="BO631" s="151"/>
      <c r="BP631" s="151"/>
      <c r="BQ631" s="126"/>
      <c r="BR631" s="8"/>
      <c r="BS631" s="8"/>
      <c r="BT631" s="8"/>
      <c r="BU631" s="8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339</v>
      </c>
      <c r="K632" s="8" t="s">
        <v>340</v>
      </c>
      <c r="L632" s="170">
        <f t="shared" si="19"/>
        <v>0</v>
      </c>
      <c r="M632" s="170">
        <f t="shared" si="20"/>
        <v>0</v>
      </c>
      <c r="N632" s="183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341</v>
      </c>
      <c r="K633" s="8" t="s">
        <v>319</v>
      </c>
      <c r="L633" s="170">
        <f t="shared" si="19"/>
        <v>0</v>
      </c>
      <c r="M633" s="170">
        <f t="shared" si="20"/>
        <v>0</v>
      </c>
      <c r="N633" s="183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342</v>
      </c>
      <c r="K634" s="8" t="s">
        <v>321</v>
      </c>
      <c r="L634" s="170">
        <f t="shared" si="19"/>
        <v>0</v>
      </c>
      <c r="M634" s="170">
        <f t="shared" si="20"/>
        <v>0</v>
      </c>
      <c r="N634" s="183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343</v>
      </c>
      <c r="K635" s="8" t="s">
        <v>321</v>
      </c>
      <c r="L635" s="170">
        <f t="shared" si="19"/>
        <v>0</v>
      </c>
      <c r="M635" s="170">
        <f t="shared" si="20"/>
        <v>0</v>
      </c>
      <c r="N635" s="183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344</v>
      </c>
      <c r="K636" s="8" t="s">
        <v>340</v>
      </c>
      <c r="L636" s="170">
        <f t="shared" si="19"/>
        <v>0</v>
      </c>
      <c r="M636" s="170">
        <f t="shared" si="20"/>
        <v>0</v>
      </c>
      <c r="N636" s="183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288</v>
      </c>
      <c r="J637" s="8" t="s">
        <v>345</v>
      </c>
      <c r="K637" s="8" t="s">
        <v>319</v>
      </c>
      <c r="L637" s="170">
        <f t="shared" si="19"/>
        <v>0</v>
      </c>
      <c r="M637" s="170">
        <f t="shared" si="20"/>
        <v>0</v>
      </c>
      <c r="N637" s="183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2" t="s">
        <v>352</v>
      </c>
      <c r="K638" s="2" t="s">
        <v>319</v>
      </c>
      <c r="L638" s="170">
        <f t="shared" si="19"/>
        <v>0</v>
      </c>
      <c r="M638" s="170">
        <f t="shared" si="20"/>
        <v>0</v>
      </c>
      <c r="N638" s="183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353</v>
      </c>
      <c r="K639" s="2" t="s">
        <v>322</v>
      </c>
      <c r="L639" s="170">
        <f t="shared" si="19"/>
        <v>0</v>
      </c>
      <c r="M639" s="170">
        <f t="shared" si="20"/>
        <v>0</v>
      </c>
      <c r="N639" s="183"/>
      <c r="O639" s="37"/>
      <c r="P639" s="37"/>
      <c r="Q639" s="37"/>
      <c r="R639" s="37"/>
      <c r="S639" s="45"/>
      <c r="T639" s="2"/>
      <c r="U639" s="2"/>
      <c r="V639" s="2"/>
      <c r="W639" s="2"/>
      <c r="X639" s="61"/>
      <c r="Y639" s="67"/>
      <c r="Z639" s="67"/>
      <c r="AA639" s="67"/>
      <c r="AB639" s="67"/>
      <c r="AC639" s="74"/>
      <c r="AD639" s="2"/>
      <c r="AE639" s="2"/>
      <c r="AF639" s="2"/>
      <c r="AG639" s="2"/>
      <c r="AH639" s="61"/>
      <c r="AI639" s="77"/>
      <c r="AJ639" s="77"/>
      <c r="AK639" s="77"/>
      <c r="AL639" s="77"/>
      <c r="AM639" s="86"/>
      <c r="AN639" s="2"/>
      <c r="AO639" s="2"/>
      <c r="AP639" s="2"/>
      <c r="AQ639" s="2"/>
      <c r="AR639" s="61"/>
      <c r="AS639" s="90"/>
      <c r="AT639" s="90"/>
      <c r="AU639" s="90"/>
      <c r="AV639" s="90"/>
      <c r="AW639" s="106"/>
      <c r="AX639" s="2"/>
      <c r="AY639" s="2"/>
      <c r="AZ639" s="2"/>
      <c r="BA639" s="2"/>
      <c r="BB639" s="61"/>
      <c r="BC639" s="111"/>
      <c r="BD639" s="111"/>
      <c r="BE639" s="111"/>
      <c r="BF639" s="111"/>
      <c r="BG639" s="117"/>
      <c r="BH639" s="2"/>
      <c r="BI639" s="2"/>
      <c r="BJ639" s="2"/>
      <c r="BK639" s="2"/>
      <c r="BL639" s="61"/>
      <c r="BM639" s="53"/>
      <c r="BN639" s="53"/>
      <c r="BO639" s="53"/>
      <c r="BP639" s="53"/>
      <c r="BQ639" s="126"/>
      <c r="BR639" s="2"/>
      <c r="BS639" s="2"/>
      <c r="BT639" s="2"/>
      <c r="BU639" s="2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346</v>
      </c>
      <c r="K640" s="2" t="s">
        <v>319</v>
      </c>
      <c r="L640" s="170">
        <f t="shared" si="19"/>
        <v>0</v>
      </c>
      <c r="M640" s="170">
        <f t="shared" si="20"/>
        <v>0</v>
      </c>
      <c r="N640" s="183"/>
      <c r="O640" s="38"/>
      <c r="P640" s="37"/>
      <c r="Q640" s="37"/>
      <c r="R640" s="37"/>
      <c r="S640" s="45"/>
      <c r="T640" s="3"/>
      <c r="U640" s="2"/>
      <c r="V640" s="2"/>
      <c r="W640" s="2"/>
      <c r="X640" s="61"/>
      <c r="Y640" s="69"/>
      <c r="Z640" s="67"/>
      <c r="AA640" s="67"/>
      <c r="AB640" s="67"/>
      <c r="AC640" s="74"/>
      <c r="AD640" s="3"/>
      <c r="AE640" s="2"/>
      <c r="AF640" s="2"/>
      <c r="AG640" s="2"/>
      <c r="AH640" s="61"/>
      <c r="AI640" s="78"/>
      <c r="AJ640" s="77"/>
      <c r="AK640" s="77"/>
      <c r="AL640" s="77"/>
      <c r="AM640" s="86"/>
      <c r="AN640" s="3"/>
      <c r="AO640" s="2"/>
      <c r="AP640" s="2"/>
      <c r="AQ640" s="2"/>
      <c r="AR640" s="61"/>
      <c r="AS640" s="91"/>
      <c r="AT640" s="90"/>
      <c r="AU640" s="90"/>
      <c r="AV640" s="90"/>
      <c r="AW640" s="106"/>
      <c r="AX640" s="3"/>
      <c r="AY640" s="2"/>
      <c r="AZ640" s="2"/>
      <c r="BA640" s="2"/>
      <c r="BB640" s="61"/>
      <c r="BC640" s="112"/>
      <c r="BD640" s="111"/>
      <c r="BE640" s="111"/>
      <c r="BF640" s="111"/>
      <c r="BG640" s="117"/>
      <c r="BH640" s="3"/>
      <c r="BI640" s="2"/>
      <c r="BJ640" s="2"/>
      <c r="BK640" s="2"/>
      <c r="BL640" s="61"/>
      <c r="BM640" s="54"/>
      <c r="BN640" s="53"/>
      <c r="BO640" s="53"/>
      <c r="BP640" s="53"/>
      <c r="BQ640" s="126"/>
      <c r="BR640" s="3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289</v>
      </c>
      <c r="J641" s="2" t="s">
        <v>268</v>
      </c>
      <c r="K641" s="2" t="s">
        <v>319</v>
      </c>
      <c r="L641" s="170">
        <f t="shared" si="19"/>
        <v>0</v>
      </c>
      <c r="M641" s="170">
        <f t="shared" si="20"/>
        <v>0</v>
      </c>
      <c r="N641" s="183"/>
      <c r="O641" s="37"/>
      <c r="P641" s="37"/>
      <c r="Q641" s="37"/>
      <c r="R641" s="37"/>
      <c r="S641" s="45"/>
      <c r="T641" s="2"/>
      <c r="U641" s="2"/>
      <c r="V641" s="2"/>
      <c r="W641" s="2"/>
      <c r="X641" s="61"/>
      <c r="Y641" s="67"/>
      <c r="Z641" s="67"/>
      <c r="AA641" s="67"/>
      <c r="AB641" s="67"/>
      <c r="AC641" s="74"/>
      <c r="AD641" s="2"/>
      <c r="AE641" s="2"/>
      <c r="AF641" s="2"/>
      <c r="AG641" s="2"/>
      <c r="AH641" s="61"/>
      <c r="AI641" s="77"/>
      <c r="AJ641" s="77"/>
      <c r="AK641" s="77"/>
      <c r="AL641" s="77"/>
      <c r="AM641" s="86"/>
      <c r="AN641" s="2"/>
      <c r="AO641" s="2"/>
      <c r="AP641" s="2"/>
      <c r="AQ641" s="2"/>
      <c r="AR641" s="61"/>
      <c r="AS641" s="90"/>
      <c r="AT641" s="90"/>
      <c r="AU641" s="90"/>
      <c r="AV641" s="90"/>
      <c r="AW641" s="106"/>
      <c r="AX641" s="2"/>
      <c r="AY641" s="2"/>
      <c r="AZ641" s="2"/>
      <c r="BA641" s="2"/>
      <c r="BB641" s="61"/>
      <c r="BC641" s="111"/>
      <c r="BD641" s="111"/>
      <c r="BE641" s="111"/>
      <c r="BF641" s="111"/>
      <c r="BG641" s="117"/>
      <c r="BH641" s="2"/>
      <c r="BI641" s="2"/>
      <c r="BJ641" s="2"/>
      <c r="BK641" s="2"/>
      <c r="BL641" s="61"/>
      <c r="BM641" s="53"/>
      <c r="BN641" s="53"/>
      <c r="BO641" s="53"/>
      <c r="BP641" s="53"/>
      <c r="BQ641" s="126"/>
      <c r="BR641" s="2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292</v>
      </c>
      <c r="K642" s="2" t="s">
        <v>319</v>
      </c>
      <c r="L642" s="170">
        <f t="shared" si="19"/>
        <v>0</v>
      </c>
      <c r="M642" s="170">
        <f t="shared" si="20"/>
        <v>0</v>
      </c>
      <c r="N642" s="183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285</v>
      </c>
      <c r="J643" s="2" t="s">
        <v>293</v>
      </c>
      <c r="K643" s="2" t="s">
        <v>319</v>
      </c>
      <c r="L643" s="170">
        <f t="shared" si="19"/>
        <v>0</v>
      </c>
      <c r="M643" s="170">
        <f t="shared" si="20"/>
        <v>0</v>
      </c>
      <c r="N643" s="183"/>
      <c r="O643" s="37"/>
      <c r="P643" s="37"/>
      <c r="Q643" s="37"/>
      <c r="R643" s="39"/>
      <c r="S643" s="45"/>
      <c r="T643" s="2"/>
      <c r="U643" s="2"/>
      <c r="V643" s="2"/>
      <c r="W643" s="33"/>
      <c r="X643" s="61"/>
      <c r="Y643" s="67"/>
      <c r="Z643" s="67"/>
      <c r="AA643" s="67"/>
      <c r="AB643" s="68"/>
      <c r="AC643" s="74"/>
      <c r="AD643" s="2"/>
      <c r="AE643" s="2"/>
      <c r="AF643" s="2"/>
      <c r="AG643" s="33"/>
      <c r="AH643" s="61"/>
      <c r="AI643" s="77"/>
      <c r="AJ643" s="77"/>
      <c r="AK643" s="77"/>
      <c r="AL643" s="79"/>
      <c r="AM643" s="86"/>
      <c r="AN643" s="2"/>
      <c r="AO643" s="2"/>
      <c r="AP643" s="2"/>
      <c r="AQ643" s="33"/>
      <c r="AR643" s="61"/>
      <c r="AS643" s="90"/>
      <c r="AT643" s="90"/>
      <c r="AU643" s="90"/>
      <c r="AV643" s="92"/>
      <c r="AW643" s="106"/>
      <c r="AX643" s="2"/>
      <c r="AY643" s="2"/>
      <c r="AZ643" s="2"/>
      <c r="BA643" s="33"/>
      <c r="BB643" s="61"/>
      <c r="BC643" s="111"/>
      <c r="BD643" s="111"/>
      <c r="BE643" s="111"/>
      <c r="BF643" s="113"/>
      <c r="BG643" s="117"/>
      <c r="BH643" s="2"/>
      <c r="BI643" s="2"/>
      <c r="BJ643" s="2"/>
      <c r="BK643" s="33"/>
      <c r="BL643" s="61"/>
      <c r="BM643" s="53"/>
      <c r="BN643" s="53"/>
      <c r="BO643" s="53"/>
      <c r="BP643" s="121"/>
      <c r="BQ643" s="126"/>
      <c r="BR643" s="2"/>
      <c r="BS643" s="2"/>
      <c r="BT643" s="2"/>
      <c r="BU643" s="33"/>
      <c r="BV643" s="61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287</v>
      </c>
      <c r="J644" s="2" t="s">
        <v>269</v>
      </c>
      <c r="K644" s="2" t="s">
        <v>321</v>
      </c>
      <c r="L644" s="170">
        <f t="shared" si="19"/>
        <v>3</v>
      </c>
      <c r="M644" s="170">
        <f t="shared" si="20"/>
        <v>6.0650000000000004</v>
      </c>
      <c r="N644" s="189"/>
      <c r="O644" s="37"/>
      <c r="P644" s="37"/>
      <c r="Q644" s="37"/>
      <c r="R644" s="37"/>
      <c r="S644" s="45"/>
      <c r="T644" s="2"/>
      <c r="U644" s="2"/>
      <c r="V644" s="2"/>
      <c r="W644" s="2"/>
      <c r="X644" s="61"/>
      <c r="Y644" s="67"/>
      <c r="Z644" s="67"/>
      <c r="AA644" s="67"/>
      <c r="AB644" s="67"/>
      <c r="AC644" s="74"/>
      <c r="AD644" s="2"/>
      <c r="AE644" s="2"/>
      <c r="AF644" s="2"/>
      <c r="AG644" s="2"/>
      <c r="AH644" s="61"/>
      <c r="AI644" s="77"/>
      <c r="AJ644" s="77"/>
      <c r="AK644" s="77"/>
      <c r="AL644" s="77"/>
      <c r="AM644" s="86"/>
      <c r="AN644" s="2"/>
      <c r="AO644" s="2"/>
      <c r="AP644" s="2"/>
      <c r="AQ644" s="2">
        <v>3</v>
      </c>
      <c r="AR644" s="61">
        <v>6.0650000000000004</v>
      </c>
      <c r="AS644" s="90"/>
      <c r="AT644" s="90"/>
      <c r="AU644" s="90"/>
      <c r="AV644" s="90"/>
      <c r="AW644" s="106"/>
      <c r="AX644" s="2"/>
      <c r="AY644" s="2"/>
      <c r="AZ644" s="2"/>
      <c r="BA644" s="2"/>
      <c r="BB644" s="61"/>
      <c r="BC644" s="111"/>
      <c r="BD644" s="111"/>
      <c r="BE644" s="111"/>
      <c r="BF644" s="111"/>
      <c r="BG644" s="117"/>
      <c r="BH644" s="2"/>
      <c r="BI644" s="2"/>
      <c r="BJ644" s="2"/>
      <c r="BK644" s="2"/>
      <c r="BL644" s="61"/>
      <c r="BM644" s="53"/>
      <c r="BN644" s="53"/>
      <c r="BO644" s="53"/>
      <c r="BP644" s="53"/>
      <c r="BQ644" s="126"/>
      <c r="BR644" s="2"/>
      <c r="BS644" s="2"/>
      <c r="BT644" s="2"/>
      <c r="BU644" s="2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270</v>
      </c>
      <c r="K645" s="2" t="s">
        <v>321</v>
      </c>
      <c r="L645" s="170">
        <f t="shared" ref="L645:L708" si="21">SUM(R645,W645,AB645,AG645,AL645,AQ645,AV645,BA645,BF645,BK645,BP645,BU645)</f>
        <v>0</v>
      </c>
      <c r="M645" s="170">
        <f t="shared" ref="M645:M708" si="22">SUM(S645,X645,AC645,AH645,AM645,AR645,AW645,BB645,BG645,BL645,BQ645,BV645)</f>
        <v>0</v>
      </c>
      <c r="N645" s="183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/>
      <c r="AR645" s="61"/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290</v>
      </c>
      <c r="J646" s="2" t="s">
        <v>271</v>
      </c>
      <c r="K646" s="2" t="s">
        <v>322</v>
      </c>
      <c r="L646" s="170">
        <f t="shared" si="21"/>
        <v>0</v>
      </c>
      <c r="M646" s="170">
        <f t="shared" si="22"/>
        <v>0</v>
      </c>
      <c r="N646" s="183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284</v>
      </c>
      <c r="J647" s="2" t="s">
        <v>294</v>
      </c>
      <c r="K647" s="2" t="s">
        <v>321</v>
      </c>
      <c r="L647" s="170">
        <f t="shared" si="21"/>
        <v>0</v>
      </c>
      <c r="M647" s="170">
        <f t="shared" si="22"/>
        <v>0</v>
      </c>
      <c r="N647" s="183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347</v>
      </c>
      <c r="K648" s="2" t="s">
        <v>321</v>
      </c>
      <c r="L648" s="170">
        <f t="shared" si="21"/>
        <v>0</v>
      </c>
      <c r="M648" s="170">
        <f t="shared" si="22"/>
        <v>0</v>
      </c>
      <c r="N648" s="183"/>
      <c r="O648" s="37"/>
      <c r="P648" s="37"/>
      <c r="Q648" s="37"/>
      <c r="R648" s="38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295</v>
      </c>
      <c r="K649" s="2" t="s">
        <v>321</v>
      </c>
      <c r="L649" s="170">
        <f t="shared" si="21"/>
        <v>0</v>
      </c>
      <c r="M649" s="170">
        <f t="shared" si="22"/>
        <v>0</v>
      </c>
      <c r="N649" s="183"/>
      <c r="O649" s="37"/>
      <c r="P649" s="37"/>
      <c r="Q649" s="37"/>
      <c r="R649" s="37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290</v>
      </c>
      <c r="J650" s="2" t="s">
        <v>299</v>
      </c>
      <c r="K650" s="2" t="s">
        <v>319</v>
      </c>
      <c r="L650" s="170">
        <f t="shared" si="21"/>
        <v>0</v>
      </c>
      <c r="M650" s="170">
        <f t="shared" si="22"/>
        <v>0</v>
      </c>
      <c r="N650" s="183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315</v>
      </c>
      <c r="J651" s="2" t="s">
        <v>348</v>
      </c>
      <c r="K651" s="2" t="s">
        <v>321</v>
      </c>
      <c r="L651" s="170">
        <f t="shared" si="21"/>
        <v>0</v>
      </c>
      <c r="M651" s="170">
        <f t="shared" si="22"/>
        <v>0</v>
      </c>
      <c r="N651" s="183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296</v>
      </c>
      <c r="K652" s="2" t="s">
        <v>322</v>
      </c>
      <c r="L652" s="170">
        <f t="shared" si="21"/>
        <v>0</v>
      </c>
      <c r="M652" s="170">
        <f t="shared" si="22"/>
        <v>0</v>
      </c>
      <c r="N652" s="183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316</v>
      </c>
      <c r="J653" s="2" t="s">
        <v>297</v>
      </c>
      <c r="K653" s="2" t="s">
        <v>319</v>
      </c>
      <c r="L653" s="172">
        <f t="shared" si="21"/>
        <v>5.7999999999999996E-3</v>
      </c>
      <c r="M653" s="170">
        <f t="shared" si="22"/>
        <v>17.498000000000001</v>
      </c>
      <c r="N653" s="189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>
        <v>5.7999999999999996E-3</v>
      </c>
      <c r="BL653" s="61">
        <v>17.498000000000001</v>
      </c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8" t="s">
        <v>349</v>
      </c>
      <c r="K654" s="8" t="s">
        <v>321</v>
      </c>
      <c r="L654" s="170">
        <f t="shared" si="21"/>
        <v>0</v>
      </c>
      <c r="M654" s="170">
        <f t="shared" si="22"/>
        <v>0</v>
      </c>
      <c r="N654" s="183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/>
      <c r="BL654" s="61"/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282</v>
      </c>
      <c r="J655" s="2" t="s">
        <v>272</v>
      </c>
      <c r="K655" s="2" t="s">
        <v>322</v>
      </c>
      <c r="L655" s="170">
        <f t="shared" si="21"/>
        <v>0</v>
      </c>
      <c r="M655" s="170">
        <f t="shared" si="22"/>
        <v>0</v>
      </c>
      <c r="N655" s="183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273</v>
      </c>
      <c r="K656" s="2" t="s">
        <v>322</v>
      </c>
      <c r="L656" s="170">
        <f t="shared" si="21"/>
        <v>2.8000000000000001E-2</v>
      </c>
      <c r="M656" s="170">
        <f t="shared" si="22"/>
        <v>68.567999999999998</v>
      </c>
      <c r="N656" s="189" t="s">
        <v>467</v>
      </c>
      <c r="O656" s="37"/>
      <c r="P656" s="37"/>
      <c r="Q656" s="37"/>
      <c r="R656" s="37"/>
      <c r="S656" s="46"/>
      <c r="T656" s="2"/>
      <c r="U656" s="2"/>
      <c r="V656" s="2"/>
      <c r="W656" s="2"/>
      <c r="X656" s="60"/>
      <c r="Y656" s="67"/>
      <c r="Z656" s="67"/>
      <c r="AA656" s="67"/>
      <c r="AB656" s="67"/>
      <c r="AC656" s="73"/>
      <c r="AD656" s="2"/>
      <c r="AE656" s="2"/>
      <c r="AF656" s="2"/>
      <c r="AG656" s="2"/>
      <c r="AH656" s="60"/>
      <c r="AI656" s="77"/>
      <c r="AJ656" s="77"/>
      <c r="AK656" s="77" t="s">
        <v>467</v>
      </c>
      <c r="AL656" s="77">
        <v>2.8000000000000001E-2</v>
      </c>
      <c r="AM656" s="85">
        <v>68.567999999999998</v>
      </c>
      <c r="AN656" s="2"/>
      <c r="AO656" s="2"/>
      <c r="AP656" s="2"/>
      <c r="AQ656" s="2"/>
      <c r="AR656" s="60"/>
      <c r="AS656" s="90"/>
      <c r="AT656" s="90"/>
      <c r="AU656" s="90"/>
      <c r="AV656" s="90"/>
      <c r="AW656" s="105"/>
      <c r="AX656" s="2"/>
      <c r="AY656" s="2"/>
      <c r="AZ656" s="2"/>
      <c r="BA656" s="2"/>
      <c r="BB656" s="60"/>
      <c r="BC656" s="111"/>
      <c r="BD656" s="111"/>
      <c r="BE656" s="111"/>
      <c r="BF656" s="111"/>
      <c r="BG656" s="116"/>
      <c r="BH656" s="2"/>
      <c r="BI656" s="2"/>
      <c r="BJ656" s="2"/>
      <c r="BK656" s="2"/>
      <c r="BL656" s="60"/>
      <c r="BM656" s="53"/>
      <c r="BN656" s="53"/>
      <c r="BO656" s="53"/>
      <c r="BP656" s="53"/>
      <c r="BQ656" s="125"/>
      <c r="BR656" s="2"/>
      <c r="BS656" s="2"/>
      <c r="BT656" s="2"/>
      <c r="BU656" s="2"/>
      <c r="BV656" s="60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274</v>
      </c>
      <c r="K657" s="2" t="s">
        <v>322</v>
      </c>
      <c r="L657" s="172">
        <f t="shared" si="21"/>
        <v>0</v>
      </c>
      <c r="M657" s="170">
        <f t="shared" si="22"/>
        <v>0</v>
      </c>
      <c r="N657" s="183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/>
      <c r="AL657" s="77"/>
      <c r="AM657" s="85"/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34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275</v>
      </c>
      <c r="K658" s="2" t="s">
        <v>322</v>
      </c>
      <c r="L658" s="170">
        <f t="shared" si="21"/>
        <v>3.0000000000000001E-3</v>
      </c>
      <c r="M658" s="170">
        <f t="shared" si="22"/>
        <v>3.524</v>
      </c>
      <c r="N658" s="189" t="s">
        <v>705</v>
      </c>
      <c r="O658" s="37"/>
      <c r="P658" s="37"/>
      <c r="Q658" s="37">
        <v>43</v>
      </c>
      <c r="R658" s="37">
        <v>1E-3</v>
      </c>
      <c r="S658" s="45">
        <v>1.472</v>
      </c>
      <c r="T658" s="2"/>
      <c r="U658" s="2"/>
      <c r="V658" s="2"/>
      <c r="W658" s="2"/>
      <c r="X658" s="61"/>
      <c r="Y658" s="67"/>
      <c r="Z658" s="67"/>
      <c r="AA658" s="67"/>
      <c r="AB658" s="67"/>
      <c r="AC658" s="74"/>
      <c r="AD658" s="2"/>
      <c r="AE658" s="2"/>
      <c r="AF658" s="2" t="s">
        <v>450</v>
      </c>
      <c r="AG658" s="2">
        <v>2E-3</v>
      </c>
      <c r="AH658" s="61">
        <v>2.052</v>
      </c>
      <c r="AI658" s="77"/>
      <c r="AJ658" s="77"/>
      <c r="AK658" s="77"/>
      <c r="AL658" s="77"/>
      <c r="AM658" s="86"/>
      <c r="AN658" s="2"/>
      <c r="AO658" s="2"/>
      <c r="AP658" s="2"/>
      <c r="AQ658" s="2"/>
      <c r="AR658" s="61"/>
      <c r="AS658" s="90"/>
      <c r="AT658" s="90"/>
      <c r="AU658" s="90"/>
      <c r="AV658" s="90"/>
      <c r="AW658" s="106"/>
      <c r="AX658" s="2"/>
      <c r="AY658" s="2"/>
      <c r="AZ658" s="2"/>
      <c r="BA658" s="2"/>
      <c r="BB658" s="61"/>
      <c r="BC658" s="111"/>
      <c r="BD658" s="111"/>
      <c r="BE658" s="111"/>
      <c r="BF658" s="111"/>
      <c r="BG658" s="117"/>
      <c r="BH658" s="2"/>
      <c r="BI658" s="2"/>
      <c r="BJ658" s="2"/>
      <c r="BK658" s="2"/>
      <c r="BL658" s="61"/>
      <c r="BM658" s="53"/>
      <c r="BN658" s="53"/>
      <c r="BO658" s="53"/>
      <c r="BP658" s="53"/>
      <c r="BQ658" s="126"/>
      <c r="BR658" s="2"/>
      <c r="BS658" s="2"/>
      <c r="BT658" s="2"/>
      <c r="BU658" s="2"/>
      <c r="BV658" s="61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276</v>
      </c>
      <c r="K659" s="2" t="s">
        <v>321</v>
      </c>
      <c r="L659" s="170">
        <f t="shared" si="21"/>
        <v>0</v>
      </c>
      <c r="M659" s="170">
        <f t="shared" si="22"/>
        <v>0</v>
      </c>
      <c r="N659" s="183"/>
      <c r="O659" s="37"/>
      <c r="P659" s="37"/>
      <c r="Q659" s="37"/>
      <c r="R659" s="37"/>
      <c r="S659" s="45"/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/>
      <c r="AG659" s="2"/>
      <c r="AH659" s="61"/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277</v>
      </c>
      <c r="K660" s="2" t="s">
        <v>321</v>
      </c>
      <c r="L660" s="170">
        <f t="shared" si="21"/>
        <v>1</v>
      </c>
      <c r="M660" s="170">
        <f t="shared" si="22"/>
        <v>9.5180000000000007</v>
      </c>
      <c r="N660" s="189" t="s">
        <v>706</v>
      </c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 t="s">
        <v>366</v>
      </c>
      <c r="AP660" s="2"/>
      <c r="AQ660" s="2">
        <v>1</v>
      </c>
      <c r="AR660" s="61">
        <v>9.5180000000000007</v>
      </c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283</v>
      </c>
      <c r="J661" s="2" t="s">
        <v>298</v>
      </c>
      <c r="K661" s="2" t="s">
        <v>322</v>
      </c>
      <c r="L661" s="170">
        <f t="shared" si="21"/>
        <v>0</v>
      </c>
      <c r="M661" s="170">
        <f t="shared" si="22"/>
        <v>0</v>
      </c>
      <c r="N661" s="183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/>
      <c r="AP661" s="2"/>
      <c r="AQ661" s="2"/>
      <c r="AR661" s="61"/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t="28.8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278</v>
      </c>
      <c r="K662" s="2" t="s">
        <v>321</v>
      </c>
      <c r="L662" s="170">
        <f t="shared" si="21"/>
        <v>2</v>
      </c>
      <c r="M662" s="170">
        <f t="shared" si="22"/>
        <v>2.5209999999999999</v>
      </c>
      <c r="N662" s="189" t="s">
        <v>707</v>
      </c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 t="s">
        <v>361</v>
      </c>
      <c r="BE662" s="111"/>
      <c r="BF662" s="111">
        <v>1</v>
      </c>
      <c r="BG662" s="117">
        <v>1.157</v>
      </c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>
        <v>5</v>
      </c>
      <c r="BS662" s="2" t="s">
        <v>370</v>
      </c>
      <c r="BT662" s="2"/>
      <c r="BU662" s="2">
        <v>1</v>
      </c>
      <c r="BV662" s="61">
        <v>1.3640000000000001</v>
      </c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279</v>
      </c>
      <c r="K663" s="2" t="s">
        <v>321</v>
      </c>
      <c r="L663" s="170">
        <f t="shared" si="21"/>
        <v>0</v>
      </c>
      <c r="M663" s="170">
        <f t="shared" si="22"/>
        <v>0</v>
      </c>
      <c r="N663" s="183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/>
      <c r="BE663" s="111"/>
      <c r="BF663" s="111"/>
      <c r="BG663" s="117"/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/>
      <c r="BS663" s="2"/>
      <c r="BT663" s="2"/>
      <c r="BU663" s="2"/>
      <c r="BV663" s="61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286</v>
      </c>
      <c r="J664" s="2" t="s">
        <v>280</v>
      </c>
      <c r="K664" s="2" t="s">
        <v>320</v>
      </c>
      <c r="L664" s="170">
        <f t="shared" si="21"/>
        <v>1.768</v>
      </c>
      <c r="M664" s="172">
        <f t="shared" si="22"/>
        <v>24.398399999999999</v>
      </c>
      <c r="N664" s="190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>
        <v>1.768</v>
      </c>
      <c r="BL664" s="182">
        <v>24.398399999999999</v>
      </c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281</v>
      </c>
      <c r="K665" s="2" t="s">
        <v>320</v>
      </c>
      <c r="L665" s="170">
        <f t="shared" si="21"/>
        <v>0</v>
      </c>
      <c r="M665" s="170">
        <f t="shared" si="22"/>
        <v>0</v>
      </c>
      <c r="N665" s="183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/>
      <c r="BL665" s="61"/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s="17" customFormat="1" hidden="1" x14ac:dyDescent="0.3">
      <c r="A666" s="16" t="s">
        <v>18</v>
      </c>
      <c r="B666" s="16" t="s">
        <v>2</v>
      </c>
      <c r="C666" s="16" t="s">
        <v>3</v>
      </c>
      <c r="D666" s="16" t="s">
        <v>15</v>
      </c>
      <c r="E666" s="7">
        <v>16</v>
      </c>
      <c r="F666" s="7"/>
      <c r="G666" s="23" t="s">
        <v>5</v>
      </c>
      <c r="H666" s="7">
        <v>2023</v>
      </c>
      <c r="I666" s="25"/>
      <c r="J666" s="16" t="s">
        <v>314</v>
      </c>
      <c r="K666" s="16"/>
      <c r="L666" s="155"/>
      <c r="M666" s="133">
        <f>SUM(M628:M665)</f>
        <v>132.0924</v>
      </c>
      <c r="N666" s="186"/>
      <c r="O666" s="16"/>
      <c r="P666" s="16"/>
      <c r="Q666" s="16"/>
      <c r="R666" s="16"/>
      <c r="S666" s="57">
        <f>SUM(S628:S665)</f>
        <v>1.472</v>
      </c>
      <c r="T666" s="16"/>
      <c r="U666" s="16"/>
      <c r="V666" s="16"/>
      <c r="W666" s="16"/>
      <c r="X666" s="57">
        <f>SUM(X628:X665)</f>
        <v>0</v>
      </c>
      <c r="Y666" s="16"/>
      <c r="Z666" s="16"/>
      <c r="AA666" s="16"/>
      <c r="AB666" s="16"/>
      <c r="AC666" s="57">
        <f>SUM(AC628:AC665)</f>
        <v>0</v>
      </c>
      <c r="AD666" s="16"/>
      <c r="AE666" s="16"/>
      <c r="AF666" s="16"/>
      <c r="AG666" s="16"/>
      <c r="AH666" s="57">
        <f>SUM(AH628:AH665)</f>
        <v>2.052</v>
      </c>
      <c r="AI666" s="16"/>
      <c r="AJ666" s="16"/>
      <c r="AK666" s="16"/>
      <c r="AL666" s="16"/>
      <c r="AM666" s="57">
        <f>SUM(AM628:AM665)</f>
        <v>68.567999999999998</v>
      </c>
      <c r="AN666" s="16"/>
      <c r="AO666" s="16"/>
      <c r="AP666" s="16"/>
      <c r="AQ666" s="16"/>
      <c r="AR666" s="57">
        <f>SUM(AR628:AR665)</f>
        <v>15.583000000000002</v>
      </c>
      <c r="AS666" s="16"/>
      <c r="AT666" s="16"/>
      <c r="AU666" s="16"/>
      <c r="AV666" s="16"/>
      <c r="AW666" s="57">
        <f>SUM(AW628:AW665)</f>
        <v>0</v>
      </c>
      <c r="AX666" s="16"/>
      <c r="AY666" s="16"/>
      <c r="AZ666" s="16"/>
      <c r="BA666" s="16"/>
      <c r="BB666" s="57">
        <f>SUM(BB628:BB665)</f>
        <v>0</v>
      </c>
      <c r="BC666" s="16"/>
      <c r="BD666" s="16"/>
      <c r="BE666" s="16"/>
      <c r="BF666" s="16"/>
      <c r="BG666" s="57">
        <f>SUM(BG628:BG665)</f>
        <v>1.157</v>
      </c>
      <c r="BH666" s="16"/>
      <c r="BI666" s="16"/>
      <c r="BJ666" s="16"/>
      <c r="BK666" s="16"/>
      <c r="BL666" s="133">
        <f>SUM(BL628:BL665)</f>
        <v>41.8964</v>
      </c>
      <c r="BM666" s="16"/>
      <c r="BN666" s="16"/>
      <c r="BO666" s="16"/>
      <c r="BP666" s="16"/>
      <c r="BQ666" s="57">
        <f>SUM(BQ628:BQ665)</f>
        <v>0</v>
      </c>
      <c r="BR666" s="16"/>
      <c r="BS666" s="16"/>
      <c r="BT666" s="16"/>
      <c r="BU666" s="16"/>
      <c r="BV666" s="57">
        <f>SUM(BV628:BV665)</f>
        <v>1.3640000000000001</v>
      </c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22" t="s">
        <v>5</v>
      </c>
      <c r="H667" s="3">
        <v>2023</v>
      </c>
      <c r="I667" s="24" t="s">
        <v>287</v>
      </c>
      <c r="J667" s="2" t="s">
        <v>318</v>
      </c>
      <c r="K667" s="2" t="s">
        <v>319</v>
      </c>
      <c r="L667" s="170">
        <f t="shared" si="21"/>
        <v>0</v>
      </c>
      <c r="M667" s="170">
        <f t="shared" si="22"/>
        <v>0</v>
      </c>
      <c r="N667" s="183"/>
      <c r="O667" s="37"/>
      <c r="P667" s="37"/>
      <c r="Q667" s="37"/>
      <c r="R667" s="37"/>
      <c r="S667" s="45"/>
      <c r="T667" s="2"/>
      <c r="U667" s="2"/>
      <c r="V667" s="2"/>
      <c r="W667" s="2"/>
      <c r="X667" s="61"/>
      <c r="Y667" s="67"/>
      <c r="Z667" s="67"/>
      <c r="AA667" s="67"/>
      <c r="AB667" s="67"/>
      <c r="AC667" s="74"/>
      <c r="AD667" s="2"/>
      <c r="AE667" s="2"/>
      <c r="AF667" s="2"/>
      <c r="AG667" s="2"/>
      <c r="AH667" s="61"/>
      <c r="AI667" s="77"/>
      <c r="AJ667" s="77"/>
      <c r="AK667" s="77"/>
      <c r="AL667" s="77"/>
      <c r="AM667" s="86"/>
      <c r="AN667" s="2"/>
      <c r="AO667" s="2"/>
      <c r="AP667" s="2"/>
      <c r="AQ667" s="2"/>
      <c r="AR667" s="61"/>
      <c r="AS667" s="90"/>
      <c r="AT667" s="90"/>
      <c r="AU667" s="90"/>
      <c r="AV667" s="90"/>
      <c r="AW667" s="106"/>
      <c r="AX667" s="2"/>
      <c r="AY667" s="2"/>
      <c r="AZ667" s="2"/>
      <c r="BA667" s="2"/>
      <c r="BB667" s="61"/>
      <c r="BC667" s="111"/>
      <c r="BD667" s="111"/>
      <c r="BE667" s="111"/>
      <c r="BF667" s="111"/>
      <c r="BG667" s="117"/>
      <c r="BH667" s="2"/>
      <c r="BI667" s="2"/>
      <c r="BJ667" s="2"/>
      <c r="BK667" s="2"/>
      <c r="BL667" s="61"/>
      <c r="BM667" s="53"/>
      <c r="BN667" s="53"/>
      <c r="BO667" s="53"/>
      <c r="BP667" s="53"/>
      <c r="BQ667" s="126"/>
      <c r="BR667" s="2"/>
      <c r="BS667" s="2"/>
      <c r="BT667" s="2"/>
      <c r="BU667" s="2"/>
      <c r="BV667" s="61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291</v>
      </c>
      <c r="K668" s="2" t="s">
        <v>320</v>
      </c>
      <c r="L668" s="170">
        <f t="shared" si="21"/>
        <v>0</v>
      </c>
      <c r="M668" s="170">
        <f t="shared" si="22"/>
        <v>0</v>
      </c>
      <c r="N668" s="183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286</v>
      </c>
      <c r="J669" s="2" t="s">
        <v>337</v>
      </c>
      <c r="K669" s="2" t="s">
        <v>320</v>
      </c>
      <c r="L669" s="170">
        <f t="shared" si="21"/>
        <v>0</v>
      </c>
      <c r="M669" s="170">
        <f t="shared" si="22"/>
        <v>0</v>
      </c>
      <c r="N669" s="183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8" t="s">
        <v>338</v>
      </c>
      <c r="K670" s="8" t="s">
        <v>319</v>
      </c>
      <c r="L670" s="170">
        <f t="shared" si="21"/>
        <v>0</v>
      </c>
      <c r="M670" s="170">
        <f t="shared" si="22"/>
        <v>0</v>
      </c>
      <c r="N670" s="183"/>
      <c r="O670" s="58"/>
      <c r="P670" s="58"/>
      <c r="Q670" s="58"/>
      <c r="R670" s="58"/>
      <c r="S670" s="45"/>
      <c r="T670" s="8"/>
      <c r="U670" s="8"/>
      <c r="V670" s="8"/>
      <c r="W670" s="8"/>
      <c r="X670" s="61"/>
      <c r="Y670" s="143"/>
      <c r="Z670" s="143"/>
      <c r="AA670" s="143"/>
      <c r="AB670" s="143"/>
      <c r="AC670" s="74"/>
      <c r="AD670" s="8"/>
      <c r="AE670" s="8"/>
      <c r="AF670" s="8"/>
      <c r="AG670" s="8"/>
      <c r="AH670" s="61"/>
      <c r="AI670" s="145"/>
      <c r="AJ670" s="145"/>
      <c r="AK670" s="145"/>
      <c r="AL670" s="145"/>
      <c r="AM670" s="86"/>
      <c r="AN670" s="8"/>
      <c r="AO670" s="8"/>
      <c r="AP670" s="8"/>
      <c r="AQ670" s="8"/>
      <c r="AR670" s="61"/>
      <c r="AS670" s="147"/>
      <c r="AT670" s="147"/>
      <c r="AU670" s="147"/>
      <c r="AV670" s="147"/>
      <c r="AW670" s="106"/>
      <c r="AX670" s="8"/>
      <c r="AY670" s="8"/>
      <c r="AZ670" s="8"/>
      <c r="BA670" s="8"/>
      <c r="BB670" s="61"/>
      <c r="BC670" s="149"/>
      <c r="BD670" s="149"/>
      <c r="BE670" s="149"/>
      <c r="BF670" s="149"/>
      <c r="BG670" s="117"/>
      <c r="BH670" s="8"/>
      <c r="BI670" s="8"/>
      <c r="BJ670" s="8"/>
      <c r="BK670" s="8"/>
      <c r="BL670" s="61"/>
      <c r="BM670" s="151"/>
      <c r="BN670" s="151"/>
      <c r="BO670" s="151"/>
      <c r="BP670" s="151"/>
      <c r="BQ670" s="126"/>
      <c r="BR670" s="8"/>
      <c r="BS670" s="8"/>
      <c r="BT670" s="8"/>
      <c r="BU670" s="8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339</v>
      </c>
      <c r="K671" s="8" t="s">
        <v>340</v>
      </c>
      <c r="L671" s="170">
        <f t="shared" si="21"/>
        <v>0</v>
      </c>
      <c r="M671" s="170">
        <f t="shared" si="22"/>
        <v>0</v>
      </c>
      <c r="N671" s="183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341</v>
      </c>
      <c r="K672" s="8" t="s">
        <v>319</v>
      </c>
      <c r="L672" s="170">
        <f t="shared" si="21"/>
        <v>0</v>
      </c>
      <c r="M672" s="170">
        <f t="shared" si="22"/>
        <v>0</v>
      </c>
      <c r="N672" s="183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342</v>
      </c>
      <c r="K673" s="8" t="s">
        <v>321</v>
      </c>
      <c r="L673" s="170">
        <f t="shared" si="21"/>
        <v>0</v>
      </c>
      <c r="M673" s="170">
        <f t="shared" si="22"/>
        <v>0</v>
      </c>
      <c r="N673" s="183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343</v>
      </c>
      <c r="K674" s="8" t="s">
        <v>321</v>
      </c>
      <c r="L674" s="170">
        <f t="shared" si="21"/>
        <v>0</v>
      </c>
      <c r="M674" s="170">
        <f t="shared" si="22"/>
        <v>0</v>
      </c>
      <c r="N674" s="183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344</v>
      </c>
      <c r="K675" s="8" t="s">
        <v>340</v>
      </c>
      <c r="L675" s="170">
        <f t="shared" si="21"/>
        <v>0</v>
      </c>
      <c r="M675" s="170">
        <f t="shared" si="22"/>
        <v>0</v>
      </c>
      <c r="N675" s="183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288</v>
      </c>
      <c r="J676" s="8" t="s">
        <v>345</v>
      </c>
      <c r="K676" s="8" t="s">
        <v>319</v>
      </c>
      <c r="L676" s="170">
        <f t="shared" si="21"/>
        <v>0</v>
      </c>
      <c r="M676" s="170">
        <f t="shared" si="22"/>
        <v>0</v>
      </c>
      <c r="N676" s="183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2" t="s">
        <v>352</v>
      </c>
      <c r="K677" s="2" t="s">
        <v>319</v>
      </c>
      <c r="L677" s="170">
        <f t="shared" si="21"/>
        <v>0</v>
      </c>
      <c r="M677" s="170">
        <f t="shared" si="22"/>
        <v>0</v>
      </c>
      <c r="N677" s="183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353</v>
      </c>
      <c r="K678" s="2" t="s">
        <v>322</v>
      </c>
      <c r="L678" s="170">
        <f t="shared" si="21"/>
        <v>0</v>
      </c>
      <c r="M678" s="170">
        <f t="shared" si="22"/>
        <v>0</v>
      </c>
      <c r="N678" s="183"/>
      <c r="O678" s="37"/>
      <c r="P678" s="37"/>
      <c r="Q678" s="37"/>
      <c r="R678" s="37"/>
      <c r="S678" s="45"/>
      <c r="T678" s="2"/>
      <c r="U678" s="2"/>
      <c r="V678" s="2"/>
      <c r="W678" s="2"/>
      <c r="X678" s="61"/>
      <c r="Y678" s="67"/>
      <c r="Z678" s="67"/>
      <c r="AA678" s="67"/>
      <c r="AB678" s="67"/>
      <c r="AC678" s="74"/>
      <c r="AD678" s="2"/>
      <c r="AE678" s="2"/>
      <c r="AF678" s="2"/>
      <c r="AG678" s="2"/>
      <c r="AH678" s="61"/>
      <c r="AI678" s="77"/>
      <c r="AJ678" s="77"/>
      <c r="AK678" s="77"/>
      <c r="AL678" s="77"/>
      <c r="AM678" s="86"/>
      <c r="AN678" s="2"/>
      <c r="AO678" s="2"/>
      <c r="AP678" s="2"/>
      <c r="AQ678" s="2"/>
      <c r="AR678" s="61"/>
      <c r="AS678" s="90"/>
      <c r="AT678" s="90"/>
      <c r="AU678" s="90"/>
      <c r="AV678" s="90"/>
      <c r="AW678" s="106"/>
      <c r="AX678" s="2"/>
      <c r="AY678" s="2"/>
      <c r="AZ678" s="2"/>
      <c r="BA678" s="2"/>
      <c r="BB678" s="61"/>
      <c r="BC678" s="111"/>
      <c r="BD678" s="111"/>
      <c r="BE678" s="111"/>
      <c r="BF678" s="111"/>
      <c r="BG678" s="117"/>
      <c r="BH678" s="2"/>
      <c r="BI678" s="2"/>
      <c r="BJ678" s="2"/>
      <c r="BK678" s="2"/>
      <c r="BL678" s="61"/>
      <c r="BM678" s="53"/>
      <c r="BN678" s="53"/>
      <c r="BO678" s="53"/>
      <c r="BP678" s="53"/>
      <c r="BQ678" s="126"/>
      <c r="BR678" s="2"/>
      <c r="BS678" s="2"/>
      <c r="BT678" s="2"/>
      <c r="BU678" s="2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346</v>
      </c>
      <c r="K679" s="2" t="s">
        <v>319</v>
      </c>
      <c r="L679" s="170">
        <f t="shared" si="21"/>
        <v>0</v>
      </c>
      <c r="M679" s="170">
        <f t="shared" si="22"/>
        <v>0</v>
      </c>
      <c r="N679" s="183"/>
      <c r="O679" s="38"/>
      <c r="P679" s="37"/>
      <c r="Q679" s="37"/>
      <c r="R679" s="37"/>
      <c r="S679" s="45"/>
      <c r="T679" s="3"/>
      <c r="U679" s="2"/>
      <c r="V679" s="2"/>
      <c r="W679" s="2"/>
      <c r="X679" s="61"/>
      <c r="Y679" s="69"/>
      <c r="Z679" s="67"/>
      <c r="AA679" s="67"/>
      <c r="AB679" s="67"/>
      <c r="AC679" s="74"/>
      <c r="AD679" s="3"/>
      <c r="AE679" s="2"/>
      <c r="AF679" s="2"/>
      <c r="AG679" s="2"/>
      <c r="AH679" s="61"/>
      <c r="AI679" s="78"/>
      <c r="AJ679" s="77"/>
      <c r="AK679" s="77"/>
      <c r="AL679" s="77"/>
      <c r="AM679" s="86"/>
      <c r="AN679" s="3"/>
      <c r="AO679" s="2"/>
      <c r="AP679" s="2"/>
      <c r="AQ679" s="2"/>
      <c r="AR679" s="61"/>
      <c r="AS679" s="91"/>
      <c r="AT679" s="90"/>
      <c r="AU679" s="90"/>
      <c r="AV679" s="90"/>
      <c r="AW679" s="106"/>
      <c r="AX679" s="3"/>
      <c r="AY679" s="2"/>
      <c r="AZ679" s="2"/>
      <c r="BA679" s="2"/>
      <c r="BB679" s="61"/>
      <c r="BC679" s="112"/>
      <c r="BD679" s="111"/>
      <c r="BE679" s="111"/>
      <c r="BF679" s="111"/>
      <c r="BG679" s="117"/>
      <c r="BH679" s="3"/>
      <c r="BI679" s="2"/>
      <c r="BJ679" s="2"/>
      <c r="BK679" s="2"/>
      <c r="BL679" s="61"/>
      <c r="BM679" s="54"/>
      <c r="BN679" s="53"/>
      <c r="BO679" s="53"/>
      <c r="BP679" s="53"/>
      <c r="BQ679" s="126"/>
      <c r="BR679" s="3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289</v>
      </c>
      <c r="J680" s="2" t="s">
        <v>268</v>
      </c>
      <c r="K680" s="2" t="s">
        <v>319</v>
      </c>
      <c r="L680" s="170">
        <f t="shared" si="21"/>
        <v>0</v>
      </c>
      <c r="M680" s="170">
        <f t="shared" si="22"/>
        <v>0</v>
      </c>
      <c r="N680" s="183"/>
      <c r="O680" s="37"/>
      <c r="P680" s="37"/>
      <c r="Q680" s="37"/>
      <c r="R680" s="37"/>
      <c r="S680" s="45"/>
      <c r="T680" s="2"/>
      <c r="U680" s="2"/>
      <c r="V680" s="2"/>
      <c r="W680" s="2"/>
      <c r="X680" s="61"/>
      <c r="Y680" s="67"/>
      <c r="Z680" s="67"/>
      <c r="AA680" s="67"/>
      <c r="AB680" s="67"/>
      <c r="AC680" s="74"/>
      <c r="AD680" s="2"/>
      <c r="AE680" s="2"/>
      <c r="AF680" s="2"/>
      <c r="AG680" s="2"/>
      <c r="AH680" s="61"/>
      <c r="AI680" s="77"/>
      <c r="AJ680" s="77"/>
      <c r="AK680" s="77"/>
      <c r="AL680" s="77"/>
      <c r="AM680" s="86"/>
      <c r="AN680" s="2"/>
      <c r="AO680" s="2"/>
      <c r="AP680" s="2"/>
      <c r="AQ680" s="2"/>
      <c r="AR680" s="61"/>
      <c r="AS680" s="90"/>
      <c r="AT680" s="90"/>
      <c r="AU680" s="90"/>
      <c r="AV680" s="90"/>
      <c r="AW680" s="106"/>
      <c r="AX680" s="2"/>
      <c r="AY680" s="2"/>
      <c r="AZ680" s="2"/>
      <c r="BA680" s="2"/>
      <c r="BB680" s="61"/>
      <c r="BC680" s="111"/>
      <c r="BD680" s="111"/>
      <c r="BE680" s="111"/>
      <c r="BF680" s="111"/>
      <c r="BG680" s="117"/>
      <c r="BH680" s="2"/>
      <c r="BI680" s="2"/>
      <c r="BJ680" s="2"/>
      <c r="BK680" s="2"/>
      <c r="BL680" s="61"/>
      <c r="BM680" s="53"/>
      <c r="BN680" s="53"/>
      <c r="BO680" s="53"/>
      <c r="BP680" s="53"/>
      <c r="BQ680" s="126"/>
      <c r="BR680" s="2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292</v>
      </c>
      <c r="K681" s="2" t="s">
        <v>319</v>
      </c>
      <c r="L681" s="170">
        <f t="shared" si="21"/>
        <v>0</v>
      </c>
      <c r="M681" s="170">
        <f t="shared" si="22"/>
        <v>0</v>
      </c>
      <c r="N681" s="183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285</v>
      </c>
      <c r="J682" s="2" t="s">
        <v>293</v>
      </c>
      <c r="K682" s="2" t="s">
        <v>319</v>
      </c>
      <c r="L682" s="170">
        <f t="shared" si="21"/>
        <v>0</v>
      </c>
      <c r="M682" s="170">
        <f t="shared" si="22"/>
        <v>0</v>
      </c>
      <c r="N682" s="183"/>
      <c r="O682" s="37"/>
      <c r="P682" s="37"/>
      <c r="Q682" s="37"/>
      <c r="R682" s="39"/>
      <c r="S682" s="45"/>
      <c r="T682" s="2"/>
      <c r="U682" s="2"/>
      <c r="V682" s="2"/>
      <c r="W682" s="33"/>
      <c r="X682" s="61"/>
      <c r="Y682" s="67"/>
      <c r="Z682" s="67"/>
      <c r="AA682" s="67"/>
      <c r="AB682" s="68"/>
      <c r="AC682" s="74"/>
      <c r="AD682" s="2"/>
      <c r="AE682" s="2"/>
      <c r="AF682" s="2"/>
      <c r="AG682" s="33"/>
      <c r="AH682" s="61"/>
      <c r="AI682" s="77"/>
      <c r="AJ682" s="77"/>
      <c r="AK682" s="77"/>
      <c r="AL682" s="79"/>
      <c r="AM682" s="86"/>
      <c r="AN682" s="2"/>
      <c r="AO682" s="2"/>
      <c r="AP682" s="2"/>
      <c r="AQ682" s="33"/>
      <c r="AR682" s="61"/>
      <c r="AS682" s="90"/>
      <c r="AT682" s="90"/>
      <c r="AU682" s="90"/>
      <c r="AV682" s="92"/>
      <c r="AW682" s="106"/>
      <c r="AX682" s="2"/>
      <c r="AY682" s="2"/>
      <c r="AZ682" s="2"/>
      <c r="BA682" s="33"/>
      <c r="BB682" s="61"/>
      <c r="BC682" s="111"/>
      <c r="BD682" s="111"/>
      <c r="BE682" s="111"/>
      <c r="BF682" s="113"/>
      <c r="BG682" s="117"/>
      <c r="BH682" s="2"/>
      <c r="BI682" s="2"/>
      <c r="BJ682" s="2"/>
      <c r="BK682" s="33"/>
      <c r="BL682" s="61"/>
      <c r="BM682" s="53"/>
      <c r="BN682" s="53"/>
      <c r="BO682" s="53"/>
      <c r="BP682" s="121"/>
      <c r="BQ682" s="126"/>
      <c r="BR682" s="2"/>
      <c r="BS682" s="2"/>
      <c r="BT682" s="2"/>
      <c r="BU682" s="33"/>
      <c r="BV682" s="61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287</v>
      </c>
      <c r="J683" s="2" t="s">
        <v>269</v>
      </c>
      <c r="K683" s="2" t="s">
        <v>321</v>
      </c>
      <c r="L683" s="170">
        <f t="shared" si="21"/>
        <v>0</v>
      </c>
      <c r="M683" s="170">
        <f t="shared" si="22"/>
        <v>0</v>
      </c>
      <c r="N683" s="183"/>
      <c r="O683" s="37"/>
      <c r="P683" s="37"/>
      <c r="Q683" s="37"/>
      <c r="R683" s="37"/>
      <c r="S683" s="46"/>
      <c r="T683" s="2"/>
      <c r="U683" s="2"/>
      <c r="V683" s="2"/>
      <c r="W683" s="2"/>
      <c r="X683" s="60"/>
      <c r="Y683" s="67"/>
      <c r="Z683" s="67"/>
      <c r="AA683" s="67"/>
      <c r="AB683" s="67"/>
      <c r="AC683" s="73"/>
      <c r="AD683" s="2"/>
      <c r="AE683" s="2"/>
      <c r="AF683" s="2"/>
      <c r="AG683" s="2"/>
      <c r="AH683" s="60"/>
      <c r="AI683" s="77"/>
      <c r="AJ683" s="77"/>
      <c r="AK683" s="77"/>
      <c r="AL683" s="77"/>
      <c r="AM683" s="85"/>
      <c r="AN683" s="2"/>
      <c r="AO683" s="2"/>
      <c r="AP683" s="2"/>
      <c r="AQ683" s="2"/>
      <c r="AR683" s="60"/>
      <c r="AS683" s="90"/>
      <c r="AT683" s="90"/>
      <c r="AU683" s="90"/>
      <c r="AV683" s="90"/>
      <c r="AW683" s="105"/>
      <c r="AX683" s="2"/>
      <c r="AY683" s="2"/>
      <c r="AZ683" s="2"/>
      <c r="BA683" s="2"/>
      <c r="BB683" s="60"/>
      <c r="BC683" s="111"/>
      <c r="BD683" s="111"/>
      <c r="BE683" s="111"/>
      <c r="BF683" s="111"/>
      <c r="BG683" s="116"/>
      <c r="BH683" s="2"/>
      <c r="BI683" s="2"/>
      <c r="BJ683" s="2"/>
      <c r="BK683" s="2"/>
      <c r="BL683" s="60"/>
      <c r="BM683" s="53"/>
      <c r="BN683" s="53"/>
      <c r="BO683" s="53"/>
      <c r="BP683" s="53"/>
      <c r="BQ683" s="125"/>
      <c r="BR683" s="2"/>
      <c r="BS683" s="2"/>
      <c r="BT683" s="2"/>
      <c r="BU683" s="2"/>
      <c r="BV683" s="60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270</v>
      </c>
      <c r="K684" s="2" t="s">
        <v>321</v>
      </c>
      <c r="L684" s="170">
        <f t="shared" si="21"/>
        <v>0</v>
      </c>
      <c r="M684" s="170">
        <f t="shared" si="22"/>
        <v>0</v>
      </c>
      <c r="N684" s="183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290</v>
      </c>
      <c r="J685" s="2" t="s">
        <v>271</v>
      </c>
      <c r="K685" s="2" t="s">
        <v>322</v>
      </c>
      <c r="L685" s="170">
        <f t="shared" si="21"/>
        <v>0</v>
      </c>
      <c r="M685" s="170">
        <f t="shared" si="22"/>
        <v>0</v>
      </c>
      <c r="N685" s="183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284</v>
      </c>
      <c r="J686" s="2" t="s">
        <v>294</v>
      </c>
      <c r="K686" s="2" t="s">
        <v>321</v>
      </c>
      <c r="L686" s="170">
        <f t="shared" si="21"/>
        <v>0</v>
      </c>
      <c r="M686" s="170">
        <f t="shared" si="22"/>
        <v>0</v>
      </c>
      <c r="N686" s="183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347</v>
      </c>
      <c r="K687" s="2" t="s">
        <v>321</v>
      </c>
      <c r="L687" s="170">
        <f t="shared" si="21"/>
        <v>0</v>
      </c>
      <c r="M687" s="170">
        <f t="shared" si="22"/>
        <v>0</v>
      </c>
      <c r="N687" s="183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295</v>
      </c>
      <c r="K688" s="2" t="s">
        <v>321</v>
      </c>
      <c r="L688" s="170">
        <f t="shared" si="21"/>
        <v>0</v>
      </c>
      <c r="M688" s="170">
        <f t="shared" si="22"/>
        <v>0</v>
      </c>
      <c r="N688" s="183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290</v>
      </c>
      <c r="J689" s="2" t="s">
        <v>299</v>
      </c>
      <c r="K689" s="2" t="s">
        <v>319</v>
      </c>
      <c r="L689" s="170">
        <f t="shared" si="21"/>
        <v>0</v>
      </c>
      <c r="M689" s="170">
        <f t="shared" si="22"/>
        <v>0</v>
      </c>
      <c r="N689" s="183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315</v>
      </c>
      <c r="J690" s="2" t="s">
        <v>348</v>
      </c>
      <c r="K690" s="2" t="s">
        <v>321</v>
      </c>
      <c r="L690" s="170">
        <f t="shared" si="21"/>
        <v>0</v>
      </c>
      <c r="M690" s="170">
        <f t="shared" si="22"/>
        <v>0</v>
      </c>
      <c r="N690" s="183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296</v>
      </c>
      <c r="K691" s="2" t="s">
        <v>322</v>
      </c>
      <c r="L691" s="170">
        <f t="shared" si="21"/>
        <v>0</v>
      </c>
      <c r="M691" s="170">
        <f t="shared" si="22"/>
        <v>0</v>
      </c>
      <c r="N691" s="183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316</v>
      </c>
      <c r="J692" s="2" t="s">
        <v>297</v>
      </c>
      <c r="K692" s="2" t="s">
        <v>319</v>
      </c>
      <c r="L692" s="170">
        <f t="shared" si="21"/>
        <v>0</v>
      </c>
      <c r="M692" s="170">
        <f t="shared" si="22"/>
        <v>0</v>
      </c>
      <c r="N692" s="183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8" t="s">
        <v>349</v>
      </c>
      <c r="K693" s="8" t="s">
        <v>321</v>
      </c>
      <c r="L693" s="170">
        <f t="shared" si="21"/>
        <v>0</v>
      </c>
      <c r="M693" s="170">
        <f t="shared" si="22"/>
        <v>0</v>
      </c>
      <c r="N693" s="183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282</v>
      </c>
      <c r="J694" s="2" t="s">
        <v>272</v>
      </c>
      <c r="K694" s="2" t="s">
        <v>322</v>
      </c>
      <c r="L694" s="170">
        <f t="shared" si="21"/>
        <v>0</v>
      </c>
      <c r="M694" s="170">
        <f t="shared" si="22"/>
        <v>0</v>
      </c>
      <c r="N694" s="183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273</v>
      </c>
      <c r="K695" s="2" t="s">
        <v>322</v>
      </c>
      <c r="L695" s="170">
        <f t="shared" si="21"/>
        <v>3.0000000000000001E-3</v>
      </c>
      <c r="M695" s="170">
        <f t="shared" si="22"/>
        <v>12.776</v>
      </c>
      <c r="N695" s="183" t="s">
        <v>708</v>
      </c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>
        <v>4</v>
      </c>
      <c r="BK695" s="2">
        <v>3.0000000000000001E-3</v>
      </c>
      <c r="BL695" s="60">
        <v>12.776</v>
      </c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274</v>
      </c>
      <c r="K696" s="2" t="s">
        <v>322</v>
      </c>
      <c r="L696" s="172">
        <f t="shared" si="21"/>
        <v>6.0000000000000001E-3</v>
      </c>
      <c r="M696" s="170">
        <f t="shared" si="22"/>
        <v>10.981</v>
      </c>
      <c r="N696" s="183" t="s">
        <v>709</v>
      </c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4.0000000000000001E-3</v>
      </c>
      <c r="BL696" s="60">
        <v>8.4239999999999995</v>
      </c>
      <c r="BM696" s="53">
        <v>4</v>
      </c>
      <c r="BN696" s="53">
        <v>1</v>
      </c>
      <c r="BO696" s="53"/>
      <c r="BP696" s="53">
        <v>2E-3</v>
      </c>
      <c r="BQ696" s="125">
        <v>2.5569999999999999</v>
      </c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275</v>
      </c>
      <c r="K697" s="2" t="s">
        <v>322</v>
      </c>
      <c r="L697" s="170">
        <f t="shared" si="21"/>
        <v>0</v>
      </c>
      <c r="M697" s="170">
        <f t="shared" si="22"/>
        <v>0</v>
      </c>
      <c r="N697" s="183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/>
      <c r="BK697" s="2"/>
      <c r="BL697" s="60"/>
      <c r="BM697" s="53"/>
      <c r="BN697" s="53"/>
      <c r="BO697" s="53"/>
      <c r="BP697" s="53"/>
      <c r="BQ697" s="125"/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276</v>
      </c>
      <c r="K698" s="2" t="s">
        <v>321</v>
      </c>
      <c r="L698" s="170">
        <f t="shared" si="21"/>
        <v>2</v>
      </c>
      <c r="M698" s="170">
        <f t="shared" si="22"/>
        <v>28.202999999999999</v>
      </c>
      <c r="N698" s="183" t="s">
        <v>710</v>
      </c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>
        <v>4</v>
      </c>
      <c r="BK698" s="2">
        <v>1</v>
      </c>
      <c r="BL698" s="60">
        <v>15.228999999999999</v>
      </c>
      <c r="BM698" s="53">
        <v>4</v>
      </c>
      <c r="BN698" s="53"/>
      <c r="BO698" s="53"/>
      <c r="BP698" s="53">
        <v>1</v>
      </c>
      <c r="BQ698" s="125">
        <v>12.974</v>
      </c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277</v>
      </c>
      <c r="K699" s="2" t="s">
        <v>321</v>
      </c>
      <c r="L699" s="170">
        <f t="shared" si="21"/>
        <v>0</v>
      </c>
      <c r="M699" s="170">
        <f t="shared" si="22"/>
        <v>0</v>
      </c>
      <c r="N699" s="183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/>
      <c r="BK699" s="2"/>
      <c r="BL699" s="60"/>
      <c r="BM699" s="53"/>
      <c r="BN699" s="53"/>
      <c r="BO699" s="53"/>
      <c r="BP699" s="53"/>
      <c r="BQ699" s="125"/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283</v>
      </c>
      <c r="J700" s="2" t="s">
        <v>298</v>
      </c>
      <c r="K700" s="2" t="s">
        <v>322</v>
      </c>
      <c r="L700" s="170">
        <f t="shared" si="21"/>
        <v>0</v>
      </c>
      <c r="M700" s="170">
        <f t="shared" si="22"/>
        <v>0</v>
      </c>
      <c r="N700" s="183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278</v>
      </c>
      <c r="K701" s="2" t="s">
        <v>321</v>
      </c>
      <c r="L701" s="170">
        <f t="shared" si="21"/>
        <v>0</v>
      </c>
      <c r="M701" s="170">
        <f t="shared" si="22"/>
        <v>0</v>
      </c>
      <c r="N701" s="183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279</v>
      </c>
      <c r="K702" s="2" t="s">
        <v>321</v>
      </c>
      <c r="L702" s="170">
        <f t="shared" si="21"/>
        <v>0</v>
      </c>
      <c r="M702" s="170">
        <f t="shared" si="22"/>
        <v>0</v>
      </c>
      <c r="N702" s="183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286</v>
      </c>
      <c r="J703" s="2" t="s">
        <v>280</v>
      </c>
      <c r="K703" s="2" t="s">
        <v>320</v>
      </c>
      <c r="L703" s="170">
        <f t="shared" si="21"/>
        <v>0</v>
      </c>
      <c r="M703" s="172">
        <f t="shared" si="22"/>
        <v>0</v>
      </c>
      <c r="N703" s="185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181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281</v>
      </c>
      <c r="K704" s="2" t="s">
        <v>320</v>
      </c>
      <c r="L704" s="170">
        <f t="shared" si="21"/>
        <v>0</v>
      </c>
      <c r="M704" s="170">
        <f t="shared" si="22"/>
        <v>0</v>
      </c>
      <c r="N704" s="183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60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s="17" customFormat="1" hidden="1" x14ac:dyDescent="0.3">
      <c r="A705" s="16" t="s">
        <v>19</v>
      </c>
      <c r="B705" s="16" t="s">
        <v>2</v>
      </c>
      <c r="C705" s="16" t="s">
        <v>3</v>
      </c>
      <c r="D705" s="16" t="s">
        <v>15</v>
      </c>
      <c r="E705" s="7">
        <v>17</v>
      </c>
      <c r="F705" s="7"/>
      <c r="G705" s="23" t="s">
        <v>5</v>
      </c>
      <c r="H705" s="7">
        <v>2023</v>
      </c>
      <c r="I705" s="25"/>
      <c r="J705" s="16" t="s">
        <v>314</v>
      </c>
      <c r="K705" s="16"/>
      <c r="L705" s="155"/>
      <c r="M705" s="133">
        <f>SUM(M667:M704)</f>
        <v>51.959999999999994</v>
      </c>
      <c r="N705" s="186"/>
      <c r="O705" s="16"/>
      <c r="P705" s="16"/>
      <c r="Q705" s="16"/>
      <c r="R705" s="16"/>
      <c r="S705" s="51">
        <f>SUM(S667:S704)</f>
        <v>0</v>
      </c>
      <c r="T705" s="16"/>
      <c r="U705" s="16"/>
      <c r="V705" s="16"/>
      <c r="W705" s="16"/>
      <c r="X705" s="51">
        <f>SUM(X667:X704)</f>
        <v>0</v>
      </c>
      <c r="Y705" s="16"/>
      <c r="Z705" s="16"/>
      <c r="AA705" s="16"/>
      <c r="AB705" s="16"/>
      <c r="AC705" s="51">
        <f>SUM(AC667:AC704)</f>
        <v>0</v>
      </c>
      <c r="AD705" s="16"/>
      <c r="AE705" s="16"/>
      <c r="AF705" s="16"/>
      <c r="AG705" s="16"/>
      <c r="AH705" s="51">
        <f>SUM(AH667:AH704)</f>
        <v>0</v>
      </c>
      <c r="AI705" s="16"/>
      <c r="AJ705" s="16"/>
      <c r="AK705" s="16"/>
      <c r="AL705" s="16"/>
      <c r="AM705" s="51">
        <f>SUM(AM667:AM704)</f>
        <v>0</v>
      </c>
      <c r="AN705" s="16"/>
      <c r="AO705" s="16"/>
      <c r="AP705" s="16"/>
      <c r="AQ705" s="16"/>
      <c r="AR705" s="51">
        <f>SUM(AR667:AR704)</f>
        <v>0</v>
      </c>
      <c r="AS705" s="16"/>
      <c r="AT705" s="16"/>
      <c r="AU705" s="16"/>
      <c r="AV705" s="16"/>
      <c r="AW705" s="51">
        <f>SUM(AW667:AW704)</f>
        <v>0</v>
      </c>
      <c r="AX705" s="16"/>
      <c r="AY705" s="16"/>
      <c r="AZ705" s="16"/>
      <c r="BA705" s="16"/>
      <c r="BB705" s="51">
        <f>SUM(BB667:BB704)</f>
        <v>0</v>
      </c>
      <c r="BC705" s="16"/>
      <c r="BD705" s="16"/>
      <c r="BE705" s="16"/>
      <c r="BF705" s="16"/>
      <c r="BG705" s="51">
        <f>SUM(BG667:BG704)</f>
        <v>0</v>
      </c>
      <c r="BH705" s="16"/>
      <c r="BI705" s="16"/>
      <c r="BJ705" s="16"/>
      <c r="BK705" s="16"/>
      <c r="BL705" s="51">
        <f>SUM(BL667:BL704)</f>
        <v>36.429000000000002</v>
      </c>
      <c r="BM705" s="16"/>
      <c r="BN705" s="16"/>
      <c r="BO705" s="16"/>
      <c r="BP705" s="16"/>
      <c r="BQ705" s="51">
        <f>SUM(BQ667:BQ704)</f>
        <v>15.531000000000001</v>
      </c>
      <c r="BR705" s="16"/>
      <c r="BS705" s="16"/>
      <c r="BT705" s="16"/>
      <c r="BU705" s="16"/>
      <c r="BV705" s="51">
        <f>SUM(BV667:BV704)</f>
        <v>0</v>
      </c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22" t="s">
        <v>5</v>
      </c>
      <c r="H706" s="3">
        <v>2023</v>
      </c>
      <c r="I706" s="24" t="s">
        <v>287</v>
      </c>
      <c r="J706" s="2" t="s">
        <v>267</v>
      </c>
      <c r="K706" s="2" t="s">
        <v>319</v>
      </c>
      <c r="L706" s="170">
        <f t="shared" si="21"/>
        <v>0</v>
      </c>
      <c r="M706" s="170">
        <f t="shared" si="22"/>
        <v>0</v>
      </c>
      <c r="N706" s="183"/>
      <c r="O706" s="37"/>
      <c r="P706" s="37"/>
      <c r="Q706" s="37"/>
      <c r="R706" s="37"/>
      <c r="S706" s="46"/>
      <c r="T706" s="2"/>
      <c r="U706" s="2"/>
      <c r="V706" s="2"/>
      <c r="W706" s="2"/>
      <c r="X706" s="60"/>
      <c r="Y706" s="67"/>
      <c r="Z706" s="67"/>
      <c r="AA706" s="67"/>
      <c r="AB706" s="67"/>
      <c r="AC706" s="73"/>
      <c r="AD706" s="2"/>
      <c r="AE706" s="2"/>
      <c r="AF706" s="2"/>
      <c r="AG706" s="2"/>
      <c r="AH706" s="60"/>
      <c r="AI706" s="77"/>
      <c r="AJ706" s="77"/>
      <c r="AK706" s="77"/>
      <c r="AL706" s="77"/>
      <c r="AM706" s="85"/>
      <c r="AN706" s="2"/>
      <c r="AO706" s="2"/>
      <c r="AP706" s="2"/>
      <c r="AQ706" s="2"/>
      <c r="AR706" s="60"/>
      <c r="AS706" s="90"/>
      <c r="AT706" s="90"/>
      <c r="AU706" s="90"/>
      <c r="AV706" s="90"/>
      <c r="AW706" s="105"/>
      <c r="AX706" s="2"/>
      <c r="AY706" s="2"/>
      <c r="AZ706" s="2"/>
      <c r="BA706" s="2"/>
      <c r="BB706" s="60"/>
      <c r="BC706" s="111"/>
      <c r="BD706" s="111"/>
      <c r="BE706" s="111"/>
      <c r="BF706" s="111"/>
      <c r="BG706" s="116"/>
      <c r="BH706" s="2"/>
      <c r="BI706" s="2"/>
      <c r="BJ706" s="2"/>
      <c r="BK706" s="2"/>
      <c r="BL706" s="60"/>
      <c r="BM706" s="53"/>
      <c r="BN706" s="53"/>
      <c r="BO706" s="53"/>
      <c r="BP706" s="53"/>
      <c r="BQ706" s="125"/>
      <c r="BR706" s="2"/>
      <c r="BS706" s="2"/>
      <c r="BT706" s="2"/>
      <c r="BU706" s="2"/>
      <c r="BV706" s="60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291</v>
      </c>
      <c r="K707" s="2" t="s">
        <v>320</v>
      </c>
      <c r="L707" s="170">
        <f t="shared" si="21"/>
        <v>0</v>
      </c>
      <c r="M707" s="170">
        <f t="shared" si="22"/>
        <v>0</v>
      </c>
      <c r="N707" s="183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286</v>
      </c>
      <c r="J708" s="2" t="s">
        <v>337</v>
      </c>
      <c r="K708" s="2" t="s">
        <v>320</v>
      </c>
      <c r="L708" s="170">
        <f t="shared" si="21"/>
        <v>0</v>
      </c>
      <c r="M708" s="170">
        <f t="shared" si="22"/>
        <v>0</v>
      </c>
      <c r="N708" s="183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8" t="s">
        <v>338</v>
      </c>
      <c r="K709" s="8" t="s">
        <v>319</v>
      </c>
      <c r="L709" s="170">
        <f t="shared" ref="L709:L772" si="23">SUM(R709,W709,AB709,AG709,AL709,AQ709,AV709,BA709,BF709,BK709,BP709,BU709)</f>
        <v>0</v>
      </c>
      <c r="M709" s="170">
        <f t="shared" ref="M709:M772" si="24">SUM(S709,X709,AC709,AH709,AM709,AR709,AW709,BB709,BG709,BL709,BQ709,BV709)</f>
        <v>0</v>
      </c>
      <c r="N709" s="183"/>
      <c r="O709" s="58"/>
      <c r="P709" s="58"/>
      <c r="Q709" s="58"/>
      <c r="R709" s="58"/>
      <c r="S709" s="59"/>
      <c r="T709" s="8"/>
      <c r="U709" s="8"/>
      <c r="V709" s="8"/>
      <c r="W709" s="8"/>
      <c r="X709" s="130"/>
      <c r="Y709" s="143"/>
      <c r="Z709" s="143"/>
      <c r="AA709" s="143"/>
      <c r="AB709" s="143"/>
      <c r="AC709" s="144"/>
      <c r="AD709" s="8"/>
      <c r="AE709" s="8"/>
      <c r="AF709" s="8"/>
      <c r="AG709" s="8"/>
      <c r="AH709" s="130"/>
      <c r="AI709" s="145"/>
      <c r="AJ709" s="145"/>
      <c r="AK709" s="145"/>
      <c r="AL709" s="145"/>
      <c r="AM709" s="146"/>
      <c r="AN709" s="8"/>
      <c r="AO709" s="8"/>
      <c r="AP709" s="8"/>
      <c r="AQ709" s="8"/>
      <c r="AR709" s="130"/>
      <c r="AS709" s="147"/>
      <c r="AT709" s="147"/>
      <c r="AU709" s="147"/>
      <c r="AV709" s="147"/>
      <c r="AW709" s="148"/>
      <c r="AX709" s="8"/>
      <c r="AY709" s="8"/>
      <c r="AZ709" s="8"/>
      <c r="BA709" s="8"/>
      <c r="BB709" s="130"/>
      <c r="BC709" s="149"/>
      <c r="BD709" s="149"/>
      <c r="BE709" s="149"/>
      <c r="BF709" s="149"/>
      <c r="BG709" s="150"/>
      <c r="BH709" s="8"/>
      <c r="BI709" s="8"/>
      <c r="BJ709" s="8"/>
      <c r="BK709" s="8"/>
      <c r="BL709" s="130"/>
      <c r="BM709" s="151"/>
      <c r="BN709" s="151"/>
      <c r="BO709" s="151"/>
      <c r="BP709" s="151"/>
      <c r="BQ709" s="152"/>
      <c r="BR709" s="8"/>
      <c r="BS709" s="8"/>
      <c r="BT709" s="8"/>
      <c r="BU709" s="8"/>
      <c r="BV709" s="13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339</v>
      </c>
      <c r="K710" s="8" t="s">
        <v>340</v>
      </c>
      <c r="L710" s="170">
        <f t="shared" si="23"/>
        <v>0</v>
      </c>
      <c r="M710" s="170">
        <f t="shared" si="24"/>
        <v>0</v>
      </c>
      <c r="N710" s="183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341</v>
      </c>
      <c r="K711" s="8" t="s">
        <v>319</v>
      </c>
      <c r="L711" s="170">
        <f t="shared" si="23"/>
        <v>0</v>
      </c>
      <c r="M711" s="170">
        <f t="shared" si="24"/>
        <v>0</v>
      </c>
      <c r="N711" s="183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342</v>
      </c>
      <c r="K712" s="8" t="s">
        <v>321</v>
      </c>
      <c r="L712" s="170">
        <f t="shared" si="23"/>
        <v>0</v>
      </c>
      <c r="M712" s="170">
        <f t="shared" si="24"/>
        <v>0</v>
      </c>
      <c r="N712" s="183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343</v>
      </c>
      <c r="K713" s="8" t="s">
        <v>321</v>
      </c>
      <c r="L713" s="170">
        <f t="shared" si="23"/>
        <v>0</v>
      </c>
      <c r="M713" s="170">
        <f t="shared" si="24"/>
        <v>0</v>
      </c>
      <c r="N713" s="183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344</v>
      </c>
      <c r="K714" s="8" t="s">
        <v>340</v>
      </c>
      <c r="L714" s="170">
        <f t="shared" si="23"/>
        <v>0</v>
      </c>
      <c r="M714" s="170">
        <f t="shared" si="24"/>
        <v>0</v>
      </c>
      <c r="N714" s="183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t="28.8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288</v>
      </c>
      <c r="J715" s="8" t="s">
        <v>345</v>
      </c>
      <c r="K715" s="8" t="s">
        <v>319</v>
      </c>
      <c r="L715" s="170">
        <f t="shared" si="23"/>
        <v>5.7999999999999996E-2</v>
      </c>
      <c r="M715" s="170">
        <f t="shared" si="24"/>
        <v>11.753</v>
      </c>
      <c r="N715" s="189" t="s">
        <v>712</v>
      </c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 t="s">
        <v>501</v>
      </c>
      <c r="AP715" s="8"/>
      <c r="AQ715" s="8">
        <v>0.04</v>
      </c>
      <c r="AR715" s="130">
        <v>6.8280000000000003</v>
      </c>
      <c r="AS715" s="147"/>
      <c r="AT715" s="192" t="s">
        <v>555</v>
      </c>
      <c r="AU715" s="193"/>
      <c r="AV715" s="147">
        <v>1.7999999999999999E-2</v>
      </c>
      <c r="AW715" s="148">
        <v>4.9249999999999998</v>
      </c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2" t="s">
        <v>352</v>
      </c>
      <c r="K716" s="2" t="s">
        <v>319</v>
      </c>
      <c r="L716" s="170">
        <f t="shared" si="23"/>
        <v>0</v>
      </c>
      <c r="M716" s="170">
        <f t="shared" si="24"/>
        <v>0</v>
      </c>
      <c r="N716" s="183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/>
      <c r="AP716" s="8"/>
      <c r="AQ716" s="8"/>
      <c r="AR716" s="130"/>
      <c r="AS716" s="147"/>
      <c r="AT716" s="147"/>
      <c r="AU716" s="147"/>
      <c r="AV716" s="147"/>
      <c r="AW716" s="148"/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353</v>
      </c>
      <c r="K717" s="2" t="s">
        <v>322</v>
      </c>
      <c r="L717" s="170">
        <f t="shared" si="23"/>
        <v>0</v>
      </c>
      <c r="M717" s="170">
        <f t="shared" si="24"/>
        <v>0</v>
      </c>
      <c r="N717" s="183"/>
      <c r="O717" s="37"/>
      <c r="P717" s="37"/>
      <c r="Q717" s="37"/>
      <c r="R717" s="37"/>
      <c r="S717" s="46"/>
      <c r="T717" s="2"/>
      <c r="U717" s="2"/>
      <c r="V717" s="2"/>
      <c r="W717" s="2"/>
      <c r="X717" s="60"/>
      <c r="Y717" s="67"/>
      <c r="Z717" s="67"/>
      <c r="AA717" s="67"/>
      <c r="AB717" s="67"/>
      <c r="AC717" s="73"/>
      <c r="AD717" s="2"/>
      <c r="AE717" s="2"/>
      <c r="AF717" s="2"/>
      <c r="AG717" s="2"/>
      <c r="AH717" s="60"/>
      <c r="AI717" s="77"/>
      <c r="AJ717" s="77"/>
      <c r="AK717" s="77"/>
      <c r="AL717" s="77"/>
      <c r="AM717" s="85"/>
      <c r="AN717" s="2"/>
      <c r="AO717" s="2"/>
      <c r="AP717" s="2"/>
      <c r="AQ717" s="2"/>
      <c r="AR717" s="60"/>
      <c r="AS717" s="90"/>
      <c r="AT717" s="90"/>
      <c r="AU717" s="90"/>
      <c r="AV717" s="90"/>
      <c r="AW717" s="105"/>
      <c r="AX717" s="2"/>
      <c r="AY717" s="2"/>
      <c r="AZ717" s="2"/>
      <c r="BA717" s="2"/>
      <c r="BB717" s="60"/>
      <c r="BC717" s="111"/>
      <c r="BD717" s="111"/>
      <c r="BE717" s="111"/>
      <c r="BF717" s="111"/>
      <c r="BG717" s="116"/>
      <c r="BH717" s="2"/>
      <c r="BI717" s="2"/>
      <c r="BJ717" s="2"/>
      <c r="BK717" s="2"/>
      <c r="BL717" s="60"/>
      <c r="BM717" s="53"/>
      <c r="BN717" s="53"/>
      <c r="BO717" s="53"/>
      <c r="BP717" s="53"/>
      <c r="BQ717" s="125"/>
      <c r="BR717" s="2"/>
      <c r="BS717" s="2"/>
      <c r="BT717" s="2"/>
      <c r="BU717" s="2"/>
      <c r="BV717" s="6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346</v>
      </c>
      <c r="K718" s="2" t="s">
        <v>319</v>
      </c>
      <c r="L718" s="170">
        <f t="shared" si="23"/>
        <v>0</v>
      </c>
      <c r="M718" s="170">
        <f t="shared" si="24"/>
        <v>0</v>
      </c>
      <c r="N718" s="183"/>
      <c r="O718" s="38"/>
      <c r="P718" s="37"/>
      <c r="Q718" s="37"/>
      <c r="R718" s="37"/>
      <c r="S718" s="46"/>
      <c r="T718" s="3"/>
      <c r="U718" s="2"/>
      <c r="V718" s="2"/>
      <c r="W718" s="2"/>
      <c r="X718" s="60"/>
      <c r="Y718" s="69"/>
      <c r="Z718" s="67"/>
      <c r="AA718" s="67"/>
      <c r="AB718" s="67"/>
      <c r="AC718" s="73"/>
      <c r="AD718" s="3"/>
      <c r="AE718" s="2"/>
      <c r="AF718" s="2"/>
      <c r="AG718" s="2"/>
      <c r="AH718" s="60"/>
      <c r="AI718" s="78"/>
      <c r="AJ718" s="77"/>
      <c r="AK718" s="77"/>
      <c r="AL718" s="77"/>
      <c r="AM718" s="85"/>
      <c r="AN718" s="3"/>
      <c r="AO718" s="2"/>
      <c r="AP718" s="2"/>
      <c r="AQ718" s="2"/>
      <c r="AR718" s="60"/>
      <c r="AS718" s="91"/>
      <c r="AT718" s="90"/>
      <c r="AU718" s="90"/>
      <c r="AV718" s="90"/>
      <c r="AW718" s="105"/>
      <c r="AX718" s="3"/>
      <c r="AY718" s="2"/>
      <c r="AZ718" s="2"/>
      <c r="BA718" s="2"/>
      <c r="BB718" s="60"/>
      <c r="BC718" s="112"/>
      <c r="BD718" s="111"/>
      <c r="BE718" s="111"/>
      <c r="BF718" s="111"/>
      <c r="BG718" s="116"/>
      <c r="BH718" s="3"/>
      <c r="BI718" s="2"/>
      <c r="BJ718" s="2"/>
      <c r="BK718" s="2"/>
      <c r="BL718" s="60"/>
      <c r="BM718" s="54"/>
      <c r="BN718" s="53"/>
      <c r="BO718" s="53"/>
      <c r="BP718" s="53"/>
      <c r="BQ718" s="125"/>
      <c r="BR718" s="3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289</v>
      </c>
      <c r="J719" s="2" t="s">
        <v>268</v>
      </c>
      <c r="K719" s="2" t="s">
        <v>319</v>
      </c>
      <c r="L719" s="170">
        <f t="shared" si="23"/>
        <v>0</v>
      </c>
      <c r="M719" s="170">
        <f t="shared" si="24"/>
        <v>0</v>
      </c>
      <c r="N719" s="183"/>
      <c r="O719" s="37"/>
      <c r="P719" s="37"/>
      <c r="Q719" s="37"/>
      <c r="R719" s="37"/>
      <c r="S719" s="46"/>
      <c r="T719" s="2"/>
      <c r="U719" s="2"/>
      <c r="V719" s="2"/>
      <c r="W719" s="2"/>
      <c r="X719" s="60"/>
      <c r="Y719" s="67"/>
      <c r="Z719" s="67"/>
      <c r="AA719" s="67"/>
      <c r="AB719" s="67"/>
      <c r="AC719" s="73"/>
      <c r="AD719" s="2"/>
      <c r="AE719" s="2"/>
      <c r="AF719" s="2"/>
      <c r="AG719" s="2"/>
      <c r="AH719" s="60"/>
      <c r="AI719" s="77"/>
      <c r="AJ719" s="77"/>
      <c r="AK719" s="77"/>
      <c r="AL719" s="77"/>
      <c r="AM719" s="85"/>
      <c r="AN719" s="2"/>
      <c r="AO719" s="2"/>
      <c r="AP719" s="2"/>
      <c r="AQ719" s="2"/>
      <c r="AR719" s="60"/>
      <c r="AS719" s="90"/>
      <c r="AT719" s="90"/>
      <c r="AU719" s="90"/>
      <c r="AV719" s="90"/>
      <c r="AW719" s="105"/>
      <c r="AX719" s="2"/>
      <c r="AY719" s="2"/>
      <c r="AZ719" s="2"/>
      <c r="BA719" s="2"/>
      <c r="BB719" s="60"/>
      <c r="BC719" s="111"/>
      <c r="BD719" s="111"/>
      <c r="BE719" s="111"/>
      <c r="BF719" s="111"/>
      <c r="BG719" s="116"/>
      <c r="BH719" s="2"/>
      <c r="BI719" s="2"/>
      <c r="BJ719" s="2"/>
      <c r="BK719" s="2"/>
      <c r="BL719" s="60"/>
      <c r="BM719" s="53"/>
      <c r="BN719" s="53"/>
      <c r="BO719" s="53"/>
      <c r="BP719" s="53"/>
      <c r="BQ719" s="125"/>
      <c r="BR719" s="2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292</v>
      </c>
      <c r="K720" s="2" t="s">
        <v>319</v>
      </c>
      <c r="L720" s="170">
        <f t="shared" si="23"/>
        <v>0</v>
      </c>
      <c r="M720" s="170">
        <f t="shared" si="24"/>
        <v>0</v>
      </c>
      <c r="N720" s="183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285</v>
      </c>
      <c r="J721" s="2" t="s">
        <v>293</v>
      </c>
      <c r="K721" s="2" t="s">
        <v>319</v>
      </c>
      <c r="L721" s="172">
        <f t="shared" si="23"/>
        <v>0</v>
      </c>
      <c r="M721" s="170">
        <f t="shared" si="24"/>
        <v>0</v>
      </c>
      <c r="N721" s="183"/>
      <c r="O721" s="37"/>
      <c r="P721" s="37"/>
      <c r="Q721" s="37"/>
      <c r="R721" s="38"/>
      <c r="S721" s="46"/>
      <c r="T721" s="2"/>
      <c r="U721" s="2"/>
      <c r="V721" s="2"/>
      <c r="W721" s="3"/>
      <c r="X721" s="60"/>
      <c r="Y721" s="67"/>
      <c r="Z721" s="67"/>
      <c r="AA721" s="67"/>
      <c r="AB721" s="69"/>
      <c r="AC721" s="73"/>
      <c r="AD721" s="2"/>
      <c r="AE721" s="2"/>
      <c r="AF721" s="2"/>
      <c r="AG721" s="3"/>
      <c r="AH721" s="60"/>
      <c r="AI721" s="77"/>
      <c r="AJ721" s="77"/>
      <c r="AK721" s="77"/>
      <c r="AL721" s="78"/>
      <c r="AM721" s="85"/>
      <c r="AN721" s="2"/>
      <c r="AO721" s="2"/>
      <c r="AP721" s="2"/>
      <c r="AQ721" s="3"/>
      <c r="AR721" s="60"/>
      <c r="AS721" s="90"/>
      <c r="AT721" s="90"/>
      <c r="AU721" s="90"/>
      <c r="AV721" s="91"/>
      <c r="AW721" s="105"/>
      <c r="AX721" s="2"/>
      <c r="AY721" s="2"/>
      <c r="AZ721" s="2"/>
      <c r="BA721" s="3"/>
      <c r="BB721" s="60"/>
      <c r="BC721" s="111"/>
      <c r="BD721" s="111"/>
      <c r="BE721" s="111"/>
      <c r="BF721" s="112"/>
      <c r="BG721" s="116"/>
      <c r="BH721" s="2"/>
      <c r="BI721" s="2"/>
      <c r="BJ721" s="2"/>
      <c r="BK721" s="3"/>
      <c r="BL721" s="60"/>
      <c r="BM721" s="53"/>
      <c r="BN721" s="53"/>
      <c r="BO721" s="53"/>
      <c r="BP721" s="54"/>
      <c r="BQ721" s="125"/>
      <c r="BR721" s="2"/>
      <c r="BS721" s="2"/>
      <c r="BT721" s="2"/>
      <c r="BU721" s="3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287</v>
      </c>
      <c r="J722" s="2" t="s">
        <v>269</v>
      </c>
      <c r="K722" s="2" t="s">
        <v>321</v>
      </c>
      <c r="L722" s="170">
        <f t="shared" si="23"/>
        <v>0</v>
      </c>
      <c r="M722" s="170">
        <f t="shared" si="24"/>
        <v>0</v>
      </c>
      <c r="N722" s="183"/>
      <c r="O722" s="37"/>
      <c r="P722" s="37"/>
      <c r="Q722" s="37"/>
      <c r="R722" s="37"/>
      <c r="S722" s="46"/>
      <c r="T722" s="2"/>
      <c r="U722" s="2"/>
      <c r="V722" s="2"/>
      <c r="W722" s="2"/>
      <c r="X722" s="60"/>
      <c r="Y722" s="67"/>
      <c r="Z722" s="67"/>
      <c r="AA722" s="67"/>
      <c r="AB722" s="67"/>
      <c r="AC722" s="73"/>
      <c r="AD722" s="2"/>
      <c r="AE722" s="2"/>
      <c r="AF722" s="2"/>
      <c r="AG722" s="2"/>
      <c r="AH722" s="60"/>
      <c r="AI722" s="77"/>
      <c r="AJ722" s="77"/>
      <c r="AK722" s="77"/>
      <c r="AL722" s="77"/>
      <c r="AM722" s="85"/>
      <c r="AN722" s="2"/>
      <c r="AO722" s="2"/>
      <c r="AP722" s="2"/>
      <c r="AQ722" s="2"/>
      <c r="AR722" s="60"/>
      <c r="AS722" s="90"/>
      <c r="AT722" s="90"/>
      <c r="AU722" s="90"/>
      <c r="AV722" s="90"/>
      <c r="AW722" s="105"/>
      <c r="AX722" s="2"/>
      <c r="AY722" s="2"/>
      <c r="AZ722" s="2"/>
      <c r="BA722" s="2"/>
      <c r="BB722" s="60"/>
      <c r="BC722" s="111"/>
      <c r="BD722" s="111"/>
      <c r="BE722" s="111"/>
      <c r="BF722" s="111"/>
      <c r="BG722" s="116"/>
      <c r="BH722" s="2"/>
      <c r="BI722" s="2"/>
      <c r="BJ722" s="2"/>
      <c r="BK722" s="2"/>
      <c r="BL722" s="60"/>
      <c r="BM722" s="53"/>
      <c r="BN722" s="53"/>
      <c r="BO722" s="53"/>
      <c r="BP722" s="53"/>
      <c r="BQ722" s="125"/>
      <c r="BR722" s="2"/>
      <c r="BS722" s="2"/>
      <c r="BT722" s="2"/>
      <c r="BU722" s="2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270</v>
      </c>
      <c r="K723" s="2" t="s">
        <v>321</v>
      </c>
      <c r="L723" s="170">
        <f t="shared" si="23"/>
        <v>0</v>
      </c>
      <c r="M723" s="170">
        <f t="shared" si="24"/>
        <v>0</v>
      </c>
      <c r="N723" s="183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290</v>
      </c>
      <c r="J724" s="2" t="s">
        <v>271</v>
      </c>
      <c r="K724" s="2" t="s">
        <v>322</v>
      </c>
      <c r="L724" s="170">
        <f t="shared" si="23"/>
        <v>0</v>
      </c>
      <c r="M724" s="170">
        <f t="shared" si="24"/>
        <v>0</v>
      </c>
      <c r="N724" s="183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t="28.8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284</v>
      </c>
      <c r="J725" s="2" t="s">
        <v>294</v>
      </c>
      <c r="K725" s="2" t="s">
        <v>321</v>
      </c>
      <c r="L725" s="170">
        <f t="shared" si="23"/>
        <v>1</v>
      </c>
      <c r="M725" s="170">
        <f t="shared" si="24"/>
        <v>4.4779999999999998</v>
      </c>
      <c r="N725" s="189" t="s">
        <v>711</v>
      </c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>
        <v>1</v>
      </c>
      <c r="Z725" s="67" t="s">
        <v>417</v>
      </c>
      <c r="AA725" s="67"/>
      <c r="AB725" s="67">
        <v>1</v>
      </c>
      <c r="AC725" s="73">
        <v>4.4779999999999998</v>
      </c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347</v>
      </c>
      <c r="K726" s="2" t="s">
        <v>321</v>
      </c>
      <c r="L726" s="170">
        <f t="shared" si="23"/>
        <v>0</v>
      </c>
      <c r="M726" s="170">
        <f t="shared" si="24"/>
        <v>0</v>
      </c>
      <c r="N726" s="183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/>
      <c r="Z726" s="67"/>
      <c r="AA726" s="67"/>
      <c r="AB726" s="67"/>
      <c r="AC726" s="73"/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295</v>
      </c>
      <c r="K727" s="2" t="s">
        <v>321</v>
      </c>
      <c r="L727" s="170">
        <f t="shared" si="23"/>
        <v>0</v>
      </c>
      <c r="M727" s="170">
        <f t="shared" si="24"/>
        <v>0</v>
      </c>
      <c r="N727" s="183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290</v>
      </c>
      <c r="J728" s="2" t="s">
        <v>299</v>
      </c>
      <c r="K728" s="2" t="s">
        <v>319</v>
      </c>
      <c r="L728" s="170">
        <f t="shared" si="23"/>
        <v>0</v>
      </c>
      <c r="M728" s="170">
        <f t="shared" si="24"/>
        <v>0</v>
      </c>
      <c r="N728" s="183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315</v>
      </c>
      <c r="J729" s="2" t="s">
        <v>348</v>
      </c>
      <c r="K729" s="2" t="s">
        <v>321</v>
      </c>
      <c r="L729" s="170">
        <f t="shared" si="23"/>
        <v>0</v>
      </c>
      <c r="M729" s="170">
        <f t="shared" si="24"/>
        <v>0</v>
      </c>
      <c r="N729" s="183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296</v>
      </c>
      <c r="K730" s="2" t="s">
        <v>322</v>
      </c>
      <c r="L730" s="170">
        <f t="shared" si="23"/>
        <v>0</v>
      </c>
      <c r="M730" s="170">
        <f t="shared" si="24"/>
        <v>0</v>
      </c>
      <c r="N730" s="183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316</v>
      </c>
      <c r="J731" s="2" t="s">
        <v>297</v>
      </c>
      <c r="K731" s="2" t="s">
        <v>319</v>
      </c>
      <c r="L731" s="170">
        <f t="shared" si="23"/>
        <v>0</v>
      </c>
      <c r="M731" s="170">
        <f t="shared" si="24"/>
        <v>0</v>
      </c>
      <c r="N731" s="183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8" t="s">
        <v>349</v>
      </c>
      <c r="K732" s="8" t="s">
        <v>321</v>
      </c>
      <c r="L732" s="170">
        <f t="shared" si="23"/>
        <v>0</v>
      </c>
      <c r="M732" s="170">
        <f t="shared" si="24"/>
        <v>0</v>
      </c>
      <c r="N732" s="183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282</v>
      </c>
      <c r="J733" s="2" t="s">
        <v>272</v>
      </c>
      <c r="K733" s="2" t="s">
        <v>322</v>
      </c>
      <c r="L733" s="170">
        <f t="shared" si="23"/>
        <v>0</v>
      </c>
      <c r="M733" s="170">
        <f t="shared" si="24"/>
        <v>0</v>
      </c>
      <c r="N733" s="183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273</v>
      </c>
      <c r="K734" s="2" t="s">
        <v>322</v>
      </c>
      <c r="L734" s="170">
        <f t="shared" si="23"/>
        <v>8.0000000000000002E-3</v>
      </c>
      <c r="M734" s="170">
        <f t="shared" si="24"/>
        <v>19.009</v>
      </c>
      <c r="N734" s="189" t="s">
        <v>713</v>
      </c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>
        <v>2</v>
      </c>
      <c r="BD734" s="111" t="s">
        <v>576</v>
      </c>
      <c r="BE734" s="111"/>
      <c r="BF734" s="111">
        <v>8.0000000000000002E-3</v>
      </c>
      <c r="BG734" s="116">
        <v>19.009</v>
      </c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274</v>
      </c>
      <c r="K735" s="2" t="s">
        <v>322</v>
      </c>
      <c r="L735" s="172">
        <f t="shared" si="23"/>
        <v>0</v>
      </c>
      <c r="M735" s="170">
        <f t="shared" si="24"/>
        <v>0</v>
      </c>
      <c r="N735" s="183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/>
      <c r="BD735" s="111"/>
      <c r="BE735" s="114"/>
      <c r="BF735" s="111"/>
      <c r="BG735" s="116"/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275</v>
      </c>
      <c r="K736" s="2" t="s">
        <v>322</v>
      </c>
      <c r="L736" s="170">
        <f t="shared" si="23"/>
        <v>0</v>
      </c>
      <c r="M736" s="170">
        <f t="shared" si="24"/>
        <v>0</v>
      </c>
      <c r="N736" s="183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1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276</v>
      </c>
      <c r="K737" s="2" t="s">
        <v>321</v>
      </c>
      <c r="L737" s="170">
        <f t="shared" si="23"/>
        <v>0</v>
      </c>
      <c r="M737" s="170">
        <f t="shared" si="24"/>
        <v>0</v>
      </c>
      <c r="N737" s="183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277</v>
      </c>
      <c r="K738" s="2" t="s">
        <v>321</v>
      </c>
      <c r="L738" s="170">
        <f t="shared" si="23"/>
        <v>4</v>
      </c>
      <c r="M738" s="170">
        <f t="shared" si="24"/>
        <v>5.7839999999999998</v>
      </c>
      <c r="N738" s="189" t="s">
        <v>588</v>
      </c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 t="s">
        <v>588</v>
      </c>
      <c r="BE738" s="111"/>
      <c r="BF738" s="111">
        <v>4</v>
      </c>
      <c r="BG738" s="116">
        <v>5.7839999999999998</v>
      </c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283</v>
      </c>
      <c r="J739" s="2" t="s">
        <v>298</v>
      </c>
      <c r="K739" s="2" t="s">
        <v>322</v>
      </c>
      <c r="L739" s="170">
        <f t="shared" si="23"/>
        <v>0</v>
      </c>
      <c r="M739" s="170">
        <f t="shared" si="24"/>
        <v>0</v>
      </c>
      <c r="N739" s="183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/>
      <c r="BE739" s="111"/>
      <c r="BF739" s="111"/>
      <c r="BG739" s="116"/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278</v>
      </c>
      <c r="K740" s="2" t="s">
        <v>321</v>
      </c>
      <c r="L740" s="170">
        <f t="shared" si="23"/>
        <v>0</v>
      </c>
      <c r="M740" s="170">
        <f t="shared" si="24"/>
        <v>0</v>
      </c>
      <c r="N740" s="183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279</v>
      </c>
      <c r="K741" s="2" t="s">
        <v>321</v>
      </c>
      <c r="L741" s="170">
        <f t="shared" si="23"/>
        <v>0</v>
      </c>
      <c r="M741" s="170">
        <f t="shared" si="24"/>
        <v>0</v>
      </c>
      <c r="N741" s="183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286</v>
      </c>
      <c r="J742" s="2" t="s">
        <v>280</v>
      </c>
      <c r="K742" s="2" t="s">
        <v>320</v>
      </c>
      <c r="L742" s="170">
        <f t="shared" si="23"/>
        <v>0</v>
      </c>
      <c r="M742" s="172">
        <f t="shared" si="24"/>
        <v>0</v>
      </c>
      <c r="N742" s="185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181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281</v>
      </c>
      <c r="K743" s="2" t="s">
        <v>320</v>
      </c>
      <c r="L743" s="170">
        <f t="shared" si="23"/>
        <v>0</v>
      </c>
      <c r="M743" s="170">
        <f t="shared" si="24"/>
        <v>0</v>
      </c>
      <c r="N743" s="183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60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s="17" customFormat="1" hidden="1" x14ac:dyDescent="0.3">
      <c r="A744" s="16" t="s">
        <v>20</v>
      </c>
      <c r="B744" s="16" t="s">
        <v>2</v>
      </c>
      <c r="C744" s="16" t="s">
        <v>3</v>
      </c>
      <c r="D744" s="16" t="s">
        <v>15</v>
      </c>
      <c r="E744" s="7">
        <v>19</v>
      </c>
      <c r="F744" s="7"/>
      <c r="G744" s="23" t="s">
        <v>5</v>
      </c>
      <c r="H744" s="7">
        <v>2023</v>
      </c>
      <c r="I744" s="25"/>
      <c r="J744" s="16" t="s">
        <v>314</v>
      </c>
      <c r="K744" s="16"/>
      <c r="L744" s="155"/>
      <c r="M744" s="133">
        <f>SUM(M706:M743)</f>
        <v>41.024000000000001</v>
      </c>
      <c r="N744" s="186"/>
      <c r="O744" s="16"/>
      <c r="P744" s="16"/>
      <c r="Q744" s="16"/>
      <c r="R744" s="16"/>
      <c r="S744" s="51">
        <f>SUM(S706:S743)</f>
        <v>0</v>
      </c>
      <c r="T744" s="16"/>
      <c r="U744" s="16"/>
      <c r="V744" s="16"/>
      <c r="W744" s="16"/>
      <c r="X744" s="51">
        <f>SUM(X706:X743)</f>
        <v>0</v>
      </c>
      <c r="Y744" s="16"/>
      <c r="Z744" s="16"/>
      <c r="AA744" s="16"/>
      <c r="AB744" s="16"/>
      <c r="AC744" s="51">
        <f>SUM(AC706:AC743)</f>
        <v>4.4779999999999998</v>
      </c>
      <c r="AD744" s="16"/>
      <c r="AE744" s="16"/>
      <c r="AF744" s="16"/>
      <c r="AG744" s="16"/>
      <c r="AH744" s="51">
        <f>SUM(AH706:AH743)</f>
        <v>0</v>
      </c>
      <c r="AI744" s="16"/>
      <c r="AJ744" s="16"/>
      <c r="AK744" s="16"/>
      <c r="AL744" s="16"/>
      <c r="AM744" s="51">
        <f>SUM(AM706:AM743)</f>
        <v>0</v>
      </c>
      <c r="AN744" s="16"/>
      <c r="AO744" s="16"/>
      <c r="AP744" s="16"/>
      <c r="AQ744" s="16"/>
      <c r="AR744" s="51">
        <f>SUM(AR706:AR743)</f>
        <v>6.8280000000000003</v>
      </c>
      <c r="AS744" s="16"/>
      <c r="AT744" s="16"/>
      <c r="AU744" s="16"/>
      <c r="AV744" s="16"/>
      <c r="AW744" s="51">
        <f>SUM(AW706:AW743)</f>
        <v>4.9249999999999998</v>
      </c>
      <c r="AX744" s="16"/>
      <c r="AY744" s="16"/>
      <c r="AZ744" s="16"/>
      <c r="BA744" s="16"/>
      <c r="BB744" s="51">
        <f>SUM(BB706:BB743)</f>
        <v>0</v>
      </c>
      <c r="BC744" s="16"/>
      <c r="BD744" s="16"/>
      <c r="BE744" s="16"/>
      <c r="BF744" s="16"/>
      <c r="BG744" s="51">
        <f>SUM(BG706:BG743)</f>
        <v>24.792999999999999</v>
      </c>
      <c r="BH744" s="16"/>
      <c r="BI744" s="16"/>
      <c r="BJ744" s="16"/>
      <c r="BK744" s="16"/>
      <c r="BL744" s="51">
        <f>SUM(BL706:BL743)</f>
        <v>0</v>
      </c>
      <c r="BM744" s="16"/>
      <c r="BN744" s="16"/>
      <c r="BO744" s="16"/>
      <c r="BP744" s="16"/>
      <c r="BQ744" s="51">
        <f>SUM(BQ706:BQ743)</f>
        <v>0</v>
      </c>
      <c r="BR744" s="16"/>
      <c r="BS744" s="16"/>
      <c r="BT744" s="16"/>
      <c r="BU744" s="16"/>
      <c r="BV744" s="51">
        <f>SUM(BV706:BV743)</f>
        <v>0</v>
      </c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22" t="s">
        <v>5</v>
      </c>
      <c r="H745" s="3">
        <v>2023</v>
      </c>
      <c r="I745" s="24" t="s">
        <v>287</v>
      </c>
      <c r="J745" s="2" t="s">
        <v>318</v>
      </c>
      <c r="K745" s="2" t="s">
        <v>319</v>
      </c>
      <c r="L745" s="170">
        <f t="shared" si="23"/>
        <v>0</v>
      </c>
      <c r="M745" s="170">
        <f t="shared" si="24"/>
        <v>0</v>
      </c>
      <c r="N745" s="183"/>
      <c r="O745" s="37"/>
      <c r="P745" s="37"/>
      <c r="Q745" s="37"/>
      <c r="R745" s="37"/>
      <c r="S745" s="46"/>
      <c r="T745" s="2"/>
      <c r="U745" s="2"/>
      <c r="V745" s="2"/>
      <c r="W745" s="2"/>
      <c r="X745" s="60"/>
      <c r="Y745" s="67"/>
      <c r="Z745" s="67"/>
      <c r="AA745" s="67"/>
      <c r="AB745" s="67"/>
      <c r="AC745" s="73"/>
      <c r="AD745" s="2"/>
      <c r="AE745" s="2"/>
      <c r="AF745" s="2"/>
      <c r="AG745" s="2"/>
      <c r="AH745" s="60"/>
      <c r="AI745" s="77"/>
      <c r="AJ745" s="77"/>
      <c r="AK745" s="77"/>
      <c r="AL745" s="77"/>
      <c r="AM745" s="85"/>
      <c r="AN745" s="2"/>
      <c r="AO745" s="2"/>
      <c r="AP745" s="2"/>
      <c r="AQ745" s="2"/>
      <c r="AR745" s="60"/>
      <c r="AS745" s="90"/>
      <c r="AT745" s="90"/>
      <c r="AU745" s="90"/>
      <c r="AV745" s="90"/>
      <c r="AW745" s="105"/>
      <c r="AX745" s="2"/>
      <c r="AY745" s="2"/>
      <c r="AZ745" s="2"/>
      <c r="BA745" s="2"/>
      <c r="BB745" s="60"/>
      <c r="BC745" s="111"/>
      <c r="BD745" s="111"/>
      <c r="BE745" s="111"/>
      <c r="BF745" s="111"/>
      <c r="BG745" s="116"/>
      <c r="BH745" s="2"/>
      <c r="BI745" s="2"/>
      <c r="BJ745" s="2"/>
      <c r="BK745" s="2"/>
      <c r="BL745" s="60"/>
      <c r="BM745" s="53"/>
      <c r="BN745" s="53"/>
      <c r="BO745" s="53"/>
      <c r="BP745" s="53"/>
      <c r="BQ745" s="125"/>
      <c r="BR745" s="2"/>
      <c r="BS745" s="2"/>
      <c r="BT745" s="2"/>
      <c r="BU745" s="2"/>
      <c r="BV745" s="60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291</v>
      </c>
      <c r="K746" s="2" t="s">
        <v>320</v>
      </c>
      <c r="L746" s="170">
        <f t="shared" si="23"/>
        <v>0</v>
      </c>
      <c r="M746" s="170">
        <f t="shared" si="24"/>
        <v>0</v>
      </c>
      <c r="N746" s="183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286</v>
      </c>
      <c r="J747" s="2" t="s">
        <v>337</v>
      </c>
      <c r="K747" s="2" t="s">
        <v>320</v>
      </c>
      <c r="L747" s="170">
        <f t="shared" si="23"/>
        <v>0</v>
      </c>
      <c r="M747" s="170">
        <f t="shared" si="24"/>
        <v>0</v>
      </c>
      <c r="N747" s="183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8" t="s">
        <v>338</v>
      </c>
      <c r="K748" s="8" t="s">
        <v>319</v>
      </c>
      <c r="L748" s="170">
        <f t="shared" si="23"/>
        <v>0</v>
      </c>
      <c r="M748" s="170">
        <f t="shared" si="24"/>
        <v>0</v>
      </c>
      <c r="N748" s="183"/>
      <c r="O748" s="58"/>
      <c r="P748" s="58"/>
      <c r="Q748" s="58"/>
      <c r="R748" s="58"/>
      <c r="S748" s="59"/>
      <c r="T748" s="8"/>
      <c r="U748" s="8"/>
      <c r="V748" s="8"/>
      <c r="W748" s="8"/>
      <c r="X748" s="130"/>
      <c r="Y748" s="143"/>
      <c r="Z748" s="143"/>
      <c r="AA748" s="143"/>
      <c r="AB748" s="143"/>
      <c r="AC748" s="144"/>
      <c r="AD748" s="8"/>
      <c r="AE748" s="8"/>
      <c r="AF748" s="8"/>
      <c r="AG748" s="8"/>
      <c r="AH748" s="130"/>
      <c r="AI748" s="145"/>
      <c r="AJ748" s="145"/>
      <c r="AK748" s="145"/>
      <c r="AL748" s="145"/>
      <c r="AM748" s="146"/>
      <c r="AN748" s="8"/>
      <c r="AO748" s="8"/>
      <c r="AP748" s="8"/>
      <c r="AQ748" s="8"/>
      <c r="AR748" s="130"/>
      <c r="AS748" s="147"/>
      <c r="AT748" s="147"/>
      <c r="AU748" s="147"/>
      <c r="AV748" s="147"/>
      <c r="AW748" s="148"/>
      <c r="AX748" s="8"/>
      <c r="AY748" s="8"/>
      <c r="AZ748" s="8"/>
      <c r="BA748" s="8"/>
      <c r="BB748" s="130"/>
      <c r="BC748" s="149"/>
      <c r="BD748" s="149"/>
      <c r="BE748" s="149"/>
      <c r="BF748" s="149"/>
      <c r="BG748" s="150"/>
      <c r="BH748" s="8"/>
      <c r="BI748" s="8"/>
      <c r="BJ748" s="8"/>
      <c r="BK748" s="8"/>
      <c r="BL748" s="130"/>
      <c r="BM748" s="151"/>
      <c r="BN748" s="151"/>
      <c r="BO748" s="151"/>
      <c r="BP748" s="151"/>
      <c r="BQ748" s="152"/>
      <c r="BR748" s="8"/>
      <c r="BS748" s="8"/>
      <c r="BT748" s="8"/>
      <c r="BU748" s="8"/>
      <c r="BV748" s="13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339</v>
      </c>
      <c r="K749" s="8" t="s">
        <v>340</v>
      </c>
      <c r="L749" s="170">
        <f t="shared" si="23"/>
        <v>0</v>
      </c>
      <c r="M749" s="170">
        <f t="shared" si="24"/>
        <v>0</v>
      </c>
      <c r="N749" s="183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341</v>
      </c>
      <c r="K750" s="8" t="s">
        <v>319</v>
      </c>
      <c r="L750" s="170">
        <f t="shared" si="23"/>
        <v>0</v>
      </c>
      <c r="M750" s="170">
        <f t="shared" si="24"/>
        <v>0</v>
      </c>
      <c r="N750" s="183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342</v>
      </c>
      <c r="K751" s="8" t="s">
        <v>321</v>
      </c>
      <c r="L751" s="170">
        <f t="shared" si="23"/>
        <v>0</v>
      </c>
      <c r="M751" s="170">
        <f t="shared" si="24"/>
        <v>0</v>
      </c>
      <c r="N751" s="183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343</v>
      </c>
      <c r="K752" s="8" t="s">
        <v>321</v>
      </c>
      <c r="L752" s="170">
        <f t="shared" si="23"/>
        <v>0</v>
      </c>
      <c r="M752" s="170">
        <f t="shared" si="24"/>
        <v>0</v>
      </c>
      <c r="N752" s="183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344</v>
      </c>
      <c r="K753" s="8" t="s">
        <v>340</v>
      </c>
      <c r="L753" s="170">
        <f t="shared" si="23"/>
        <v>0</v>
      </c>
      <c r="M753" s="170">
        <f t="shared" si="24"/>
        <v>0</v>
      </c>
      <c r="N753" s="183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288</v>
      </c>
      <c r="J754" s="8" t="s">
        <v>345</v>
      </c>
      <c r="K754" s="8" t="s">
        <v>319</v>
      </c>
      <c r="L754" s="170">
        <f t="shared" si="23"/>
        <v>0</v>
      </c>
      <c r="M754" s="170">
        <f t="shared" si="24"/>
        <v>0</v>
      </c>
      <c r="N754" s="183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2" t="s">
        <v>352</v>
      </c>
      <c r="K755" s="2" t="s">
        <v>319</v>
      </c>
      <c r="L755" s="170">
        <f t="shared" si="23"/>
        <v>0</v>
      </c>
      <c r="M755" s="170">
        <f t="shared" si="24"/>
        <v>0</v>
      </c>
      <c r="N755" s="183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353</v>
      </c>
      <c r="K756" s="2" t="s">
        <v>322</v>
      </c>
      <c r="L756" s="170">
        <f t="shared" si="23"/>
        <v>0</v>
      </c>
      <c r="M756" s="170">
        <f t="shared" si="24"/>
        <v>0</v>
      </c>
      <c r="N756" s="183"/>
      <c r="O756" s="37"/>
      <c r="P756" s="37"/>
      <c r="Q756" s="37"/>
      <c r="R756" s="37"/>
      <c r="S756" s="46"/>
      <c r="T756" s="2"/>
      <c r="U756" s="2"/>
      <c r="V756" s="2"/>
      <c r="W756" s="2"/>
      <c r="X756" s="60"/>
      <c r="Y756" s="67"/>
      <c r="Z756" s="67"/>
      <c r="AA756" s="67"/>
      <c r="AB756" s="67"/>
      <c r="AC756" s="73"/>
      <c r="AD756" s="2"/>
      <c r="AE756" s="2"/>
      <c r="AF756" s="2"/>
      <c r="AG756" s="2"/>
      <c r="AH756" s="60"/>
      <c r="AI756" s="77"/>
      <c r="AJ756" s="77"/>
      <c r="AK756" s="77"/>
      <c r="AL756" s="77"/>
      <c r="AM756" s="85"/>
      <c r="AN756" s="2"/>
      <c r="AO756" s="2"/>
      <c r="AP756" s="2"/>
      <c r="AQ756" s="2"/>
      <c r="AR756" s="60"/>
      <c r="AS756" s="90"/>
      <c r="AT756" s="90"/>
      <c r="AU756" s="90"/>
      <c r="AV756" s="90"/>
      <c r="AW756" s="105"/>
      <c r="AX756" s="2"/>
      <c r="AY756" s="2"/>
      <c r="AZ756" s="2"/>
      <c r="BA756" s="2"/>
      <c r="BB756" s="60"/>
      <c r="BC756" s="111"/>
      <c r="BD756" s="111"/>
      <c r="BE756" s="111"/>
      <c r="BF756" s="111"/>
      <c r="BG756" s="116"/>
      <c r="BH756" s="2"/>
      <c r="BI756" s="2"/>
      <c r="BJ756" s="2"/>
      <c r="BK756" s="2"/>
      <c r="BL756" s="60"/>
      <c r="BM756" s="53"/>
      <c r="BN756" s="53"/>
      <c r="BO756" s="53"/>
      <c r="BP756" s="53"/>
      <c r="BQ756" s="125"/>
      <c r="BR756" s="2"/>
      <c r="BS756" s="2"/>
      <c r="BT756" s="2"/>
      <c r="BU756" s="2"/>
      <c r="BV756" s="6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346</v>
      </c>
      <c r="K757" s="2" t="s">
        <v>319</v>
      </c>
      <c r="L757" s="170">
        <f t="shared" si="23"/>
        <v>0</v>
      </c>
      <c r="M757" s="170">
        <f t="shared" si="24"/>
        <v>0</v>
      </c>
      <c r="N757" s="183"/>
      <c r="O757" s="38"/>
      <c r="P757" s="37"/>
      <c r="Q757" s="37"/>
      <c r="R757" s="37"/>
      <c r="S757" s="46"/>
      <c r="T757" s="3"/>
      <c r="U757" s="2"/>
      <c r="V757" s="2"/>
      <c r="W757" s="2"/>
      <c r="X757" s="60"/>
      <c r="Y757" s="69"/>
      <c r="Z757" s="67"/>
      <c r="AA757" s="67"/>
      <c r="AB757" s="67"/>
      <c r="AC757" s="73"/>
      <c r="AD757" s="3"/>
      <c r="AE757" s="2"/>
      <c r="AF757" s="2"/>
      <c r="AG757" s="2"/>
      <c r="AH757" s="60"/>
      <c r="AI757" s="78"/>
      <c r="AJ757" s="77"/>
      <c r="AK757" s="77"/>
      <c r="AL757" s="77"/>
      <c r="AM757" s="85"/>
      <c r="AN757" s="3"/>
      <c r="AO757" s="2"/>
      <c r="AP757" s="2"/>
      <c r="AQ757" s="2"/>
      <c r="AR757" s="60"/>
      <c r="AS757" s="91"/>
      <c r="AT757" s="90"/>
      <c r="AU757" s="90"/>
      <c r="AV757" s="90"/>
      <c r="AW757" s="105"/>
      <c r="AX757" s="3"/>
      <c r="AY757" s="2"/>
      <c r="AZ757" s="2"/>
      <c r="BA757" s="2"/>
      <c r="BB757" s="60"/>
      <c r="BC757" s="112"/>
      <c r="BD757" s="111"/>
      <c r="BE757" s="111"/>
      <c r="BF757" s="111"/>
      <c r="BG757" s="116"/>
      <c r="BH757" s="3"/>
      <c r="BI757" s="2"/>
      <c r="BJ757" s="2"/>
      <c r="BK757" s="2"/>
      <c r="BL757" s="60"/>
      <c r="BM757" s="54"/>
      <c r="BN757" s="53"/>
      <c r="BO757" s="53"/>
      <c r="BP757" s="53"/>
      <c r="BQ757" s="125"/>
      <c r="BR757" s="3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289</v>
      </c>
      <c r="J758" s="2" t="s">
        <v>268</v>
      </c>
      <c r="K758" s="2" t="s">
        <v>319</v>
      </c>
      <c r="L758" s="170">
        <f t="shared" si="23"/>
        <v>0</v>
      </c>
      <c r="M758" s="170">
        <f t="shared" si="24"/>
        <v>0</v>
      </c>
      <c r="N758" s="183"/>
      <c r="O758" s="37"/>
      <c r="P758" s="37"/>
      <c r="Q758" s="37"/>
      <c r="R758" s="37"/>
      <c r="S758" s="46"/>
      <c r="T758" s="2"/>
      <c r="U758" s="2"/>
      <c r="V758" s="2"/>
      <c r="W758" s="2"/>
      <c r="X758" s="60"/>
      <c r="Y758" s="67"/>
      <c r="Z758" s="67"/>
      <c r="AA758" s="67"/>
      <c r="AB758" s="67"/>
      <c r="AC758" s="73"/>
      <c r="AD758" s="2"/>
      <c r="AE758" s="2"/>
      <c r="AF758" s="2"/>
      <c r="AG758" s="2"/>
      <c r="AH758" s="60"/>
      <c r="AI758" s="77"/>
      <c r="AJ758" s="77"/>
      <c r="AK758" s="77"/>
      <c r="AL758" s="77"/>
      <c r="AM758" s="85"/>
      <c r="AN758" s="2"/>
      <c r="AO758" s="2"/>
      <c r="AP758" s="2"/>
      <c r="AQ758" s="2"/>
      <c r="AR758" s="60"/>
      <c r="AS758" s="90"/>
      <c r="AT758" s="90"/>
      <c r="AU758" s="90"/>
      <c r="AV758" s="90"/>
      <c r="AW758" s="105"/>
      <c r="AX758" s="2"/>
      <c r="AY758" s="2"/>
      <c r="AZ758" s="2"/>
      <c r="BA758" s="2"/>
      <c r="BB758" s="60"/>
      <c r="BC758" s="111"/>
      <c r="BD758" s="111"/>
      <c r="BE758" s="111"/>
      <c r="BF758" s="111"/>
      <c r="BG758" s="116"/>
      <c r="BH758" s="2"/>
      <c r="BI758" s="2"/>
      <c r="BJ758" s="2"/>
      <c r="BK758" s="2"/>
      <c r="BL758" s="60"/>
      <c r="BM758" s="53"/>
      <c r="BN758" s="53"/>
      <c r="BO758" s="53"/>
      <c r="BP758" s="53"/>
      <c r="BQ758" s="125"/>
      <c r="BR758" s="2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292</v>
      </c>
      <c r="K759" s="2" t="s">
        <v>319</v>
      </c>
      <c r="L759" s="170">
        <f t="shared" si="23"/>
        <v>0</v>
      </c>
      <c r="M759" s="170">
        <f t="shared" si="24"/>
        <v>0</v>
      </c>
      <c r="N759" s="183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285</v>
      </c>
      <c r="J760" s="2" t="s">
        <v>293</v>
      </c>
      <c r="K760" s="2" t="s">
        <v>319</v>
      </c>
      <c r="L760" s="170">
        <f t="shared" si="23"/>
        <v>0</v>
      </c>
      <c r="M760" s="170">
        <f t="shared" si="24"/>
        <v>0</v>
      </c>
      <c r="N760" s="183"/>
      <c r="O760" s="37"/>
      <c r="P760" s="37"/>
      <c r="Q760" s="37"/>
      <c r="R760" s="38"/>
      <c r="S760" s="46"/>
      <c r="T760" s="2"/>
      <c r="U760" s="2"/>
      <c r="V760" s="2"/>
      <c r="W760" s="3"/>
      <c r="X760" s="60"/>
      <c r="Y760" s="67"/>
      <c r="Z760" s="67"/>
      <c r="AA760" s="67"/>
      <c r="AB760" s="69"/>
      <c r="AC760" s="73"/>
      <c r="AD760" s="2"/>
      <c r="AE760" s="2"/>
      <c r="AF760" s="2"/>
      <c r="AG760" s="3"/>
      <c r="AH760" s="60"/>
      <c r="AI760" s="77"/>
      <c r="AJ760" s="77"/>
      <c r="AK760" s="77"/>
      <c r="AL760" s="78"/>
      <c r="AM760" s="85"/>
      <c r="AN760" s="2"/>
      <c r="AO760" s="2"/>
      <c r="AP760" s="2"/>
      <c r="AQ760" s="3"/>
      <c r="AR760" s="60"/>
      <c r="AS760" s="90"/>
      <c r="AT760" s="90"/>
      <c r="AU760" s="90"/>
      <c r="AV760" s="91"/>
      <c r="AW760" s="105"/>
      <c r="AX760" s="2"/>
      <c r="AY760" s="2"/>
      <c r="AZ760" s="2"/>
      <c r="BA760" s="3"/>
      <c r="BB760" s="60"/>
      <c r="BC760" s="111"/>
      <c r="BD760" s="111"/>
      <c r="BE760" s="111"/>
      <c r="BF760" s="112"/>
      <c r="BG760" s="116"/>
      <c r="BH760" s="2"/>
      <c r="BI760" s="2"/>
      <c r="BJ760" s="2"/>
      <c r="BK760" s="3"/>
      <c r="BL760" s="60"/>
      <c r="BM760" s="53"/>
      <c r="BN760" s="53"/>
      <c r="BO760" s="53"/>
      <c r="BP760" s="54"/>
      <c r="BQ760" s="125"/>
      <c r="BR760" s="2"/>
      <c r="BS760" s="2"/>
      <c r="BT760" s="2"/>
      <c r="BU760" s="3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287</v>
      </c>
      <c r="J761" s="2" t="s">
        <v>269</v>
      </c>
      <c r="K761" s="2" t="s">
        <v>321</v>
      </c>
      <c r="L761" s="170">
        <f t="shared" si="23"/>
        <v>0</v>
      </c>
      <c r="M761" s="170">
        <f t="shared" si="24"/>
        <v>0</v>
      </c>
      <c r="N761" s="183"/>
      <c r="O761" s="37"/>
      <c r="P761" s="37"/>
      <c r="Q761" s="37"/>
      <c r="R761" s="37"/>
      <c r="S761" s="46"/>
      <c r="T761" s="2"/>
      <c r="U761" s="2"/>
      <c r="V761" s="2"/>
      <c r="W761" s="2"/>
      <c r="X761" s="60"/>
      <c r="Y761" s="67"/>
      <c r="Z761" s="67"/>
      <c r="AA761" s="67"/>
      <c r="AB761" s="67"/>
      <c r="AC761" s="73"/>
      <c r="AD761" s="2"/>
      <c r="AE761" s="2"/>
      <c r="AF761" s="2"/>
      <c r="AG761" s="2"/>
      <c r="AH761" s="60"/>
      <c r="AI761" s="77"/>
      <c r="AJ761" s="77"/>
      <c r="AK761" s="77"/>
      <c r="AL761" s="77"/>
      <c r="AM761" s="85"/>
      <c r="AN761" s="2"/>
      <c r="AO761" s="2"/>
      <c r="AP761" s="2"/>
      <c r="AQ761" s="2"/>
      <c r="AR761" s="60"/>
      <c r="AS761" s="90"/>
      <c r="AT761" s="90"/>
      <c r="AU761" s="90"/>
      <c r="AV761" s="90"/>
      <c r="AW761" s="105"/>
      <c r="AX761" s="2"/>
      <c r="AY761" s="2"/>
      <c r="AZ761" s="2"/>
      <c r="BA761" s="2"/>
      <c r="BB761" s="60"/>
      <c r="BC761" s="111"/>
      <c r="BD761" s="111"/>
      <c r="BE761" s="111"/>
      <c r="BF761" s="111"/>
      <c r="BG761" s="116"/>
      <c r="BH761" s="2"/>
      <c r="BI761" s="2"/>
      <c r="BJ761" s="2"/>
      <c r="BK761" s="2"/>
      <c r="BL761" s="60"/>
      <c r="BM761" s="53"/>
      <c r="BN761" s="53"/>
      <c r="BO761" s="53"/>
      <c r="BP761" s="53"/>
      <c r="BQ761" s="125"/>
      <c r="BR761" s="2"/>
      <c r="BS761" s="2"/>
      <c r="BT761" s="2"/>
      <c r="BU761" s="2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270</v>
      </c>
      <c r="K762" s="2" t="s">
        <v>321</v>
      </c>
      <c r="L762" s="170">
        <f t="shared" si="23"/>
        <v>0</v>
      </c>
      <c r="M762" s="170">
        <f t="shared" si="24"/>
        <v>0</v>
      </c>
      <c r="N762" s="183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290</v>
      </c>
      <c r="J763" s="2" t="s">
        <v>271</v>
      </c>
      <c r="K763" s="2" t="s">
        <v>322</v>
      </c>
      <c r="L763" s="170">
        <f t="shared" si="23"/>
        <v>0</v>
      </c>
      <c r="M763" s="170">
        <f t="shared" si="24"/>
        <v>0</v>
      </c>
      <c r="N763" s="183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284</v>
      </c>
      <c r="J764" s="2" t="s">
        <v>294</v>
      </c>
      <c r="K764" s="2" t="s">
        <v>321</v>
      </c>
      <c r="L764" s="170">
        <f t="shared" si="23"/>
        <v>0</v>
      </c>
      <c r="M764" s="170">
        <f t="shared" si="24"/>
        <v>0</v>
      </c>
      <c r="N764" s="183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347</v>
      </c>
      <c r="K765" s="2" t="s">
        <v>321</v>
      </c>
      <c r="L765" s="170">
        <f t="shared" si="23"/>
        <v>0</v>
      </c>
      <c r="M765" s="170">
        <f t="shared" si="24"/>
        <v>0</v>
      </c>
      <c r="N765" s="183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295</v>
      </c>
      <c r="K766" s="2" t="s">
        <v>321</v>
      </c>
      <c r="L766" s="170">
        <f t="shared" si="23"/>
        <v>0</v>
      </c>
      <c r="M766" s="170">
        <f t="shared" si="24"/>
        <v>0</v>
      </c>
      <c r="N766" s="183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290</v>
      </c>
      <c r="J767" s="2" t="s">
        <v>299</v>
      </c>
      <c r="K767" s="2" t="s">
        <v>319</v>
      </c>
      <c r="L767" s="170">
        <f t="shared" si="23"/>
        <v>0</v>
      </c>
      <c r="M767" s="170">
        <f t="shared" si="24"/>
        <v>0</v>
      </c>
      <c r="N767" s="183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315</v>
      </c>
      <c r="J768" s="2" t="s">
        <v>348</v>
      </c>
      <c r="K768" s="2" t="s">
        <v>321</v>
      </c>
      <c r="L768" s="170">
        <f t="shared" si="23"/>
        <v>0</v>
      </c>
      <c r="M768" s="170">
        <f t="shared" si="24"/>
        <v>0</v>
      </c>
      <c r="N768" s="183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296</v>
      </c>
      <c r="K769" s="2" t="s">
        <v>322</v>
      </c>
      <c r="L769" s="170">
        <f t="shared" si="23"/>
        <v>0</v>
      </c>
      <c r="M769" s="170">
        <f t="shared" si="24"/>
        <v>0</v>
      </c>
      <c r="N769" s="183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316</v>
      </c>
      <c r="J770" s="2" t="s">
        <v>297</v>
      </c>
      <c r="K770" s="2" t="s">
        <v>319</v>
      </c>
      <c r="L770" s="170">
        <f t="shared" si="23"/>
        <v>0</v>
      </c>
      <c r="M770" s="170">
        <f t="shared" si="24"/>
        <v>0</v>
      </c>
      <c r="N770" s="183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8" t="s">
        <v>349</v>
      </c>
      <c r="K771" s="8" t="s">
        <v>321</v>
      </c>
      <c r="L771" s="170">
        <f t="shared" si="23"/>
        <v>0</v>
      </c>
      <c r="M771" s="170">
        <f t="shared" si="24"/>
        <v>0</v>
      </c>
      <c r="N771" s="183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282</v>
      </c>
      <c r="J772" s="2" t="s">
        <v>272</v>
      </c>
      <c r="K772" s="2" t="s">
        <v>322</v>
      </c>
      <c r="L772" s="170">
        <f t="shared" si="23"/>
        <v>0</v>
      </c>
      <c r="M772" s="170">
        <f t="shared" si="24"/>
        <v>0</v>
      </c>
      <c r="N772" s="183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273</v>
      </c>
      <c r="K773" s="2" t="s">
        <v>322</v>
      </c>
      <c r="L773" s="170">
        <f t="shared" ref="L773:L836" si="25">SUM(R773,W773,AB773,AG773,AL773,AQ773,AV773,BA773,BF773,BK773,BP773,BU773)</f>
        <v>4.0000000000000001E-3</v>
      </c>
      <c r="M773" s="170">
        <f t="shared" ref="M773:M836" si="26">SUM(S773,X773,AC773,AH773,AM773,AR773,AW773,BB773,BG773,BL773,BQ773,BV773)</f>
        <v>8.0150000000000006</v>
      </c>
      <c r="N773" s="189" t="s">
        <v>714</v>
      </c>
      <c r="O773" s="37"/>
      <c r="P773" s="37"/>
      <c r="Q773" s="37">
        <v>19.14</v>
      </c>
      <c r="R773" s="37">
        <v>4.0000000000000001E-3</v>
      </c>
      <c r="S773" s="46">
        <v>8.0150000000000006</v>
      </c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274</v>
      </c>
      <c r="K774" s="2" t="s">
        <v>322</v>
      </c>
      <c r="L774" s="172">
        <f t="shared" si="25"/>
        <v>0</v>
      </c>
      <c r="M774" s="170">
        <f t="shared" si="26"/>
        <v>0</v>
      </c>
      <c r="N774" s="183"/>
      <c r="O774" s="37"/>
      <c r="P774" s="37"/>
      <c r="Q774" s="37"/>
      <c r="R774" s="37"/>
      <c r="S774" s="46"/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t="43.2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275</v>
      </c>
      <c r="K775" s="2" t="s">
        <v>322</v>
      </c>
      <c r="L775" s="172">
        <f t="shared" si="25"/>
        <v>4.2000000000000003E-2</v>
      </c>
      <c r="M775" s="170">
        <f t="shared" si="26"/>
        <v>57.573000000000008</v>
      </c>
      <c r="N775" s="189" t="s">
        <v>718</v>
      </c>
      <c r="O775" s="37"/>
      <c r="P775" s="37" t="s">
        <v>361</v>
      </c>
      <c r="Q775" s="37"/>
      <c r="R775" s="37">
        <v>7.4999999999999997E-3</v>
      </c>
      <c r="S775" s="46">
        <v>7.4029999999999996</v>
      </c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 t="s">
        <v>361</v>
      </c>
      <c r="AP775" s="2">
        <v>2</v>
      </c>
      <c r="AQ775" s="2">
        <v>5.0000000000000001E-3</v>
      </c>
      <c r="AR775" s="60">
        <v>5.7370000000000001</v>
      </c>
      <c r="AS775" s="90"/>
      <c r="AT775" s="90"/>
      <c r="AU775" s="90"/>
      <c r="AV775" s="90"/>
      <c r="AW775" s="105"/>
      <c r="AX775" s="2">
        <v>3</v>
      </c>
      <c r="AY775" s="2" t="s">
        <v>361</v>
      </c>
      <c r="AZ775" s="2"/>
      <c r="BA775" s="2">
        <v>5.4999999999999997E-3</v>
      </c>
      <c r="BB775" s="60">
        <v>8.4960000000000004</v>
      </c>
      <c r="BC775" s="111"/>
      <c r="BD775" s="111"/>
      <c r="BE775" s="111"/>
      <c r="BF775" s="111"/>
      <c r="BG775" s="116"/>
      <c r="BH775" s="2">
        <v>2</v>
      </c>
      <c r="BI775" s="2" t="s">
        <v>361</v>
      </c>
      <c r="BJ775" s="2"/>
      <c r="BK775" s="2">
        <v>6.0000000000000001E-3</v>
      </c>
      <c r="BL775" s="60">
        <v>7.1890000000000001</v>
      </c>
      <c r="BM775" s="53">
        <v>2</v>
      </c>
      <c r="BN775" s="53"/>
      <c r="BO775" s="53"/>
      <c r="BP775" s="53">
        <v>1.0999999999999999E-2</v>
      </c>
      <c r="BQ775" s="125">
        <v>19.722000000000001</v>
      </c>
      <c r="BR775" s="2"/>
      <c r="BS775" s="2"/>
      <c r="BT775" s="2">
        <v>123.128</v>
      </c>
      <c r="BU775" s="2">
        <v>7.0000000000000001E-3</v>
      </c>
      <c r="BV775" s="60">
        <v>9.0259999999999998</v>
      </c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276</v>
      </c>
      <c r="K776" s="2" t="s">
        <v>321</v>
      </c>
      <c r="L776" s="170">
        <f t="shared" si="25"/>
        <v>0</v>
      </c>
      <c r="M776" s="170">
        <f t="shared" si="26"/>
        <v>0</v>
      </c>
      <c r="N776" s="183"/>
      <c r="O776" s="37"/>
      <c r="P776" s="37"/>
      <c r="Q776" s="37"/>
      <c r="R776" s="37"/>
      <c r="S776" s="46"/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/>
      <c r="AP776" s="2"/>
      <c r="AQ776" s="2"/>
      <c r="AR776" s="60"/>
      <c r="AS776" s="90"/>
      <c r="AT776" s="90"/>
      <c r="AU776" s="90"/>
      <c r="AV776" s="90"/>
      <c r="AW776" s="105"/>
      <c r="AX776" s="2"/>
      <c r="AY776" s="2"/>
      <c r="AZ776" s="2"/>
      <c r="BA776" s="2"/>
      <c r="BB776" s="60"/>
      <c r="BC776" s="111"/>
      <c r="BD776" s="111"/>
      <c r="BE776" s="111"/>
      <c r="BF776" s="111"/>
      <c r="BG776" s="116"/>
      <c r="BH776" s="2"/>
      <c r="BI776" s="2"/>
      <c r="BJ776" s="2"/>
      <c r="BK776" s="2"/>
      <c r="BL776" s="60"/>
      <c r="BM776" s="53"/>
      <c r="BN776" s="53"/>
      <c r="BO776" s="53"/>
      <c r="BP776" s="53"/>
      <c r="BQ776" s="125"/>
      <c r="BR776" s="2"/>
      <c r="BS776" s="2"/>
      <c r="BT776" s="2"/>
      <c r="BU776" s="2"/>
      <c r="BV776" s="60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277</v>
      </c>
      <c r="K777" s="2" t="s">
        <v>321</v>
      </c>
      <c r="L777" s="170">
        <f t="shared" si="25"/>
        <v>0</v>
      </c>
      <c r="M777" s="170">
        <f t="shared" si="26"/>
        <v>0</v>
      </c>
      <c r="N777" s="183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283</v>
      </c>
      <c r="J778" s="2" t="s">
        <v>298</v>
      </c>
      <c r="K778" s="2" t="s">
        <v>322</v>
      </c>
      <c r="L778" s="170">
        <f t="shared" si="25"/>
        <v>0</v>
      </c>
      <c r="M778" s="170">
        <f t="shared" si="26"/>
        <v>0</v>
      </c>
      <c r="N778" s="183"/>
      <c r="O778" s="40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t="28.8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278</v>
      </c>
      <c r="K779" s="2" t="s">
        <v>321</v>
      </c>
      <c r="L779" s="170">
        <f t="shared" si="25"/>
        <v>5</v>
      </c>
      <c r="M779" s="170">
        <f t="shared" si="26"/>
        <v>48.393999999999998</v>
      </c>
      <c r="N779" s="189" t="s">
        <v>717</v>
      </c>
      <c r="O779" s="37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192" t="s">
        <v>535</v>
      </c>
      <c r="AU779" s="193"/>
      <c r="AV779" s="90">
        <v>5</v>
      </c>
      <c r="AW779" s="105">
        <v>48.393999999999998</v>
      </c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279</v>
      </c>
      <c r="K780" s="2" t="s">
        <v>321</v>
      </c>
      <c r="L780" s="170">
        <f t="shared" si="25"/>
        <v>1</v>
      </c>
      <c r="M780" s="170">
        <f t="shared" si="26"/>
        <v>3.8420000000000001</v>
      </c>
      <c r="N780" s="189" t="s">
        <v>715</v>
      </c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>
        <v>3</v>
      </c>
      <c r="Z780" s="67">
        <v>2</v>
      </c>
      <c r="AA780" s="67"/>
      <c r="AB780" s="67">
        <v>1</v>
      </c>
      <c r="AC780" s="73">
        <v>3.8420000000000001</v>
      </c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90"/>
      <c r="AU780" s="90"/>
      <c r="AV780" s="90"/>
      <c r="AW780" s="105"/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286</v>
      </c>
      <c r="J781" s="2" t="s">
        <v>280</v>
      </c>
      <c r="K781" s="2" t="s">
        <v>320</v>
      </c>
      <c r="L781" s="170">
        <f t="shared" si="25"/>
        <v>0</v>
      </c>
      <c r="M781" s="172">
        <f t="shared" si="26"/>
        <v>0</v>
      </c>
      <c r="N781" s="185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/>
      <c r="Z781" s="67"/>
      <c r="AA781" s="67"/>
      <c r="AB781" s="67"/>
      <c r="AC781" s="73"/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181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281</v>
      </c>
      <c r="K782" s="2" t="s">
        <v>320</v>
      </c>
      <c r="L782" s="170">
        <f t="shared" si="25"/>
        <v>0</v>
      </c>
      <c r="M782" s="170">
        <f t="shared" si="26"/>
        <v>80.653999999999996</v>
      </c>
      <c r="N782" s="189" t="s">
        <v>716</v>
      </c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 t="s">
        <v>454</v>
      </c>
      <c r="AE782" s="2"/>
      <c r="AF782" s="2"/>
      <c r="AG782" s="2"/>
      <c r="AH782" s="60">
        <v>80.653999999999996</v>
      </c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60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s="17" customFormat="1" hidden="1" x14ac:dyDescent="0.3">
      <c r="A783" s="16" t="s">
        <v>21</v>
      </c>
      <c r="B783" s="16" t="s">
        <v>2</v>
      </c>
      <c r="C783" s="16" t="s">
        <v>3</v>
      </c>
      <c r="D783" s="16" t="s">
        <v>15</v>
      </c>
      <c r="E783" s="7">
        <v>20</v>
      </c>
      <c r="F783" s="7"/>
      <c r="G783" s="23" t="s">
        <v>5</v>
      </c>
      <c r="H783" s="7">
        <v>2023</v>
      </c>
      <c r="I783" s="25"/>
      <c r="J783" s="16" t="s">
        <v>314</v>
      </c>
      <c r="K783" s="16"/>
      <c r="L783" s="155"/>
      <c r="M783" s="133">
        <f>SUM(M745:M782)</f>
        <v>198.47800000000001</v>
      </c>
      <c r="N783" s="186"/>
      <c r="O783" s="16"/>
      <c r="P783" s="16"/>
      <c r="Q783" s="16"/>
      <c r="R783" s="16"/>
      <c r="S783" s="51">
        <f>SUM(S745:S782)</f>
        <v>15.417999999999999</v>
      </c>
      <c r="T783" s="16"/>
      <c r="U783" s="16"/>
      <c r="V783" s="16"/>
      <c r="W783" s="16"/>
      <c r="X783" s="51">
        <f>SUM(X745:X782)</f>
        <v>0</v>
      </c>
      <c r="Y783" s="16"/>
      <c r="Z783" s="16"/>
      <c r="AA783" s="16"/>
      <c r="AB783" s="16"/>
      <c r="AC783" s="51">
        <f>SUM(AC745:AC782)</f>
        <v>3.8420000000000001</v>
      </c>
      <c r="AD783" s="16"/>
      <c r="AE783" s="16"/>
      <c r="AF783" s="16"/>
      <c r="AG783" s="16"/>
      <c r="AH783" s="51">
        <f>SUM(AH745:AH782)</f>
        <v>80.653999999999996</v>
      </c>
      <c r="AI783" s="16"/>
      <c r="AJ783" s="16"/>
      <c r="AK783" s="16"/>
      <c r="AL783" s="16"/>
      <c r="AM783" s="51">
        <f>SUM(AM745:AM782)</f>
        <v>0</v>
      </c>
      <c r="AN783" s="16"/>
      <c r="AO783" s="16"/>
      <c r="AP783" s="16"/>
      <c r="AQ783" s="16"/>
      <c r="AR783" s="51">
        <f>SUM(AR745:AR782)</f>
        <v>5.7370000000000001</v>
      </c>
      <c r="AS783" s="16"/>
      <c r="AT783" s="16"/>
      <c r="AU783" s="16"/>
      <c r="AV783" s="16"/>
      <c r="AW783" s="51">
        <f>SUM(AW745:AW782)</f>
        <v>48.393999999999998</v>
      </c>
      <c r="AX783" s="16"/>
      <c r="AY783" s="16"/>
      <c r="AZ783" s="16"/>
      <c r="BA783" s="16"/>
      <c r="BB783" s="51">
        <f>SUM(BB745:BB782)</f>
        <v>8.4960000000000004</v>
      </c>
      <c r="BC783" s="16"/>
      <c r="BD783" s="16"/>
      <c r="BE783" s="16"/>
      <c r="BF783" s="16"/>
      <c r="BG783" s="51">
        <f>SUM(BG745:BG782)</f>
        <v>0</v>
      </c>
      <c r="BH783" s="16"/>
      <c r="BI783" s="16"/>
      <c r="BJ783" s="16"/>
      <c r="BK783" s="16"/>
      <c r="BL783" s="51">
        <f>SUM(BL745:BL782)</f>
        <v>7.1890000000000001</v>
      </c>
      <c r="BM783" s="16"/>
      <c r="BN783" s="16"/>
      <c r="BO783" s="16"/>
      <c r="BP783" s="16"/>
      <c r="BQ783" s="51">
        <f>SUM(BQ745:BQ782)</f>
        <v>19.722000000000001</v>
      </c>
      <c r="BR783" s="16"/>
      <c r="BS783" s="16"/>
      <c r="BT783" s="16"/>
      <c r="BU783" s="16"/>
      <c r="BV783" s="51">
        <f>SUM(BV745:BV782)</f>
        <v>9.0259999999999998</v>
      </c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22" t="s">
        <v>5</v>
      </c>
      <c r="H784" s="3">
        <v>2023</v>
      </c>
      <c r="I784" s="24" t="s">
        <v>287</v>
      </c>
      <c r="J784" s="2" t="s">
        <v>267</v>
      </c>
      <c r="K784" s="2" t="s">
        <v>319</v>
      </c>
      <c r="L784" s="170">
        <f t="shared" si="25"/>
        <v>0</v>
      </c>
      <c r="M784" s="170">
        <f t="shared" si="26"/>
        <v>0</v>
      </c>
      <c r="N784" s="183"/>
      <c r="O784" s="37"/>
      <c r="P784" s="37"/>
      <c r="Q784" s="37"/>
      <c r="R784" s="37"/>
      <c r="S784" s="46"/>
      <c r="T784" s="2"/>
      <c r="U784" s="2"/>
      <c r="V784" s="2"/>
      <c r="W784" s="2"/>
      <c r="X784" s="60"/>
      <c r="Y784" s="67"/>
      <c r="Z784" s="67"/>
      <c r="AA784" s="67"/>
      <c r="AB784" s="67"/>
      <c r="AC784" s="73"/>
      <c r="AD784" s="2"/>
      <c r="AE784" s="2"/>
      <c r="AF784" s="2"/>
      <c r="AG784" s="2"/>
      <c r="AH784" s="60"/>
      <c r="AI784" s="77"/>
      <c r="AJ784" s="77"/>
      <c r="AK784" s="77"/>
      <c r="AL784" s="77"/>
      <c r="AM784" s="85"/>
      <c r="AN784" s="2"/>
      <c r="AO784" s="2"/>
      <c r="AP784" s="2"/>
      <c r="AQ784" s="2"/>
      <c r="AR784" s="60"/>
      <c r="AS784" s="90"/>
      <c r="AT784" s="90"/>
      <c r="AU784" s="90"/>
      <c r="AV784" s="90"/>
      <c r="AW784" s="105"/>
      <c r="AX784" s="2"/>
      <c r="AY784" s="2"/>
      <c r="AZ784" s="2"/>
      <c r="BA784" s="2"/>
      <c r="BB784" s="60"/>
      <c r="BC784" s="111"/>
      <c r="BD784" s="111"/>
      <c r="BE784" s="111"/>
      <c r="BF784" s="111"/>
      <c r="BG784" s="116"/>
      <c r="BH784" s="2"/>
      <c r="BI784" s="2"/>
      <c r="BJ784" s="2"/>
      <c r="BK784" s="2"/>
      <c r="BL784" s="60"/>
      <c r="BM784" s="53"/>
      <c r="BN784" s="53"/>
      <c r="BO784" s="53"/>
      <c r="BP784" s="53"/>
      <c r="BQ784" s="125"/>
      <c r="BR784" s="2"/>
      <c r="BS784" s="2"/>
      <c r="BT784" s="2"/>
      <c r="BU784" s="2"/>
      <c r="BV784" s="60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291</v>
      </c>
      <c r="K785" s="2" t="s">
        <v>320</v>
      </c>
      <c r="L785" s="170">
        <f t="shared" si="25"/>
        <v>0</v>
      </c>
      <c r="M785" s="170">
        <f t="shared" si="26"/>
        <v>0</v>
      </c>
      <c r="N785" s="183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286</v>
      </c>
      <c r="J786" s="2" t="s">
        <v>337</v>
      </c>
      <c r="K786" s="2" t="s">
        <v>320</v>
      </c>
      <c r="L786" s="170">
        <f t="shared" si="25"/>
        <v>0</v>
      </c>
      <c r="M786" s="170">
        <f t="shared" si="26"/>
        <v>0</v>
      </c>
      <c r="N786" s="183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8" t="s">
        <v>338</v>
      </c>
      <c r="K787" s="8" t="s">
        <v>319</v>
      </c>
      <c r="L787" s="170">
        <f t="shared" si="25"/>
        <v>0</v>
      </c>
      <c r="M787" s="170">
        <f t="shared" si="26"/>
        <v>0</v>
      </c>
      <c r="N787" s="183"/>
      <c r="O787" s="58"/>
      <c r="P787" s="58"/>
      <c r="Q787" s="58"/>
      <c r="R787" s="58"/>
      <c r="S787" s="59"/>
      <c r="T787" s="8"/>
      <c r="U787" s="8"/>
      <c r="V787" s="8"/>
      <c r="W787" s="8"/>
      <c r="X787" s="130"/>
      <c r="Y787" s="143"/>
      <c r="Z787" s="143"/>
      <c r="AA787" s="143"/>
      <c r="AB787" s="143"/>
      <c r="AC787" s="144"/>
      <c r="AD787" s="8"/>
      <c r="AE787" s="8"/>
      <c r="AF787" s="8"/>
      <c r="AG787" s="8"/>
      <c r="AH787" s="130"/>
      <c r="AI787" s="145"/>
      <c r="AJ787" s="145"/>
      <c r="AK787" s="145"/>
      <c r="AL787" s="145"/>
      <c r="AM787" s="146"/>
      <c r="AN787" s="8"/>
      <c r="AO787" s="8"/>
      <c r="AP787" s="8"/>
      <c r="AQ787" s="8"/>
      <c r="AR787" s="130"/>
      <c r="AS787" s="147"/>
      <c r="AT787" s="147"/>
      <c r="AU787" s="147"/>
      <c r="AV787" s="147"/>
      <c r="AW787" s="148"/>
      <c r="AX787" s="8"/>
      <c r="AY787" s="8"/>
      <c r="AZ787" s="8"/>
      <c r="BA787" s="8"/>
      <c r="BB787" s="130"/>
      <c r="BC787" s="149"/>
      <c r="BD787" s="149"/>
      <c r="BE787" s="149"/>
      <c r="BF787" s="149"/>
      <c r="BG787" s="150"/>
      <c r="BH787" s="8"/>
      <c r="BI787" s="8"/>
      <c r="BJ787" s="8"/>
      <c r="BK787" s="8"/>
      <c r="BL787" s="130"/>
      <c r="BM787" s="151"/>
      <c r="BN787" s="151"/>
      <c r="BO787" s="151"/>
      <c r="BP787" s="151"/>
      <c r="BQ787" s="152"/>
      <c r="BR787" s="8"/>
      <c r="BS787" s="8"/>
      <c r="BT787" s="8"/>
      <c r="BU787" s="8"/>
      <c r="BV787" s="13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339</v>
      </c>
      <c r="K788" s="8" t="s">
        <v>340</v>
      </c>
      <c r="L788" s="170">
        <f t="shared" si="25"/>
        <v>0</v>
      </c>
      <c r="M788" s="170">
        <f t="shared" si="26"/>
        <v>0</v>
      </c>
      <c r="N788" s="183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341</v>
      </c>
      <c r="K789" s="8" t="s">
        <v>319</v>
      </c>
      <c r="L789" s="170">
        <f t="shared" si="25"/>
        <v>0</v>
      </c>
      <c r="M789" s="170">
        <f t="shared" si="26"/>
        <v>0</v>
      </c>
      <c r="N789" s="183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342</v>
      </c>
      <c r="K790" s="8" t="s">
        <v>321</v>
      </c>
      <c r="L790" s="170">
        <f t="shared" si="25"/>
        <v>0</v>
      </c>
      <c r="M790" s="170">
        <f t="shared" si="26"/>
        <v>0</v>
      </c>
      <c r="N790" s="183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343</v>
      </c>
      <c r="K791" s="8" t="s">
        <v>321</v>
      </c>
      <c r="L791" s="170">
        <f t="shared" si="25"/>
        <v>0</v>
      </c>
      <c r="M791" s="170">
        <f t="shared" si="26"/>
        <v>0</v>
      </c>
      <c r="N791" s="183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344</v>
      </c>
      <c r="K792" s="8" t="s">
        <v>340</v>
      </c>
      <c r="L792" s="170">
        <f t="shared" si="25"/>
        <v>0</v>
      </c>
      <c r="M792" s="170">
        <f t="shared" si="26"/>
        <v>0</v>
      </c>
      <c r="N792" s="183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288</v>
      </c>
      <c r="J793" s="8" t="s">
        <v>345</v>
      </c>
      <c r="K793" s="8" t="s">
        <v>319</v>
      </c>
      <c r="L793" s="170">
        <f t="shared" si="25"/>
        <v>3.5000000000000003E-2</v>
      </c>
      <c r="M793" s="170">
        <f t="shared" si="26"/>
        <v>22.361999999999998</v>
      </c>
      <c r="N793" s="189" t="s">
        <v>721</v>
      </c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 t="s">
        <v>501</v>
      </c>
      <c r="BA793" s="8">
        <v>3.5000000000000003E-2</v>
      </c>
      <c r="BB793" s="130">
        <v>22.361999999999998</v>
      </c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2" t="s">
        <v>352</v>
      </c>
      <c r="K794" s="2" t="s">
        <v>319</v>
      </c>
      <c r="L794" s="170">
        <f t="shared" si="25"/>
        <v>0</v>
      </c>
      <c r="M794" s="170">
        <f t="shared" si="26"/>
        <v>0</v>
      </c>
      <c r="N794" s="183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/>
      <c r="BA794" s="8"/>
      <c r="BB794" s="130"/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353</v>
      </c>
      <c r="K795" s="2" t="s">
        <v>322</v>
      </c>
      <c r="L795" s="170">
        <f t="shared" si="25"/>
        <v>0</v>
      </c>
      <c r="M795" s="170">
        <f t="shared" si="26"/>
        <v>0</v>
      </c>
      <c r="N795" s="183"/>
      <c r="O795" s="37"/>
      <c r="P795" s="37"/>
      <c r="Q795" s="37"/>
      <c r="R795" s="37"/>
      <c r="S795" s="46"/>
      <c r="T795" s="2"/>
      <c r="U795" s="2"/>
      <c r="V795" s="2"/>
      <c r="W795" s="2"/>
      <c r="X795" s="60"/>
      <c r="Y795" s="67"/>
      <c r="Z795" s="67"/>
      <c r="AA795" s="67"/>
      <c r="AB795" s="67"/>
      <c r="AC795" s="73"/>
      <c r="AD795" s="2"/>
      <c r="AE795" s="2"/>
      <c r="AF795" s="2"/>
      <c r="AG795" s="2"/>
      <c r="AH795" s="60"/>
      <c r="AI795" s="77"/>
      <c r="AJ795" s="77"/>
      <c r="AK795" s="77"/>
      <c r="AL795" s="77"/>
      <c r="AM795" s="85"/>
      <c r="AN795" s="2"/>
      <c r="AO795" s="2"/>
      <c r="AP795" s="2"/>
      <c r="AQ795" s="2"/>
      <c r="AR795" s="60"/>
      <c r="AS795" s="90"/>
      <c r="AT795" s="90"/>
      <c r="AU795" s="90"/>
      <c r="AV795" s="90"/>
      <c r="AW795" s="105"/>
      <c r="AX795" s="2"/>
      <c r="AY795" s="2"/>
      <c r="AZ795" s="2"/>
      <c r="BA795" s="2"/>
      <c r="BB795" s="60"/>
      <c r="BC795" s="111"/>
      <c r="BD795" s="111"/>
      <c r="BE795" s="111"/>
      <c r="BF795" s="111"/>
      <c r="BG795" s="116"/>
      <c r="BH795" s="2"/>
      <c r="BI795" s="2"/>
      <c r="BJ795" s="2"/>
      <c r="BK795" s="2"/>
      <c r="BL795" s="60"/>
      <c r="BM795" s="53"/>
      <c r="BN795" s="53"/>
      <c r="BO795" s="53"/>
      <c r="BP795" s="53"/>
      <c r="BQ795" s="125"/>
      <c r="BR795" s="2"/>
      <c r="BS795" s="2"/>
      <c r="BT795" s="2"/>
      <c r="BU795" s="2"/>
      <c r="BV795" s="6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346</v>
      </c>
      <c r="K796" s="2" t="s">
        <v>319</v>
      </c>
      <c r="L796" s="170">
        <f t="shared" si="25"/>
        <v>0</v>
      </c>
      <c r="M796" s="170">
        <f t="shared" si="26"/>
        <v>0</v>
      </c>
      <c r="N796" s="183"/>
      <c r="O796" s="38"/>
      <c r="P796" s="37"/>
      <c r="Q796" s="37"/>
      <c r="R796" s="37"/>
      <c r="S796" s="46"/>
      <c r="T796" s="3"/>
      <c r="U796" s="2"/>
      <c r="V796" s="2"/>
      <c r="W796" s="2"/>
      <c r="X796" s="60"/>
      <c r="Y796" s="69"/>
      <c r="Z796" s="67"/>
      <c r="AA796" s="67"/>
      <c r="AB796" s="67"/>
      <c r="AC796" s="73"/>
      <c r="AD796" s="3"/>
      <c r="AE796" s="2"/>
      <c r="AF796" s="2"/>
      <c r="AG796" s="2"/>
      <c r="AH796" s="60"/>
      <c r="AI796" s="78"/>
      <c r="AJ796" s="77"/>
      <c r="AK796" s="77"/>
      <c r="AL796" s="77"/>
      <c r="AM796" s="85"/>
      <c r="AN796" s="3"/>
      <c r="AO796" s="2"/>
      <c r="AP796" s="2"/>
      <c r="AQ796" s="2"/>
      <c r="AR796" s="60"/>
      <c r="AS796" s="91"/>
      <c r="AT796" s="90"/>
      <c r="AU796" s="90"/>
      <c r="AV796" s="90"/>
      <c r="AW796" s="105"/>
      <c r="AX796" s="3"/>
      <c r="AY796" s="2"/>
      <c r="AZ796" s="2"/>
      <c r="BA796" s="2"/>
      <c r="BB796" s="60"/>
      <c r="BC796" s="112"/>
      <c r="BD796" s="111"/>
      <c r="BE796" s="111"/>
      <c r="BF796" s="111"/>
      <c r="BG796" s="116"/>
      <c r="BH796" s="3"/>
      <c r="BI796" s="2"/>
      <c r="BJ796" s="2"/>
      <c r="BK796" s="2"/>
      <c r="BL796" s="60"/>
      <c r="BM796" s="54"/>
      <c r="BN796" s="53"/>
      <c r="BO796" s="53"/>
      <c r="BP796" s="53"/>
      <c r="BQ796" s="125"/>
      <c r="BR796" s="3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289</v>
      </c>
      <c r="J797" s="2" t="s">
        <v>268</v>
      </c>
      <c r="K797" s="2" t="s">
        <v>319</v>
      </c>
      <c r="L797" s="170">
        <f t="shared" si="25"/>
        <v>0</v>
      </c>
      <c r="M797" s="170">
        <f t="shared" si="26"/>
        <v>0</v>
      </c>
      <c r="N797" s="183"/>
      <c r="O797" s="37"/>
      <c r="P797" s="37"/>
      <c r="Q797" s="37"/>
      <c r="R797" s="37"/>
      <c r="S797" s="46"/>
      <c r="T797" s="2"/>
      <c r="U797" s="2"/>
      <c r="V797" s="2"/>
      <c r="W797" s="2"/>
      <c r="X797" s="60"/>
      <c r="Y797" s="67"/>
      <c r="Z797" s="67"/>
      <c r="AA797" s="67"/>
      <c r="AB797" s="67"/>
      <c r="AC797" s="73"/>
      <c r="AD797" s="2"/>
      <c r="AE797" s="2"/>
      <c r="AF797" s="2"/>
      <c r="AG797" s="2"/>
      <c r="AH797" s="60"/>
      <c r="AI797" s="77"/>
      <c r="AJ797" s="77"/>
      <c r="AK797" s="77"/>
      <c r="AL797" s="77"/>
      <c r="AM797" s="85"/>
      <c r="AN797" s="2"/>
      <c r="AO797" s="2"/>
      <c r="AP797" s="2"/>
      <c r="AQ797" s="2"/>
      <c r="AR797" s="60"/>
      <c r="AS797" s="90"/>
      <c r="AT797" s="90"/>
      <c r="AU797" s="90"/>
      <c r="AV797" s="90"/>
      <c r="AW797" s="105"/>
      <c r="AX797" s="2"/>
      <c r="AY797" s="2"/>
      <c r="AZ797" s="2"/>
      <c r="BA797" s="2"/>
      <c r="BB797" s="60"/>
      <c r="BC797" s="111"/>
      <c r="BD797" s="111"/>
      <c r="BE797" s="111"/>
      <c r="BF797" s="111"/>
      <c r="BG797" s="116"/>
      <c r="BH797" s="2"/>
      <c r="BI797" s="2"/>
      <c r="BJ797" s="2"/>
      <c r="BK797" s="2"/>
      <c r="BL797" s="60"/>
      <c r="BM797" s="53"/>
      <c r="BN797" s="53"/>
      <c r="BO797" s="53"/>
      <c r="BP797" s="53"/>
      <c r="BQ797" s="125"/>
      <c r="BR797" s="2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292</v>
      </c>
      <c r="K798" s="2" t="s">
        <v>319</v>
      </c>
      <c r="L798" s="170">
        <f t="shared" si="25"/>
        <v>0</v>
      </c>
      <c r="M798" s="170">
        <f t="shared" si="26"/>
        <v>0</v>
      </c>
      <c r="N798" s="183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285</v>
      </c>
      <c r="J799" s="2" t="s">
        <v>293</v>
      </c>
      <c r="K799" s="2" t="s">
        <v>319</v>
      </c>
      <c r="L799" s="170">
        <f t="shared" si="25"/>
        <v>0</v>
      </c>
      <c r="M799" s="170">
        <f t="shared" si="26"/>
        <v>0</v>
      </c>
      <c r="N799" s="183"/>
      <c r="O799" s="37"/>
      <c r="P799" s="37"/>
      <c r="Q799" s="37"/>
      <c r="R799" s="39"/>
      <c r="S799" s="45"/>
      <c r="T799" s="2"/>
      <c r="U799" s="2"/>
      <c r="V799" s="2"/>
      <c r="W799" s="33"/>
      <c r="X799" s="61"/>
      <c r="Y799" s="67"/>
      <c r="Z799" s="67"/>
      <c r="AA799" s="67"/>
      <c r="AB799" s="68"/>
      <c r="AC799" s="74"/>
      <c r="AD799" s="2"/>
      <c r="AE799" s="2"/>
      <c r="AF799" s="2"/>
      <c r="AG799" s="33"/>
      <c r="AH799" s="61"/>
      <c r="AI799" s="77"/>
      <c r="AJ799" s="77"/>
      <c r="AK799" s="77"/>
      <c r="AL799" s="79"/>
      <c r="AM799" s="86"/>
      <c r="AN799" s="2"/>
      <c r="AO799" s="2"/>
      <c r="AP799" s="2"/>
      <c r="AQ799" s="33"/>
      <c r="AR799" s="61"/>
      <c r="AS799" s="90"/>
      <c r="AT799" s="90"/>
      <c r="AU799" s="90"/>
      <c r="AV799" s="92"/>
      <c r="AW799" s="106"/>
      <c r="AX799" s="2"/>
      <c r="AY799" s="2"/>
      <c r="AZ799" s="2"/>
      <c r="BA799" s="33"/>
      <c r="BB799" s="61"/>
      <c r="BC799" s="111"/>
      <c r="BD799" s="111"/>
      <c r="BE799" s="111"/>
      <c r="BF799" s="113"/>
      <c r="BG799" s="117"/>
      <c r="BH799" s="2"/>
      <c r="BI799" s="2"/>
      <c r="BJ799" s="2"/>
      <c r="BK799" s="33"/>
      <c r="BL799" s="61"/>
      <c r="BM799" s="53"/>
      <c r="BN799" s="53"/>
      <c r="BO799" s="53"/>
      <c r="BP799" s="121"/>
      <c r="BQ799" s="126"/>
      <c r="BR799" s="2"/>
      <c r="BS799" s="2"/>
      <c r="BT799" s="2"/>
      <c r="BU799" s="33"/>
      <c r="BV799" s="61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287</v>
      </c>
      <c r="J800" s="2" t="s">
        <v>269</v>
      </c>
      <c r="K800" s="2" t="s">
        <v>321</v>
      </c>
      <c r="L800" s="170">
        <f t="shared" si="25"/>
        <v>0</v>
      </c>
      <c r="M800" s="170">
        <f t="shared" si="26"/>
        <v>0</v>
      </c>
      <c r="N800" s="183"/>
      <c r="O800" s="37"/>
      <c r="P800" s="37"/>
      <c r="Q800" s="37"/>
      <c r="R800" s="37"/>
      <c r="S800" s="45"/>
      <c r="T800" s="2"/>
      <c r="U800" s="2"/>
      <c r="V800" s="2"/>
      <c r="W800" s="2"/>
      <c r="X800" s="61"/>
      <c r="Y800" s="67"/>
      <c r="Z800" s="67"/>
      <c r="AA800" s="67"/>
      <c r="AB800" s="67"/>
      <c r="AC800" s="74"/>
      <c r="AD800" s="2"/>
      <c r="AE800" s="2"/>
      <c r="AF800" s="2"/>
      <c r="AG800" s="2"/>
      <c r="AH800" s="61"/>
      <c r="AI800" s="77"/>
      <c r="AJ800" s="77"/>
      <c r="AK800" s="77"/>
      <c r="AL800" s="77"/>
      <c r="AM800" s="86"/>
      <c r="AN800" s="2"/>
      <c r="AO800" s="2"/>
      <c r="AP800" s="2"/>
      <c r="AQ800" s="2"/>
      <c r="AR800" s="61"/>
      <c r="AS800" s="90"/>
      <c r="AT800" s="90"/>
      <c r="AU800" s="90"/>
      <c r="AV800" s="90"/>
      <c r="AW800" s="106"/>
      <c r="AX800" s="2"/>
      <c r="AY800" s="2"/>
      <c r="AZ800" s="2"/>
      <c r="BA800" s="2"/>
      <c r="BB800" s="61"/>
      <c r="BC800" s="111"/>
      <c r="BD800" s="111"/>
      <c r="BE800" s="111"/>
      <c r="BF800" s="111"/>
      <c r="BG800" s="117"/>
      <c r="BH800" s="2"/>
      <c r="BI800" s="2"/>
      <c r="BJ800" s="2"/>
      <c r="BK800" s="2"/>
      <c r="BL800" s="61"/>
      <c r="BM800" s="53"/>
      <c r="BN800" s="53"/>
      <c r="BO800" s="53"/>
      <c r="BP800" s="53"/>
      <c r="BQ800" s="126"/>
      <c r="BR800" s="2"/>
      <c r="BS800" s="2"/>
      <c r="BT800" s="2"/>
      <c r="BU800" s="2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270</v>
      </c>
      <c r="K801" s="2" t="s">
        <v>321</v>
      </c>
      <c r="L801" s="170">
        <f t="shared" si="25"/>
        <v>0</v>
      </c>
      <c r="M801" s="170">
        <f t="shared" si="26"/>
        <v>0</v>
      </c>
      <c r="N801" s="183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290</v>
      </c>
      <c r="J802" s="2" t="s">
        <v>271</v>
      </c>
      <c r="K802" s="2" t="s">
        <v>322</v>
      </c>
      <c r="L802" s="170">
        <f t="shared" si="25"/>
        <v>0</v>
      </c>
      <c r="M802" s="170">
        <f t="shared" si="26"/>
        <v>0</v>
      </c>
      <c r="N802" s="183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284</v>
      </c>
      <c r="J803" s="2" t="s">
        <v>294</v>
      </c>
      <c r="K803" s="2" t="s">
        <v>321</v>
      </c>
      <c r="L803" s="170">
        <f t="shared" si="25"/>
        <v>0</v>
      </c>
      <c r="M803" s="170">
        <f t="shared" si="26"/>
        <v>0</v>
      </c>
      <c r="N803" s="183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347</v>
      </c>
      <c r="K804" s="2" t="s">
        <v>321</v>
      </c>
      <c r="L804" s="170">
        <f t="shared" si="25"/>
        <v>0</v>
      </c>
      <c r="M804" s="170">
        <f t="shared" si="26"/>
        <v>0</v>
      </c>
      <c r="N804" s="183"/>
      <c r="O804" s="37"/>
      <c r="P804" s="37"/>
      <c r="Q804" s="37"/>
      <c r="R804" s="38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295</v>
      </c>
      <c r="K805" s="2" t="s">
        <v>321</v>
      </c>
      <c r="L805" s="170">
        <f t="shared" si="25"/>
        <v>0</v>
      </c>
      <c r="M805" s="170">
        <f t="shared" si="26"/>
        <v>0</v>
      </c>
      <c r="N805" s="183"/>
      <c r="O805" s="37"/>
      <c r="P805" s="37"/>
      <c r="Q805" s="37"/>
      <c r="R805" s="37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290</v>
      </c>
      <c r="J806" s="2" t="s">
        <v>299</v>
      </c>
      <c r="K806" s="2" t="s">
        <v>319</v>
      </c>
      <c r="L806" s="170">
        <f t="shared" si="25"/>
        <v>0</v>
      </c>
      <c r="M806" s="170">
        <f t="shared" si="26"/>
        <v>0</v>
      </c>
      <c r="N806" s="183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315</v>
      </c>
      <c r="J807" s="2" t="s">
        <v>348</v>
      </c>
      <c r="K807" s="2" t="s">
        <v>321</v>
      </c>
      <c r="L807" s="170">
        <f t="shared" si="25"/>
        <v>0</v>
      </c>
      <c r="M807" s="170">
        <f t="shared" si="26"/>
        <v>0</v>
      </c>
      <c r="N807" s="183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296</v>
      </c>
      <c r="K808" s="2" t="s">
        <v>322</v>
      </c>
      <c r="L808" s="170">
        <f t="shared" si="25"/>
        <v>0</v>
      </c>
      <c r="M808" s="170">
        <f t="shared" si="26"/>
        <v>0</v>
      </c>
      <c r="N808" s="183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316</v>
      </c>
      <c r="J809" s="2" t="s">
        <v>297</v>
      </c>
      <c r="K809" s="2" t="s">
        <v>319</v>
      </c>
      <c r="L809" s="170">
        <f t="shared" si="25"/>
        <v>0</v>
      </c>
      <c r="M809" s="170">
        <f t="shared" si="26"/>
        <v>0</v>
      </c>
      <c r="N809" s="183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8" t="s">
        <v>349</v>
      </c>
      <c r="K810" s="8" t="s">
        <v>321</v>
      </c>
      <c r="L810" s="170">
        <f t="shared" si="25"/>
        <v>0</v>
      </c>
      <c r="M810" s="170">
        <f t="shared" si="26"/>
        <v>0</v>
      </c>
      <c r="N810" s="183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282</v>
      </c>
      <c r="J811" s="2" t="s">
        <v>272</v>
      </c>
      <c r="K811" s="2" t="s">
        <v>322</v>
      </c>
      <c r="L811" s="170">
        <f t="shared" si="25"/>
        <v>0</v>
      </c>
      <c r="M811" s="170">
        <f t="shared" si="26"/>
        <v>0</v>
      </c>
      <c r="N811" s="183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273</v>
      </c>
      <c r="K812" s="2" t="s">
        <v>322</v>
      </c>
      <c r="L812" s="170">
        <f t="shared" si="25"/>
        <v>0</v>
      </c>
      <c r="M812" s="170">
        <f t="shared" si="26"/>
        <v>0</v>
      </c>
      <c r="N812" s="183"/>
      <c r="O812" s="37"/>
      <c r="P812" s="37"/>
      <c r="Q812" s="37"/>
      <c r="R812" s="37"/>
      <c r="S812" s="46"/>
      <c r="T812" s="2"/>
      <c r="U812" s="2"/>
      <c r="V812" s="2"/>
      <c r="W812" s="2"/>
      <c r="X812" s="60"/>
      <c r="Y812" s="67"/>
      <c r="Z812" s="67"/>
      <c r="AA812" s="67"/>
      <c r="AB812" s="67"/>
      <c r="AC812" s="73"/>
      <c r="AD812" s="2"/>
      <c r="AE812" s="2"/>
      <c r="AF812" s="2"/>
      <c r="AG812" s="2"/>
      <c r="AH812" s="60"/>
      <c r="AI812" s="77"/>
      <c r="AJ812" s="77"/>
      <c r="AK812" s="77"/>
      <c r="AL812" s="77"/>
      <c r="AM812" s="85"/>
      <c r="AN812" s="2"/>
      <c r="AO812" s="2"/>
      <c r="AP812" s="2"/>
      <c r="AQ812" s="2"/>
      <c r="AR812" s="60"/>
      <c r="AS812" s="90"/>
      <c r="AT812" s="90"/>
      <c r="AU812" s="90"/>
      <c r="AV812" s="90"/>
      <c r="AW812" s="105"/>
      <c r="AX812" s="2"/>
      <c r="AY812" s="2"/>
      <c r="AZ812" s="2"/>
      <c r="BA812" s="2"/>
      <c r="BB812" s="60"/>
      <c r="BC812" s="111"/>
      <c r="BD812" s="111"/>
      <c r="BE812" s="111"/>
      <c r="BF812" s="111"/>
      <c r="BG812" s="116"/>
      <c r="BH812" s="2"/>
      <c r="BI812" s="2"/>
      <c r="BJ812" s="2"/>
      <c r="BK812" s="2"/>
      <c r="BL812" s="60"/>
      <c r="BM812" s="53"/>
      <c r="BN812" s="53"/>
      <c r="BO812" s="53"/>
      <c r="BP812" s="53"/>
      <c r="BQ812" s="125"/>
      <c r="BR812" s="2"/>
      <c r="BS812" s="2"/>
      <c r="BT812" s="2"/>
      <c r="BU812" s="2"/>
      <c r="BV812" s="60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274</v>
      </c>
      <c r="K813" s="2" t="s">
        <v>322</v>
      </c>
      <c r="L813" s="172">
        <f t="shared" si="25"/>
        <v>0</v>
      </c>
      <c r="M813" s="170">
        <f t="shared" si="26"/>
        <v>0</v>
      </c>
      <c r="N813" s="183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275</v>
      </c>
      <c r="K814" s="2" t="s">
        <v>322</v>
      </c>
      <c r="L814" s="170">
        <f t="shared" si="25"/>
        <v>0</v>
      </c>
      <c r="M814" s="170">
        <f t="shared" si="26"/>
        <v>0</v>
      </c>
      <c r="N814" s="183"/>
      <c r="O814" s="37"/>
      <c r="P814" s="37"/>
      <c r="Q814" s="37"/>
      <c r="R814" s="37"/>
      <c r="S814" s="45"/>
      <c r="T814" s="2"/>
      <c r="U814" s="2"/>
      <c r="V814" s="2"/>
      <c r="W814" s="2"/>
      <c r="X814" s="61"/>
      <c r="Y814" s="67"/>
      <c r="Z814" s="67"/>
      <c r="AA814" s="67"/>
      <c r="AB814" s="67"/>
      <c r="AC814" s="74"/>
      <c r="AD814" s="2"/>
      <c r="AE814" s="2"/>
      <c r="AF814" s="2"/>
      <c r="AG814" s="2"/>
      <c r="AH814" s="61"/>
      <c r="AI814" s="77"/>
      <c r="AJ814" s="77"/>
      <c r="AK814" s="77"/>
      <c r="AL814" s="77"/>
      <c r="AM814" s="86"/>
      <c r="AN814" s="2"/>
      <c r="AO814" s="2"/>
      <c r="AP814" s="2"/>
      <c r="AQ814" s="2"/>
      <c r="AR814" s="61"/>
      <c r="AS814" s="90"/>
      <c r="AT814" s="90"/>
      <c r="AU814" s="90"/>
      <c r="AV814" s="90"/>
      <c r="AW814" s="106"/>
      <c r="AX814" s="2"/>
      <c r="AY814" s="2"/>
      <c r="AZ814" s="2"/>
      <c r="BA814" s="2"/>
      <c r="BB814" s="61"/>
      <c r="BC814" s="111"/>
      <c r="BD814" s="111"/>
      <c r="BE814" s="111"/>
      <c r="BF814" s="111"/>
      <c r="BG814" s="117"/>
      <c r="BH814" s="2"/>
      <c r="BI814" s="2"/>
      <c r="BJ814" s="2"/>
      <c r="BK814" s="2"/>
      <c r="BL814" s="61"/>
      <c r="BM814" s="53"/>
      <c r="BN814" s="53"/>
      <c r="BO814" s="53"/>
      <c r="BP814" s="53"/>
      <c r="BQ814" s="126"/>
      <c r="BR814" s="2"/>
      <c r="BS814" s="2"/>
      <c r="BT814" s="2"/>
      <c r="BU814" s="2"/>
      <c r="BV814" s="61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276</v>
      </c>
      <c r="K815" s="2" t="s">
        <v>321</v>
      </c>
      <c r="L815" s="170">
        <f t="shared" si="25"/>
        <v>0</v>
      </c>
      <c r="M815" s="170">
        <f t="shared" si="26"/>
        <v>0</v>
      </c>
      <c r="N815" s="183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277</v>
      </c>
      <c r="K816" s="2" t="s">
        <v>321</v>
      </c>
      <c r="L816" s="170">
        <f t="shared" si="25"/>
        <v>0</v>
      </c>
      <c r="M816" s="170">
        <f t="shared" si="26"/>
        <v>0</v>
      </c>
      <c r="N816" s="183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283</v>
      </c>
      <c r="J817" s="2" t="s">
        <v>298</v>
      </c>
      <c r="K817" s="2" t="s">
        <v>322</v>
      </c>
      <c r="L817" s="170">
        <f t="shared" si="25"/>
        <v>0</v>
      </c>
      <c r="M817" s="170">
        <f t="shared" si="26"/>
        <v>0</v>
      </c>
      <c r="N817" s="183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278</v>
      </c>
      <c r="K818" s="2" t="s">
        <v>321</v>
      </c>
      <c r="L818" s="170">
        <f t="shared" si="25"/>
        <v>1</v>
      </c>
      <c r="M818" s="170">
        <f t="shared" si="26"/>
        <v>1.27</v>
      </c>
      <c r="N818" s="189" t="s">
        <v>719</v>
      </c>
      <c r="O818" s="37">
        <v>3</v>
      </c>
      <c r="P818" s="37"/>
      <c r="Q818" s="37"/>
      <c r="R818" s="37">
        <v>1</v>
      </c>
      <c r="S818" s="45">
        <v>1.27</v>
      </c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279</v>
      </c>
      <c r="K819" s="2" t="s">
        <v>321</v>
      </c>
      <c r="L819" s="170">
        <f t="shared" si="25"/>
        <v>0</v>
      </c>
      <c r="M819" s="170">
        <f t="shared" si="26"/>
        <v>0</v>
      </c>
      <c r="N819" s="183"/>
      <c r="O819" s="37"/>
      <c r="P819" s="37"/>
      <c r="Q819" s="37"/>
      <c r="R819" s="37"/>
      <c r="S819" s="45"/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286</v>
      </c>
      <c r="J820" s="2" t="s">
        <v>280</v>
      </c>
      <c r="K820" s="2" t="s">
        <v>320</v>
      </c>
      <c r="L820" s="170">
        <f t="shared" si="25"/>
        <v>0.25600000000000001</v>
      </c>
      <c r="M820" s="172">
        <f t="shared" si="26"/>
        <v>3.5327999999999999</v>
      </c>
      <c r="N820" s="190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>
        <v>0.25600000000000001</v>
      </c>
      <c r="BL820" s="182">
        <v>3.5327999999999999</v>
      </c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t="86.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281</v>
      </c>
      <c r="K821" s="2" t="s">
        <v>320</v>
      </c>
      <c r="L821" s="170">
        <f t="shared" si="25"/>
        <v>0</v>
      </c>
      <c r="M821" s="170">
        <f t="shared" si="26"/>
        <v>11.731999999999999</v>
      </c>
      <c r="N821" s="189" t="s">
        <v>720</v>
      </c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 t="s">
        <v>431</v>
      </c>
      <c r="Z821" s="67"/>
      <c r="AA821" s="67"/>
      <c r="AB821" s="67"/>
      <c r="AC821" s="74">
        <v>8.2240000000000002</v>
      </c>
      <c r="AD821" s="2"/>
      <c r="AE821" s="2"/>
      <c r="AF821" s="2"/>
      <c r="AG821" s="2"/>
      <c r="AH821" s="61"/>
      <c r="AI821" s="77" t="s">
        <v>492</v>
      </c>
      <c r="AJ821" s="77"/>
      <c r="AK821" s="77"/>
      <c r="AL821" s="77"/>
      <c r="AM821" s="86">
        <v>3.508</v>
      </c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/>
      <c r="BL821" s="61"/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s="17" customFormat="1" hidden="1" x14ac:dyDescent="0.3">
      <c r="A822" s="16" t="s">
        <v>22</v>
      </c>
      <c r="B822" s="16" t="s">
        <v>2</v>
      </c>
      <c r="C822" s="16" t="s">
        <v>3</v>
      </c>
      <c r="D822" s="16" t="s">
        <v>15</v>
      </c>
      <c r="E822" s="7">
        <v>21</v>
      </c>
      <c r="F822" s="7"/>
      <c r="G822" s="23" t="s">
        <v>5</v>
      </c>
      <c r="H822" s="7">
        <v>2023</v>
      </c>
      <c r="I822" s="25"/>
      <c r="J822" s="16" t="s">
        <v>314</v>
      </c>
      <c r="K822" s="16"/>
      <c r="L822" s="155"/>
      <c r="M822" s="133">
        <f>SUM(M784:M821)</f>
        <v>38.896799999999999</v>
      </c>
      <c r="N822" s="186"/>
      <c r="O822" s="16"/>
      <c r="P822" s="16"/>
      <c r="Q822" s="16"/>
      <c r="R822" s="16"/>
      <c r="S822" s="57">
        <f>SUM(S784:S821)</f>
        <v>1.27</v>
      </c>
      <c r="T822" s="16"/>
      <c r="U822" s="16"/>
      <c r="V822" s="16"/>
      <c r="W822" s="16"/>
      <c r="X822" s="57">
        <f>SUM(X784:X821)</f>
        <v>0</v>
      </c>
      <c r="Y822" s="16"/>
      <c r="Z822" s="16"/>
      <c r="AA822" s="16"/>
      <c r="AB822" s="16"/>
      <c r="AC822" s="57">
        <f>SUM(AC784:AC821)</f>
        <v>8.2240000000000002</v>
      </c>
      <c r="AD822" s="16"/>
      <c r="AE822" s="16"/>
      <c r="AF822" s="16"/>
      <c r="AG822" s="16"/>
      <c r="AH822" s="57">
        <f>SUM(AH784:AH821)</f>
        <v>0</v>
      </c>
      <c r="AI822" s="16"/>
      <c r="AJ822" s="16"/>
      <c r="AK822" s="16"/>
      <c r="AL822" s="16"/>
      <c r="AM822" s="57">
        <f>SUM(AM784:AM821)</f>
        <v>3.508</v>
      </c>
      <c r="AN822" s="16"/>
      <c r="AO822" s="16"/>
      <c r="AP822" s="16"/>
      <c r="AQ822" s="16"/>
      <c r="AR822" s="57">
        <f>SUM(AR784:AR821)</f>
        <v>0</v>
      </c>
      <c r="AS822" s="16"/>
      <c r="AT822" s="16"/>
      <c r="AU822" s="16"/>
      <c r="AV822" s="16"/>
      <c r="AW822" s="57">
        <f>SUM(AW784:AW821)</f>
        <v>0</v>
      </c>
      <c r="AX822" s="16"/>
      <c r="AY822" s="16"/>
      <c r="AZ822" s="16"/>
      <c r="BA822" s="16"/>
      <c r="BB822" s="57">
        <f>SUM(BB784:BB821)</f>
        <v>22.361999999999998</v>
      </c>
      <c r="BC822" s="16"/>
      <c r="BD822" s="16"/>
      <c r="BE822" s="16"/>
      <c r="BF822" s="16"/>
      <c r="BG822" s="57">
        <f>SUM(BG784:BG821)</f>
        <v>0</v>
      </c>
      <c r="BH822" s="16"/>
      <c r="BI822" s="16"/>
      <c r="BJ822" s="16"/>
      <c r="BK822" s="16"/>
      <c r="BL822" s="133">
        <f>SUM(BL784:BL821)</f>
        <v>3.5327999999999999</v>
      </c>
      <c r="BM822" s="16"/>
      <c r="BN822" s="16"/>
      <c r="BO822" s="16"/>
      <c r="BP822" s="16"/>
      <c r="BQ822" s="57">
        <f>SUM(BQ784:BQ821)</f>
        <v>0</v>
      </c>
      <c r="BR822" s="16"/>
      <c r="BS822" s="16"/>
      <c r="BT822" s="16"/>
      <c r="BU822" s="16"/>
      <c r="BV822" s="57">
        <f>SUM(BV784:BV821)</f>
        <v>0</v>
      </c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22" t="s">
        <v>5</v>
      </c>
      <c r="H823" s="3">
        <v>2023</v>
      </c>
      <c r="I823" s="24" t="s">
        <v>287</v>
      </c>
      <c r="J823" s="2" t="s">
        <v>267</v>
      </c>
      <c r="K823" s="2" t="s">
        <v>319</v>
      </c>
      <c r="L823" s="170">
        <f t="shared" si="25"/>
        <v>0</v>
      </c>
      <c r="M823" s="170">
        <f t="shared" si="26"/>
        <v>0</v>
      </c>
      <c r="N823" s="183"/>
      <c r="O823" s="37"/>
      <c r="P823" s="37"/>
      <c r="Q823" s="37"/>
      <c r="R823" s="37"/>
      <c r="S823" s="45"/>
      <c r="T823" s="2"/>
      <c r="U823" s="2"/>
      <c r="V823" s="2"/>
      <c r="W823" s="2"/>
      <c r="X823" s="61"/>
      <c r="Y823" s="67"/>
      <c r="Z823" s="67"/>
      <c r="AA823" s="67"/>
      <c r="AB823" s="67"/>
      <c r="AC823" s="74"/>
      <c r="AD823" s="2"/>
      <c r="AE823" s="2"/>
      <c r="AF823" s="2"/>
      <c r="AG823" s="2"/>
      <c r="AH823" s="61"/>
      <c r="AI823" s="77"/>
      <c r="AJ823" s="77"/>
      <c r="AK823" s="77"/>
      <c r="AL823" s="77"/>
      <c r="AM823" s="86"/>
      <c r="AN823" s="2"/>
      <c r="AO823" s="2"/>
      <c r="AP823" s="2"/>
      <c r="AQ823" s="2"/>
      <c r="AR823" s="61"/>
      <c r="AS823" s="90"/>
      <c r="AT823" s="90"/>
      <c r="AU823" s="90"/>
      <c r="AV823" s="90"/>
      <c r="AW823" s="106"/>
      <c r="AX823" s="2"/>
      <c r="AY823" s="2"/>
      <c r="AZ823" s="2"/>
      <c r="BA823" s="2"/>
      <c r="BB823" s="61"/>
      <c r="BC823" s="111"/>
      <c r="BD823" s="111"/>
      <c r="BE823" s="111"/>
      <c r="BF823" s="111"/>
      <c r="BG823" s="117"/>
      <c r="BH823" s="2"/>
      <c r="BI823" s="2"/>
      <c r="BJ823" s="2"/>
      <c r="BK823" s="2"/>
      <c r="BL823" s="61"/>
      <c r="BM823" s="53"/>
      <c r="BN823" s="53"/>
      <c r="BO823" s="53"/>
      <c r="BP823" s="53"/>
      <c r="BQ823" s="126"/>
      <c r="BR823" s="2"/>
      <c r="BS823" s="2"/>
      <c r="BT823" s="2"/>
      <c r="BU823" s="2"/>
      <c r="BV823" s="61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291</v>
      </c>
      <c r="K824" s="2" t="s">
        <v>320</v>
      </c>
      <c r="L824" s="170">
        <f t="shared" si="25"/>
        <v>0</v>
      </c>
      <c r="M824" s="170">
        <f t="shared" si="26"/>
        <v>0</v>
      </c>
      <c r="N824" s="183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286</v>
      </c>
      <c r="J825" s="2" t="s">
        <v>337</v>
      </c>
      <c r="K825" s="2" t="s">
        <v>320</v>
      </c>
      <c r="L825" s="170">
        <f t="shared" si="25"/>
        <v>0</v>
      </c>
      <c r="M825" s="170">
        <f t="shared" si="26"/>
        <v>0</v>
      </c>
      <c r="N825" s="183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10"/>
      <c r="I826" s="24" t="s">
        <v>286</v>
      </c>
      <c r="J826" s="8" t="s">
        <v>338</v>
      </c>
      <c r="K826" s="8" t="s">
        <v>319</v>
      </c>
      <c r="L826" s="170">
        <f t="shared" si="25"/>
        <v>0</v>
      </c>
      <c r="M826" s="170">
        <f t="shared" si="26"/>
        <v>0</v>
      </c>
      <c r="N826" s="183"/>
      <c r="O826" s="58"/>
      <c r="P826" s="58"/>
      <c r="Q826" s="58"/>
      <c r="R826" s="58"/>
      <c r="S826" s="45"/>
      <c r="T826" s="8"/>
      <c r="U826" s="8"/>
      <c r="V826" s="8"/>
      <c r="W826" s="8"/>
      <c r="X826" s="61"/>
      <c r="Y826" s="143"/>
      <c r="Z826" s="143"/>
      <c r="AA826" s="143"/>
      <c r="AB826" s="143"/>
      <c r="AC826" s="74"/>
      <c r="AD826" s="8"/>
      <c r="AE826" s="8"/>
      <c r="AF826" s="8"/>
      <c r="AG826" s="8"/>
      <c r="AH826" s="61"/>
      <c r="AI826" s="145"/>
      <c r="AJ826" s="145"/>
      <c r="AK826" s="145"/>
      <c r="AL826" s="145"/>
      <c r="AM826" s="86"/>
      <c r="AN826" s="8"/>
      <c r="AO826" s="8"/>
      <c r="AP826" s="8"/>
      <c r="AQ826" s="8"/>
      <c r="AR826" s="61"/>
      <c r="AS826" s="147"/>
      <c r="AT826" s="147"/>
      <c r="AU826" s="147"/>
      <c r="AV826" s="147"/>
      <c r="AW826" s="106"/>
      <c r="AX826" s="8"/>
      <c r="AY826" s="8"/>
      <c r="AZ826" s="8"/>
      <c r="BA826" s="8"/>
      <c r="BB826" s="61"/>
      <c r="BC826" s="149"/>
      <c r="BD826" s="149"/>
      <c r="BE826" s="149"/>
      <c r="BF826" s="149"/>
      <c r="BG826" s="117"/>
      <c r="BH826" s="8"/>
      <c r="BI826" s="8"/>
      <c r="BJ826" s="8"/>
      <c r="BK826" s="8"/>
      <c r="BL826" s="61"/>
      <c r="BM826" s="151"/>
      <c r="BN826" s="151"/>
      <c r="BO826" s="151"/>
      <c r="BP826" s="151"/>
      <c r="BQ826" s="126"/>
      <c r="BR826" s="8"/>
      <c r="BS826" s="8"/>
      <c r="BT826" s="8"/>
      <c r="BU826" s="8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339</v>
      </c>
      <c r="K827" s="8" t="s">
        <v>340</v>
      </c>
      <c r="L827" s="170">
        <f t="shared" si="25"/>
        <v>0</v>
      </c>
      <c r="M827" s="170">
        <f t="shared" si="26"/>
        <v>0</v>
      </c>
      <c r="N827" s="183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341</v>
      </c>
      <c r="K828" s="8" t="s">
        <v>319</v>
      </c>
      <c r="L828" s="170">
        <f t="shared" si="25"/>
        <v>0</v>
      </c>
      <c r="M828" s="170">
        <f t="shared" si="26"/>
        <v>0</v>
      </c>
      <c r="N828" s="183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342</v>
      </c>
      <c r="K829" s="8" t="s">
        <v>321</v>
      </c>
      <c r="L829" s="170">
        <f t="shared" si="25"/>
        <v>0</v>
      </c>
      <c r="M829" s="170">
        <f t="shared" si="26"/>
        <v>0</v>
      </c>
      <c r="N829" s="183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343</v>
      </c>
      <c r="K830" s="8" t="s">
        <v>321</v>
      </c>
      <c r="L830" s="170">
        <f t="shared" si="25"/>
        <v>0</v>
      </c>
      <c r="M830" s="170">
        <f t="shared" si="26"/>
        <v>0</v>
      </c>
      <c r="N830" s="183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344</v>
      </c>
      <c r="K831" s="8" t="s">
        <v>340</v>
      </c>
      <c r="L831" s="170">
        <f t="shared" si="25"/>
        <v>0</v>
      </c>
      <c r="M831" s="170">
        <f t="shared" si="26"/>
        <v>0</v>
      </c>
      <c r="N831" s="183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288</v>
      </c>
      <c r="J832" s="8" t="s">
        <v>345</v>
      </c>
      <c r="K832" s="8" t="s">
        <v>319</v>
      </c>
      <c r="L832" s="170">
        <f t="shared" si="25"/>
        <v>0</v>
      </c>
      <c r="M832" s="170">
        <f t="shared" si="26"/>
        <v>0</v>
      </c>
      <c r="N832" s="183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2" t="s">
        <v>352</v>
      </c>
      <c r="K833" s="2" t="s">
        <v>319</v>
      </c>
      <c r="L833" s="170">
        <f t="shared" si="25"/>
        <v>0</v>
      </c>
      <c r="M833" s="170">
        <f t="shared" si="26"/>
        <v>0</v>
      </c>
      <c r="N833" s="183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3">
        <v>2023</v>
      </c>
      <c r="I834" s="24" t="s">
        <v>288</v>
      </c>
      <c r="J834" s="2" t="s">
        <v>353</v>
      </c>
      <c r="K834" s="2" t="s">
        <v>322</v>
      </c>
      <c r="L834" s="170">
        <f t="shared" si="25"/>
        <v>0</v>
      </c>
      <c r="M834" s="170">
        <f t="shared" si="26"/>
        <v>0</v>
      </c>
      <c r="N834" s="183"/>
      <c r="O834" s="37"/>
      <c r="P834" s="37"/>
      <c r="Q834" s="37"/>
      <c r="R834" s="37"/>
      <c r="S834" s="45"/>
      <c r="T834" s="2"/>
      <c r="U834" s="2"/>
      <c r="V834" s="2"/>
      <c r="W834" s="2"/>
      <c r="X834" s="61"/>
      <c r="Y834" s="67"/>
      <c r="Z834" s="67"/>
      <c r="AA834" s="67"/>
      <c r="AB834" s="67"/>
      <c r="AC834" s="74"/>
      <c r="AD834" s="2"/>
      <c r="AE834" s="2"/>
      <c r="AF834" s="2"/>
      <c r="AG834" s="2"/>
      <c r="AH834" s="61"/>
      <c r="AI834" s="77"/>
      <c r="AJ834" s="77"/>
      <c r="AK834" s="77"/>
      <c r="AL834" s="77"/>
      <c r="AM834" s="86"/>
      <c r="AN834" s="2"/>
      <c r="AO834" s="2"/>
      <c r="AP834" s="2"/>
      <c r="AQ834" s="2"/>
      <c r="AR834" s="61"/>
      <c r="AS834" s="90"/>
      <c r="AT834" s="90"/>
      <c r="AU834" s="90"/>
      <c r="AV834" s="90"/>
      <c r="AW834" s="106"/>
      <c r="AX834" s="2"/>
      <c r="AY834" s="2"/>
      <c r="AZ834" s="2"/>
      <c r="BA834" s="2"/>
      <c r="BB834" s="61"/>
      <c r="BC834" s="111"/>
      <c r="BD834" s="111"/>
      <c r="BE834" s="111"/>
      <c r="BF834" s="111"/>
      <c r="BG834" s="117"/>
      <c r="BH834" s="2"/>
      <c r="BI834" s="2"/>
      <c r="BJ834" s="2"/>
      <c r="BK834" s="2"/>
      <c r="BL834" s="61"/>
      <c r="BM834" s="53"/>
      <c r="BN834" s="53"/>
      <c r="BO834" s="53"/>
      <c r="BP834" s="53"/>
      <c r="BQ834" s="126"/>
      <c r="BR834" s="2"/>
      <c r="BS834" s="2"/>
      <c r="BT834" s="2"/>
      <c r="BU834" s="2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346</v>
      </c>
      <c r="K835" s="2" t="s">
        <v>319</v>
      </c>
      <c r="L835" s="170">
        <f t="shared" si="25"/>
        <v>0</v>
      </c>
      <c r="M835" s="170">
        <f t="shared" si="26"/>
        <v>0</v>
      </c>
      <c r="N835" s="183"/>
      <c r="O835" s="38"/>
      <c r="P835" s="37"/>
      <c r="Q835" s="37"/>
      <c r="R835" s="37"/>
      <c r="S835" s="45"/>
      <c r="T835" s="3"/>
      <c r="U835" s="2"/>
      <c r="V835" s="2"/>
      <c r="W835" s="2"/>
      <c r="X835" s="61"/>
      <c r="Y835" s="69"/>
      <c r="Z835" s="67"/>
      <c r="AA835" s="67"/>
      <c r="AB835" s="67"/>
      <c r="AC835" s="74"/>
      <c r="AD835" s="3"/>
      <c r="AE835" s="2"/>
      <c r="AF835" s="2"/>
      <c r="AG835" s="2"/>
      <c r="AH835" s="61"/>
      <c r="AI835" s="78"/>
      <c r="AJ835" s="77"/>
      <c r="AK835" s="77"/>
      <c r="AL835" s="77"/>
      <c r="AM835" s="86"/>
      <c r="AN835" s="3"/>
      <c r="AO835" s="2"/>
      <c r="AP835" s="2"/>
      <c r="AQ835" s="2"/>
      <c r="AR835" s="61"/>
      <c r="AS835" s="91"/>
      <c r="AT835" s="90"/>
      <c r="AU835" s="90"/>
      <c r="AV835" s="90"/>
      <c r="AW835" s="106"/>
      <c r="AX835" s="3"/>
      <c r="AY835" s="2"/>
      <c r="AZ835" s="2"/>
      <c r="BA835" s="2"/>
      <c r="BB835" s="61"/>
      <c r="BC835" s="112"/>
      <c r="BD835" s="111"/>
      <c r="BE835" s="111"/>
      <c r="BF835" s="111"/>
      <c r="BG835" s="117"/>
      <c r="BH835" s="3"/>
      <c r="BI835" s="2"/>
      <c r="BJ835" s="2"/>
      <c r="BK835" s="2"/>
      <c r="BL835" s="61"/>
      <c r="BM835" s="54"/>
      <c r="BN835" s="53"/>
      <c r="BO835" s="53"/>
      <c r="BP835" s="53"/>
      <c r="BQ835" s="126"/>
      <c r="BR835" s="3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289</v>
      </c>
      <c r="J836" s="2" t="s">
        <v>268</v>
      </c>
      <c r="K836" s="2" t="s">
        <v>319</v>
      </c>
      <c r="L836" s="170">
        <f t="shared" si="25"/>
        <v>0</v>
      </c>
      <c r="M836" s="170">
        <f t="shared" si="26"/>
        <v>0</v>
      </c>
      <c r="N836" s="183"/>
      <c r="O836" s="37"/>
      <c r="P836" s="37"/>
      <c r="Q836" s="37"/>
      <c r="R836" s="37"/>
      <c r="S836" s="45"/>
      <c r="T836" s="2"/>
      <c r="U836" s="2"/>
      <c r="V836" s="2"/>
      <c r="W836" s="2"/>
      <c r="X836" s="61"/>
      <c r="Y836" s="67"/>
      <c r="Z836" s="67"/>
      <c r="AA836" s="67"/>
      <c r="AB836" s="67"/>
      <c r="AC836" s="74"/>
      <c r="AD836" s="2"/>
      <c r="AE836" s="2"/>
      <c r="AF836" s="2"/>
      <c r="AG836" s="2"/>
      <c r="AH836" s="61"/>
      <c r="AI836" s="77"/>
      <c r="AJ836" s="77"/>
      <c r="AK836" s="77"/>
      <c r="AL836" s="77"/>
      <c r="AM836" s="86"/>
      <c r="AN836" s="2"/>
      <c r="AO836" s="2"/>
      <c r="AP836" s="2"/>
      <c r="AQ836" s="2"/>
      <c r="AR836" s="61"/>
      <c r="AS836" s="90"/>
      <c r="AT836" s="90"/>
      <c r="AU836" s="90"/>
      <c r="AV836" s="90"/>
      <c r="AW836" s="106"/>
      <c r="AX836" s="2"/>
      <c r="AY836" s="2"/>
      <c r="AZ836" s="2"/>
      <c r="BA836" s="2"/>
      <c r="BB836" s="61"/>
      <c r="BC836" s="111"/>
      <c r="BD836" s="111"/>
      <c r="BE836" s="111"/>
      <c r="BF836" s="111"/>
      <c r="BG836" s="117"/>
      <c r="BH836" s="2"/>
      <c r="BI836" s="2"/>
      <c r="BJ836" s="2"/>
      <c r="BK836" s="2"/>
      <c r="BL836" s="61"/>
      <c r="BM836" s="53"/>
      <c r="BN836" s="53"/>
      <c r="BO836" s="53"/>
      <c r="BP836" s="53"/>
      <c r="BQ836" s="126"/>
      <c r="BR836" s="2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292</v>
      </c>
      <c r="K837" s="2" t="s">
        <v>319</v>
      </c>
      <c r="L837" s="170">
        <f t="shared" ref="L837:L899" si="27">SUM(R837,W837,AB837,AG837,AL837,AQ837,AV837,BA837,BF837,BK837,BP837,BU837)</f>
        <v>0</v>
      </c>
      <c r="M837" s="170">
        <f t="shared" ref="M837:M899" si="28">SUM(S837,X837,AC837,AH837,AM837,AR837,AW837,BB837,BG837,BL837,BQ837,BV837)</f>
        <v>0</v>
      </c>
      <c r="N837" s="183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285</v>
      </c>
      <c r="J838" s="2" t="s">
        <v>293</v>
      </c>
      <c r="K838" s="2" t="s">
        <v>319</v>
      </c>
      <c r="L838" s="170">
        <f t="shared" si="27"/>
        <v>0</v>
      </c>
      <c r="M838" s="170">
        <f t="shared" si="28"/>
        <v>0</v>
      </c>
      <c r="N838" s="183"/>
      <c r="O838" s="37"/>
      <c r="P838" s="37"/>
      <c r="Q838" s="37"/>
      <c r="R838" s="39"/>
      <c r="S838" s="45"/>
      <c r="T838" s="2"/>
      <c r="U838" s="2"/>
      <c r="V838" s="2"/>
      <c r="W838" s="33"/>
      <c r="X838" s="61"/>
      <c r="Y838" s="67"/>
      <c r="Z838" s="67"/>
      <c r="AA838" s="67"/>
      <c r="AB838" s="68"/>
      <c r="AC838" s="74"/>
      <c r="AD838" s="2"/>
      <c r="AE838" s="2"/>
      <c r="AF838" s="2"/>
      <c r="AG838" s="33"/>
      <c r="AH838" s="61"/>
      <c r="AI838" s="77"/>
      <c r="AJ838" s="77"/>
      <c r="AK838" s="77"/>
      <c r="AL838" s="79"/>
      <c r="AM838" s="86"/>
      <c r="AN838" s="2"/>
      <c r="AO838" s="2"/>
      <c r="AP838" s="2"/>
      <c r="AQ838" s="33"/>
      <c r="AR838" s="61"/>
      <c r="AS838" s="90"/>
      <c r="AT838" s="90"/>
      <c r="AU838" s="90"/>
      <c r="AV838" s="92"/>
      <c r="AW838" s="106"/>
      <c r="AX838" s="2"/>
      <c r="AY838" s="2"/>
      <c r="AZ838" s="2"/>
      <c r="BA838" s="33"/>
      <c r="BB838" s="61"/>
      <c r="BC838" s="111"/>
      <c r="BD838" s="111"/>
      <c r="BE838" s="111"/>
      <c r="BF838" s="113"/>
      <c r="BG838" s="117"/>
      <c r="BH838" s="2"/>
      <c r="BI838" s="2"/>
      <c r="BJ838" s="2"/>
      <c r="BK838" s="33"/>
      <c r="BL838" s="61"/>
      <c r="BM838" s="53"/>
      <c r="BN838" s="53"/>
      <c r="BO838" s="53"/>
      <c r="BP838" s="121"/>
      <c r="BQ838" s="126"/>
      <c r="BR838" s="2"/>
      <c r="BS838" s="2"/>
      <c r="BT838" s="2"/>
      <c r="BU838" s="33"/>
      <c r="BV838" s="61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287</v>
      </c>
      <c r="J839" s="2" t="s">
        <v>269</v>
      </c>
      <c r="K839" s="2" t="s">
        <v>321</v>
      </c>
      <c r="L839" s="170">
        <f t="shared" si="27"/>
        <v>1</v>
      </c>
      <c r="M839" s="170">
        <f t="shared" si="28"/>
        <v>1.004</v>
      </c>
      <c r="N839" s="183"/>
      <c r="O839" s="37"/>
      <c r="P839" s="37"/>
      <c r="Q839" s="37"/>
      <c r="R839" s="37"/>
      <c r="S839" s="45"/>
      <c r="T839" s="2"/>
      <c r="U839" s="2"/>
      <c r="V839" s="2"/>
      <c r="W839" s="2"/>
      <c r="X839" s="61"/>
      <c r="Y839" s="67"/>
      <c r="Z839" s="67"/>
      <c r="AA839" s="67"/>
      <c r="AB839" s="67"/>
      <c r="AC839" s="74"/>
      <c r="AD839" s="2"/>
      <c r="AE839" s="2"/>
      <c r="AF839" s="2"/>
      <c r="AG839" s="2"/>
      <c r="AH839" s="61"/>
      <c r="AI839" s="77"/>
      <c r="AJ839" s="77"/>
      <c r="AK839" s="77"/>
      <c r="AL839" s="78">
        <v>1</v>
      </c>
      <c r="AM839" s="86">
        <v>1.004</v>
      </c>
      <c r="AN839" s="2"/>
      <c r="AO839" s="2"/>
      <c r="AP839" s="2"/>
      <c r="AQ839" s="2"/>
      <c r="AR839" s="61"/>
      <c r="AS839" s="90"/>
      <c r="AT839" s="90"/>
      <c r="AU839" s="90"/>
      <c r="AV839" s="90"/>
      <c r="AW839" s="106"/>
      <c r="AX839" s="2"/>
      <c r="AY839" s="2"/>
      <c r="AZ839" s="2"/>
      <c r="BA839" s="2"/>
      <c r="BB839" s="61"/>
      <c r="BC839" s="111"/>
      <c r="BD839" s="111"/>
      <c r="BE839" s="111"/>
      <c r="BF839" s="111"/>
      <c r="BG839" s="117"/>
      <c r="BH839" s="2"/>
      <c r="BI839" s="2"/>
      <c r="BJ839" s="2"/>
      <c r="BK839" s="2"/>
      <c r="BL839" s="61"/>
      <c r="BM839" s="53"/>
      <c r="BN839" s="53"/>
      <c r="BO839" s="53"/>
      <c r="BP839" s="53"/>
      <c r="BQ839" s="126"/>
      <c r="BR839" s="2"/>
      <c r="BS839" s="2"/>
      <c r="BT839" s="2"/>
      <c r="BU839" s="2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270</v>
      </c>
      <c r="K840" s="2" t="s">
        <v>321</v>
      </c>
      <c r="L840" s="170">
        <f t="shared" si="27"/>
        <v>0</v>
      </c>
      <c r="M840" s="170">
        <f t="shared" si="28"/>
        <v>0</v>
      </c>
      <c r="N840" s="183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7"/>
      <c r="AM840" s="86"/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290</v>
      </c>
      <c r="J841" s="2" t="s">
        <v>271</v>
      </c>
      <c r="K841" s="2" t="s">
        <v>322</v>
      </c>
      <c r="L841" s="170">
        <f t="shared" si="27"/>
        <v>0</v>
      </c>
      <c r="M841" s="170">
        <f t="shared" si="28"/>
        <v>0</v>
      </c>
      <c r="N841" s="183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284</v>
      </c>
      <c r="J842" s="2" t="s">
        <v>294</v>
      </c>
      <c r="K842" s="2" t="s">
        <v>321</v>
      </c>
      <c r="L842" s="170">
        <f t="shared" si="27"/>
        <v>0</v>
      </c>
      <c r="M842" s="170">
        <f t="shared" si="28"/>
        <v>0</v>
      </c>
      <c r="N842" s="183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347</v>
      </c>
      <c r="K843" s="2" t="s">
        <v>321</v>
      </c>
      <c r="L843" s="170">
        <f t="shared" si="27"/>
        <v>0</v>
      </c>
      <c r="M843" s="170">
        <f t="shared" si="28"/>
        <v>0</v>
      </c>
      <c r="N843" s="183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295</v>
      </c>
      <c r="K844" s="2" t="s">
        <v>321</v>
      </c>
      <c r="L844" s="170">
        <f t="shared" si="27"/>
        <v>0</v>
      </c>
      <c r="M844" s="170">
        <f t="shared" si="28"/>
        <v>0</v>
      </c>
      <c r="N844" s="183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290</v>
      </c>
      <c r="J845" s="2" t="s">
        <v>299</v>
      </c>
      <c r="K845" s="2" t="s">
        <v>319</v>
      </c>
      <c r="L845" s="170">
        <f t="shared" si="27"/>
        <v>0</v>
      </c>
      <c r="M845" s="170">
        <f t="shared" si="28"/>
        <v>0</v>
      </c>
      <c r="N845" s="183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315</v>
      </c>
      <c r="J846" s="2" t="s">
        <v>348</v>
      </c>
      <c r="K846" s="2" t="s">
        <v>321</v>
      </c>
      <c r="L846" s="170">
        <f t="shared" si="27"/>
        <v>0</v>
      </c>
      <c r="M846" s="170">
        <f t="shared" si="28"/>
        <v>0</v>
      </c>
      <c r="N846" s="183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296</v>
      </c>
      <c r="K847" s="2" t="s">
        <v>322</v>
      </c>
      <c r="L847" s="170">
        <f t="shared" si="27"/>
        <v>0</v>
      </c>
      <c r="M847" s="170">
        <f t="shared" si="28"/>
        <v>0</v>
      </c>
      <c r="N847" s="183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316</v>
      </c>
      <c r="J848" s="2" t="s">
        <v>297</v>
      </c>
      <c r="K848" s="2" t="s">
        <v>319</v>
      </c>
      <c r="L848" s="170">
        <f t="shared" si="27"/>
        <v>0</v>
      </c>
      <c r="M848" s="170">
        <f t="shared" si="28"/>
        <v>0</v>
      </c>
      <c r="N848" s="183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8" t="s">
        <v>349</v>
      </c>
      <c r="K849" s="8" t="s">
        <v>321</v>
      </c>
      <c r="L849" s="170">
        <f t="shared" si="27"/>
        <v>0</v>
      </c>
      <c r="M849" s="170">
        <f t="shared" si="28"/>
        <v>0</v>
      </c>
      <c r="N849" s="183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282</v>
      </c>
      <c r="J850" s="2" t="s">
        <v>272</v>
      </c>
      <c r="K850" s="2" t="s">
        <v>322</v>
      </c>
      <c r="L850" s="170">
        <f t="shared" si="27"/>
        <v>0</v>
      </c>
      <c r="M850" s="170">
        <f t="shared" si="28"/>
        <v>0</v>
      </c>
      <c r="N850" s="183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273</v>
      </c>
      <c r="K851" s="2" t="s">
        <v>322</v>
      </c>
      <c r="L851" s="170">
        <f t="shared" si="27"/>
        <v>0</v>
      </c>
      <c r="M851" s="170">
        <f t="shared" si="28"/>
        <v>0</v>
      </c>
      <c r="N851" s="183"/>
      <c r="O851" s="37"/>
      <c r="P851" s="37"/>
      <c r="Q851" s="37"/>
      <c r="R851" s="37"/>
      <c r="S851" s="46"/>
      <c r="T851" s="2"/>
      <c r="U851" s="2"/>
      <c r="V851" s="2"/>
      <c r="W851" s="2"/>
      <c r="X851" s="60"/>
      <c r="Y851" s="67"/>
      <c r="Z851" s="67"/>
      <c r="AA851" s="67"/>
      <c r="AB851" s="67"/>
      <c r="AC851" s="73"/>
      <c r="AD851" s="2"/>
      <c r="AE851" s="2"/>
      <c r="AF851" s="2"/>
      <c r="AG851" s="2"/>
      <c r="AH851" s="60"/>
      <c r="AI851" s="77"/>
      <c r="AJ851" s="77"/>
      <c r="AK851" s="77"/>
      <c r="AL851" s="77"/>
      <c r="AM851" s="85"/>
      <c r="AN851" s="2"/>
      <c r="AO851" s="2"/>
      <c r="AP851" s="2"/>
      <c r="AQ851" s="2"/>
      <c r="AR851" s="60"/>
      <c r="AS851" s="90"/>
      <c r="AT851" s="90"/>
      <c r="AU851" s="90"/>
      <c r="AV851" s="90"/>
      <c r="AW851" s="105"/>
      <c r="AX851" s="2"/>
      <c r="AY851" s="2"/>
      <c r="AZ851" s="2"/>
      <c r="BA851" s="2"/>
      <c r="BB851" s="60"/>
      <c r="BC851" s="111"/>
      <c r="BD851" s="111"/>
      <c r="BE851" s="111"/>
      <c r="BF851" s="111"/>
      <c r="BG851" s="116"/>
      <c r="BH851" s="2"/>
      <c r="BI851" s="2"/>
      <c r="BJ851" s="2"/>
      <c r="BK851" s="2"/>
      <c r="BL851" s="60"/>
      <c r="BM851" s="53"/>
      <c r="BN851" s="53"/>
      <c r="BO851" s="53"/>
      <c r="BP851" s="53"/>
      <c r="BQ851" s="125"/>
      <c r="BR851" s="2"/>
      <c r="BS851" s="2"/>
      <c r="BT851" s="2"/>
      <c r="BU851" s="2"/>
      <c r="BV851" s="60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274</v>
      </c>
      <c r="K852" s="2" t="s">
        <v>322</v>
      </c>
      <c r="L852" s="172">
        <f t="shared" si="27"/>
        <v>0</v>
      </c>
      <c r="M852" s="170">
        <f t="shared" si="28"/>
        <v>0</v>
      </c>
      <c r="N852" s="183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275</v>
      </c>
      <c r="K853" s="2" t="s">
        <v>322</v>
      </c>
      <c r="L853" s="172">
        <f t="shared" si="27"/>
        <v>6.0000000000000001E-3</v>
      </c>
      <c r="M853" s="170">
        <f t="shared" si="28"/>
        <v>8.3699999999999992</v>
      </c>
      <c r="N853" s="183" t="s">
        <v>503</v>
      </c>
      <c r="O853" s="37"/>
      <c r="P853" s="37"/>
      <c r="Q853" s="37"/>
      <c r="R853" s="37"/>
      <c r="S853" s="45"/>
      <c r="T853" s="2"/>
      <c r="U853" s="2"/>
      <c r="V853" s="2"/>
      <c r="W853" s="2"/>
      <c r="X853" s="61"/>
      <c r="Y853" s="67"/>
      <c r="Z853" s="67"/>
      <c r="AA853" s="67"/>
      <c r="AB853" s="67"/>
      <c r="AC853" s="74"/>
      <c r="AD853" s="2"/>
      <c r="AE853" s="2"/>
      <c r="AF853" s="2"/>
      <c r="AG853" s="2"/>
      <c r="AH853" s="61"/>
      <c r="AI853" s="77"/>
      <c r="AJ853" s="77" t="s">
        <v>366</v>
      </c>
      <c r="AK853" s="77"/>
      <c r="AL853" s="77">
        <v>6.0000000000000001E-3</v>
      </c>
      <c r="AM853" s="86">
        <v>8.3699999999999992</v>
      </c>
      <c r="AN853" s="2"/>
      <c r="AO853" s="2"/>
      <c r="AP853" s="2"/>
      <c r="AQ853" s="2"/>
      <c r="AR853" s="61"/>
      <c r="AS853" s="90"/>
      <c r="AT853" s="90"/>
      <c r="AU853" s="90"/>
      <c r="AV853" s="90"/>
      <c r="AW853" s="106"/>
      <c r="AX853" s="2"/>
      <c r="AY853" s="2"/>
      <c r="AZ853" s="2"/>
      <c r="BA853" s="2"/>
      <c r="BB853" s="61"/>
      <c r="BC853" s="111"/>
      <c r="BD853" s="111"/>
      <c r="BE853" s="111"/>
      <c r="BF853" s="111"/>
      <c r="BG853" s="117"/>
      <c r="BH853" s="2"/>
      <c r="BI853" s="2"/>
      <c r="BJ853" s="2"/>
      <c r="BK853" s="2"/>
      <c r="BL853" s="61"/>
      <c r="BM853" s="53"/>
      <c r="BN853" s="53"/>
      <c r="BO853" s="53"/>
      <c r="BP853" s="53"/>
      <c r="BQ853" s="126"/>
      <c r="BR853" s="2"/>
      <c r="BS853" s="2"/>
      <c r="BT853" s="2"/>
      <c r="BU853" s="2"/>
      <c r="BV853" s="61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276</v>
      </c>
      <c r="K854" s="2" t="s">
        <v>321</v>
      </c>
      <c r="L854" s="170">
        <f t="shared" si="27"/>
        <v>0</v>
      </c>
      <c r="M854" s="170">
        <f t="shared" si="28"/>
        <v>0</v>
      </c>
      <c r="N854" s="183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/>
      <c r="AK854" s="77"/>
      <c r="AL854" s="77"/>
      <c r="AM854" s="86"/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277</v>
      </c>
      <c r="K855" s="2" t="s">
        <v>321</v>
      </c>
      <c r="L855" s="170">
        <f t="shared" si="27"/>
        <v>0</v>
      </c>
      <c r="M855" s="170">
        <f t="shared" si="28"/>
        <v>0</v>
      </c>
      <c r="N855" s="183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283</v>
      </c>
      <c r="J856" s="2" t="s">
        <v>298</v>
      </c>
      <c r="K856" s="2" t="s">
        <v>322</v>
      </c>
      <c r="L856" s="170">
        <f t="shared" si="27"/>
        <v>0.03</v>
      </c>
      <c r="M856" s="170">
        <f t="shared" si="28"/>
        <v>10.897</v>
      </c>
      <c r="N856" s="183" t="s">
        <v>368</v>
      </c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 t="s">
        <v>368</v>
      </c>
      <c r="AP856" s="2"/>
      <c r="AQ856" s="2">
        <v>0.03</v>
      </c>
      <c r="AR856" s="61">
        <v>10.897</v>
      </c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278</v>
      </c>
      <c r="K857" s="2" t="s">
        <v>321</v>
      </c>
      <c r="L857" s="170">
        <f t="shared" si="27"/>
        <v>0</v>
      </c>
      <c r="M857" s="170">
        <f t="shared" si="28"/>
        <v>0</v>
      </c>
      <c r="N857" s="183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/>
      <c r="AP857" s="2"/>
      <c r="AQ857" s="2"/>
      <c r="AR857" s="61"/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279</v>
      </c>
      <c r="K858" s="2" t="s">
        <v>321</v>
      </c>
      <c r="L858" s="170">
        <f t="shared" si="27"/>
        <v>0</v>
      </c>
      <c r="M858" s="170">
        <f t="shared" si="28"/>
        <v>0</v>
      </c>
      <c r="N858" s="183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286</v>
      </c>
      <c r="J859" s="2" t="s">
        <v>280</v>
      </c>
      <c r="K859" s="2" t="s">
        <v>320</v>
      </c>
      <c r="L859" s="170">
        <f t="shared" si="27"/>
        <v>0.95799999999999996</v>
      </c>
      <c r="M859" s="172">
        <f t="shared" si="28"/>
        <v>13.2204</v>
      </c>
      <c r="N859" s="185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>
        <v>0.95799999999999996</v>
      </c>
      <c r="BL859" s="182">
        <v>13.2204</v>
      </c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281</v>
      </c>
      <c r="K860" s="2" t="s">
        <v>320</v>
      </c>
      <c r="L860" s="170">
        <f t="shared" si="27"/>
        <v>0</v>
      </c>
      <c r="M860" s="170">
        <f t="shared" si="28"/>
        <v>0</v>
      </c>
      <c r="N860" s="183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/>
      <c r="BL860" s="61"/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s="17" customFormat="1" hidden="1" x14ac:dyDescent="0.3">
      <c r="A861" s="16" t="s">
        <v>23</v>
      </c>
      <c r="B861" s="16" t="s">
        <v>2</v>
      </c>
      <c r="C861" s="16" t="s">
        <v>3</v>
      </c>
      <c r="D861" s="16" t="s">
        <v>15</v>
      </c>
      <c r="E861" s="7">
        <v>22</v>
      </c>
      <c r="F861" s="7"/>
      <c r="G861" s="23" t="s">
        <v>5</v>
      </c>
      <c r="H861" s="7">
        <v>2023</v>
      </c>
      <c r="I861" s="25"/>
      <c r="J861" s="16" t="s">
        <v>314</v>
      </c>
      <c r="K861" s="16"/>
      <c r="L861" s="155"/>
      <c r="M861" s="133">
        <f>SUM(M823:M860)</f>
        <v>33.491399999999999</v>
      </c>
      <c r="N861" s="186"/>
      <c r="O861" s="16"/>
      <c r="P861" s="16"/>
      <c r="Q861" s="16"/>
      <c r="R861" s="16"/>
      <c r="S861" s="57">
        <f>SUM(S823:S860)</f>
        <v>0</v>
      </c>
      <c r="T861" s="16"/>
      <c r="U861" s="16"/>
      <c r="V861" s="16"/>
      <c r="W861" s="16"/>
      <c r="X861" s="57">
        <f>SUM(X823:X860)</f>
        <v>0</v>
      </c>
      <c r="Y861" s="16"/>
      <c r="Z861" s="16"/>
      <c r="AA861" s="16"/>
      <c r="AB861" s="16"/>
      <c r="AC861" s="57">
        <f>SUM(AC823:AC860)</f>
        <v>0</v>
      </c>
      <c r="AD861" s="16"/>
      <c r="AE861" s="16"/>
      <c r="AF861" s="16"/>
      <c r="AG861" s="16"/>
      <c r="AH861" s="57">
        <f>SUM(AH823:AH860)</f>
        <v>0</v>
      </c>
      <c r="AI861" s="16"/>
      <c r="AJ861" s="16"/>
      <c r="AK861" s="16"/>
      <c r="AL861" s="16"/>
      <c r="AM861" s="57">
        <f>SUM(AM823:AM860)</f>
        <v>9.3739999999999988</v>
      </c>
      <c r="AN861" s="16"/>
      <c r="AO861" s="16"/>
      <c r="AP861" s="16"/>
      <c r="AQ861" s="16"/>
      <c r="AR861" s="57">
        <f>SUM(AR823:AR860)</f>
        <v>10.897</v>
      </c>
      <c r="AS861" s="16"/>
      <c r="AT861" s="16"/>
      <c r="AU861" s="16"/>
      <c r="AV861" s="16"/>
      <c r="AW861" s="57">
        <f>SUM(AW823:AW860)</f>
        <v>0</v>
      </c>
      <c r="AX861" s="16"/>
      <c r="AY861" s="16"/>
      <c r="AZ861" s="16"/>
      <c r="BA861" s="16"/>
      <c r="BB861" s="57">
        <f>SUM(BB823:BB860)</f>
        <v>0</v>
      </c>
      <c r="BC861" s="16"/>
      <c r="BD861" s="16"/>
      <c r="BE861" s="16"/>
      <c r="BF861" s="16"/>
      <c r="BG861" s="57">
        <f>SUM(BG823:BG860)</f>
        <v>0</v>
      </c>
      <c r="BH861" s="16"/>
      <c r="BI861" s="16"/>
      <c r="BJ861" s="16"/>
      <c r="BK861" s="16"/>
      <c r="BL861" s="133">
        <f>SUM(BL823:BL860)</f>
        <v>13.2204</v>
      </c>
      <c r="BM861" s="16"/>
      <c r="BN861" s="16"/>
      <c r="BO861" s="16"/>
      <c r="BP861" s="16"/>
      <c r="BQ861" s="57">
        <f>SUM(BQ823:BQ860)</f>
        <v>0</v>
      </c>
      <c r="BR861" s="16"/>
      <c r="BS861" s="16"/>
      <c r="BT861" s="16"/>
      <c r="BU861" s="16"/>
      <c r="BV861" s="57">
        <f>SUM(BV823:BV860)</f>
        <v>0</v>
      </c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22" t="s">
        <v>5</v>
      </c>
      <c r="H862" s="3">
        <v>2023</v>
      </c>
      <c r="I862" s="24" t="s">
        <v>287</v>
      </c>
      <c r="J862" s="2" t="s">
        <v>267</v>
      </c>
      <c r="K862" s="2" t="s">
        <v>319</v>
      </c>
      <c r="L862" s="170">
        <f t="shared" si="27"/>
        <v>0</v>
      </c>
      <c r="M862" s="170">
        <f t="shared" si="28"/>
        <v>0</v>
      </c>
      <c r="N862" s="183"/>
      <c r="O862" s="37"/>
      <c r="P862" s="37"/>
      <c r="Q862" s="37"/>
      <c r="R862" s="37"/>
      <c r="S862" s="45"/>
      <c r="T862" s="2"/>
      <c r="U862" s="2"/>
      <c r="V862" s="2"/>
      <c r="W862" s="2"/>
      <c r="X862" s="61"/>
      <c r="Y862" s="67"/>
      <c r="Z862" s="67"/>
      <c r="AA862" s="67"/>
      <c r="AB862" s="67"/>
      <c r="AC862" s="74"/>
      <c r="AD862" s="2"/>
      <c r="AE862" s="2"/>
      <c r="AF862" s="2"/>
      <c r="AG862" s="2"/>
      <c r="AH862" s="61"/>
      <c r="AI862" s="77"/>
      <c r="AJ862" s="77"/>
      <c r="AK862" s="77"/>
      <c r="AL862" s="77"/>
      <c r="AM862" s="86"/>
      <c r="AN862" s="2"/>
      <c r="AO862" s="2"/>
      <c r="AP862" s="2"/>
      <c r="AQ862" s="2"/>
      <c r="AR862" s="61"/>
      <c r="AS862" s="90"/>
      <c r="AT862" s="90"/>
      <c r="AU862" s="90"/>
      <c r="AV862" s="90"/>
      <c r="AW862" s="106"/>
      <c r="AX862" s="2"/>
      <c r="AY862" s="2"/>
      <c r="AZ862" s="2"/>
      <c r="BA862" s="2"/>
      <c r="BB862" s="61"/>
      <c r="BC862" s="111"/>
      <c r="BD862" s="111"/>
      <c r="BE862" s="111"/>
      <c r="BF862" s="111"/>
      <c r="BG862" s="117"/>
      <c r="BH862" s="2"/>
      <c r="BI862" s="2"/>
      <c r="BJ862" s="2"/>
      <c r="BK862" s="2"/>
      <c r="BL862" s="61"/>
      <c r="BM862" s="53"/>
      <c r="BN862" s="53"/>
      <c r="BO862" s="53"/>
      <c r="BP862" s="53"/>
      <c r="BQ862" s="126"/>
      <c r="BR862" s="2"/>
      <c r="BS862" s="2"/>
      <c r="BT862" s="2"/>
      <c r="BU862" s="2"/>
      <c r="BV862" s="61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291</v>
      </c>
      <c r="K863" s="2" t="s">
        <v>320</v>
      </c>
      <c r="L863" s="170">
        <f t="shared" si="27"/>
        <v>0</v>
      </c>
      <c r="M863" s="170">
        <f t="shared" si="28"/>
        <v>0</v>
      </c>
      <c r="N863" s="183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286</v>
      </c>
      <c r="J864" s="2" t="s">
        <v>337</v>
      </c>
      <c r="K864" s="2" t="s">
        <v>320</v>
      </c>
      <c r="L864" s="170">
        <f t="shared" si="27"/>
        <v>0</v>
      </c>
      <c r="M864" s="170">
        <f t="shared" si="28"/>
        <v>0</v>
      </c>
      <c r="N864" s="183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8" t="s">
        <v>338</v>
      </c>
      <c r="K865" s="8" t="s">
        <v>319</v>
      </c>
      <c r="L865" s="170">
        <f t="shared" si="27"/>
        <v>0</v>
      </c>
      <c r="M865" s="170">
        <f t="shared" si="28"/>
        <v>0</v>
      </c>
      <c r="N865" s="183"/>
      <c r="O865" s="58"/>
      <c r="P865" s="58"/>
      <c r="Q865" s="58"/>
      <c r="R865" s="58"/>
      <c r="S865" s="45"/>
      <c r="T865" s="8"/>
      <c r="U865" s="8"/>
      <c r="V865" s="8"/>
      <c r="W865" s="8"/>
      <c r="X865" s="61"/>
      <c r="Y865" s="143"/>
      <c r="Z865" s="143"/>
      <c r="AA865" s="143"/>
      <c r="AB865" s="143"/>
      <c r="AC865" s="74"/>
      <c r="AD865" s="8"/>
      <c r="AE865" s="8"/>
      <c r="AF865" s="8"/>
      <c r="AG865" s="8"/>
      <c r="AH865" s="61"/>
      <c r="AI865" s="145"/>
      <c r="AJ865" s="145"/>
      <c r="AK865" s="145"/>
      <c r="AL865" s="145"/>
      <c r="AM865" s="86"/>
      <c r="AN865" s="8"/>
      <c r="AO865" s="8"/>
      <c r="AP865" s="8"/>
      <c r="AQ865" s="8"/>
      <c r="AR865" s="61"/>
      <c r="AS865" s="147"/>
      <c r="AT865" s="153"/>
      <c r="AU865" s="154"/>
      <c r="AV865" s="147"/>
      <c r="AW865" s="106"/>
      <c r="AX865" s="8"/>
      <c r="AY865" s="8"/>
      <c r="AZ865" s="8"/>
      <c r="BA865" s="8"/>
      <c r="BB865" s="61"/>
      <c r="BC865" s="149"/>
      <c r="BD865" s="149"/>
      <c r="BE865" s="149"/>
      <c r="BF865" s="149"/>
      <c r="BG865" s="117"/>
      <c r="BH865" s="8"/>
      <c r="BI865" s="8"/>
      <c r="BJ865" s="8"/>
      <c r="BK865" s="8"/>
      <c r="BL865" s="61"/>
      <c r="BM865" s="151"/>
      <c r="BN865" s="151"/>
      <c r="BO865" s="151"/>
      <c r="BP865" s="151"/>
      <c r="BQ865" s="126"/>
      <c r="BR865" s="8"/>
      <c r="BS865" s="8"/>
      <c r="BT865" s="8"/>
      <c r="BU865" s="8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339</v>
      </c>
      <c r="K866" s="8" t="s">
        <v>340</v>
      </c>
      <c r="L866" s="170">
        <f t="shared" si="27"/>
        <v>0</v>
      </c>
      <c r="M866" s="170">
        <f t="shared" si="28"/>
        <v>0</v>
      </c>
      <c r="N866" s="183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341</v>
      </c>
      <c r="K867" s="8" t="s">
        <v>319</v>
      </c>
      <c r="L867" s="170">
        <f t="shared" si="27"/>
        <v>0</v>
      </c>
      <c r="M867" s="170">
        <f t="shared" si="28"/>
        <v>0</v>
      </c>
      <c r="N867" s="183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342</v>
      </c>
      <c r="K868" s="8" t="s">
        <v>321</v>
      </c>
      <c r="L868" s="170">
        <f t="shared" si="27"/>
        <v>0</v>
      </c>
      <c r="M868" s="170">
        <f t="shared" si="28"/>
        <v>0</v>
      </c>
      <c r="N868" s="183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343</v>
      </c>
      <c r="K869" s="8" t="s">
        <v>321</v>
      </c>
      <c r="L869" s="170">
        <f t="shared" si="27"/>
        <v>0</v>
      </c>
      <c r="M869" s="170">
        <f t="shared" si="28"/>
        <v>0</v>
      </c>
      <c r="N869" s="183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344</v>
      </c>
      <c r="K870" s="8" t="s">
        <v>340</v>
      </c>
      <c r="L870" s="170">
        <f t="shared" si="27"/>
        <v>0</v>
      </c>
      <c r="M870" s="170">
        <f t="shared" si="28"/>
        <v>0</v>
      </c>
      <c r="N870" s="183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288</v>
      </c>
      <c r="J871" s="8" t="s">
        <v>345</v>
      </c>
      <c r="K871" s="8" t="s">
        <v>319</v>
      </c>
      <c r="L871" s="170">
        <f t="shared" si="27"/>
        <v>0</v>
      </c>
      <c r="M871" s="170">
        <f t="shared" si="28"/>
        <v>0</v>
      </c>
      <c r="N871" s="183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2" t="s">
        <v>352</v>
      </c>
      <c r="K872" s="2" t="s">
        <v>319</v>
      </c>
      <c r="L872" s="170">
        <f t="shared" si="27"/>
        <v>0</v>
      </c>
      <c r="M872" s="170">
        <f t="shared" si="28"/>
        <v>0</v>
      </c>
      <c r="N872" s="183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353</v>
      </c>
      <c r="K873" s="2" t="s">
        <v>322</v>
      </c>
      <c r="L873" s="170">
        <f t="shared" si="27"/>
        <v>0</v>
      </c>
      <c r="M873" s="170">
        <f t="shared" si="28"/>
        <v>0</v>
      </c>
      <c r="N873" s="183"/>
      <c r="O873" s="37"/>
      <c r="P873" s="37"/>
      <c r="Q873" s="37"/>
      <c r="R873" s="37"/>
      <c r="S873" s="45"/>
      <c r="T873" s="2"/>
      <c r="U873" s="2"/>
      <c r="V873" s="2"/>
      <c r="W873" s="2"/>
      <c r="X873" s="61"/>
      <c r="Y873" s="67"/>
      <c r="Z873" s="67"/>
      <c r="AA873" s="67"/>
      <c r="AB873" s="67"/>
      <c r="AC873" s="74"/>
      <c r="AD873" s="2"/>
      <c r="AE873" s="2"/>
      <c r="AF873" s="2"/>
      <c r="AG873" s="2"/>
      <c r="AH873" s="61"/>
      <c r="AI873" s="77"/>
      <c r="AJ873" s="77"/>
      <c r="AK873" s="77"/>
      <c r="AL873" s="77"/>
      <c r="AM873" s="86"/>
      <c r="AN873" s="2"/>
      <c r="AO873" s="2"/>
      <c r="AP873" s="2"/>
      <c r="AQ873" s="2"/>
      <c r="AR873" s="61"/>
      <c r="AS873" s="90"/>
      <c r="AT873" s="212"/>
      <c r="AU873" s="221"/>
      <c r="AV873" s="90"/>
      <c r="AW873" s="106"/>
      <c r="AX873" s="2"/>
      <c r="AY873" s="2"/>
      <c r="AZ873" s="2"/>
      <c r="BA873" s="2"/>
      <c r="BB873" s="61"/>
      <c r="BC873" s="111"/>
      <c r="BD873" s="111"/>
      <c r="BE873" s="111"/>
      <c r="BF873" s="111"/>
      <c r="BG873" s="117"/>
      <c r="BH873" s="2"/>
      <c r="BI873" s="2"/>
      <c r="BJ873" s="2"/>
      <c r="BK873" s="2"/>
      <c r="BL873" s="61"/>
      <c r="BM873" s="53"/>
      <c r="BN873" s="53"/>
      <c r="BO873" s="53"/>
      <c r="BP873" s="53"/>
      <c r="BQ873" s="126"/>
      <c r="BR873" s="2"/>
      <c r="BS873" s="2"/>
      <c r="BT873" s="2"/>
      <c r="BU873" s="2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346</v>
      </c>
      <c r="K874" s="2" t="s">
        <v>319</v>
      </c>
      <c r="L874" s="170">
        <f t="shared" si="27"/>
        <v>0</v>
      </c>
      <c r="M874" s="170">
        <f t="shared" si="28"/>
        <v>0</v>
      </c>
      <c r="N874" s="183"/>
      <c r="O874" s="38"/>
      <c r="P874" s="37"/>
      <c r="Q874" s="37"/>
      <c r="R874" s="37"/>
      <c r="S874" s="45"/>
      <c r="T874" s="3"/>
      <c r="U874" s="2"/>
      <c r="V874" s="2"/>
      <c r="W874" s="2"/>
      <c r="X874" s="61"/>
      <c r="Y874" s="69"/>
      <c r="Z874" s="67"/>
      <c r="AA874" s="67"/>
      <c r="AB874" s="67"/>
      <c r="AC874" s="74"/>
      <c r="AD874" s="3"/>
      <c r="AE874" s="2"/>
      <c r="AF874" s="2"/>
      <c r="AG874" s="2"/>
      <c r="AH874" s="61"/>
      <c r="AI874" s="78"/>
      <c r="AJ874" s="77"/>
      <c r="AK874" s="77"/>
      <c r="AL874" s="77"/>
      <c r="AM874" s="86"/>
      <c r="AN874" s="3"/>
      <c r="AO874" s="2"/>
      <c r="AP874" s="2"/>
      <c r="AQ874" s="2"/>
      <c r="AR874" s="61"/>
      <c r="AS874" s="91"/>
      <c r="AT874" s="90"/>
      <c r="AU874" s="90"/>
      <c r="AV874" s="90"/>
      <c r="AW874" s="106"/>
      <c r="AX874" s="3"/>
      <c r="AY874" s="2"/>
      <c r="AZ874" s="2"/>
      <c r="BA874" s="2"/>
      <c r="BB874" s="61"/>
      <c r="BC874" s="112"/>
      <c r="BD874" s="111"/>
      <c r="BE874" s="111"/>
      <c r="BF874" s="111"/>
      <c r="BG874" s="117"/>
      <c r="BH874" s="3"/>
      <c r="BI874" s="2"/>
      <c r="BJ874" s="2"/>
      <c r="BK874" s="2"/>
      <c r="BL874" s="61"/>
      <c r="BM874" s="54"/>
      <c r="BN874" s="53"/>
      <c r="BO874" s="53"/>
      <c r="BP874" s="53"/>
      <c r="BQ874" s="126"/>
      <c r="BR874" s="3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289</v>
      </c>
      <c r="J875" s="2" t="s">
        <v>268</v>
      </c>
      <c r="K875" s="2" t="s">
        <v>319</v>
      </c>
      <c r="L875" s="170">
        <f t="shared" si="27"/>
        <v>0</v>
      </c>
      <c r="M875" s="170">
        <f t="shared" si="28"/>
        <v>0</v>
      </c>
      <c r="N875" s="183"/>
      <c r="O875" s="37"/>
      <c r="P875" s="37"/>
      <c r="Q875" s="37"/>
      <c r="R875" s="37"/>
      <c r="S875" s="45"/>
      <c r="T875" s="2"/>
      <c r="U875" s="2"/>
      <c r="V875" s="2"/>
      <c r="W875" s="2"/>
      <c r="X875" s="61"/>
      <c r="Y875" s="67"/>
      <c r="Z875" s="67"/>
      <c r="AA875" s="67"/>
      <c r="AB875" s="67"/>
      <c r="AC875" s="74"/>
      <c r="AD875" s="2"/>
      <c r="AE875" s="2"/>
      <c r="AF875" s="2"/>
      <c r="AG875" s="2"/>
      <c r="AH875" s="61"/>
      <c r="AI875" s="77"/>
      <c r="AJ875" s="77"/>
      <c r="AK875" s="77"/>
      <c r="AL875" s="77"/>
      <c r="AM875" s="86"/>
      <c r="AN875" s="2"/>
      <c r="AO875" s="2"/>
      <c r="AP875" s="2"/>
      <c r="AQ875" s="2"/>
      <c r="AR875" s="61"/>
      <c r="AS875" s="90"/>
      <c r="AT875" s="90"/>
      <c r="AU875" s="90"/>
      <c r="AV875" s="90"/>
      <c r="AW875" s="106"/>
      <c r="AX875" s="2"/>
      <c r="AY875" s="2"/>
      <c r="AZ875" s="2"/>
      <c r="BA875" s="2"/>
      <c r="BB875" s="61"/>
      <c r="BC875" s="111"/>
      <c r="BD875" s="111"/>
      <c r="BE875" s="111"/>
      <c r="BF875" s="111"/>
      <c r="BG875" s="117"/>
      <c r="BH875" s="2"/>
      <c r="BI875" s="2"/>
      <c r="BJ875" s="2"/>
      <c r="BK875" s="2"/>
      <c r="BL875" s="61"/>
      <c r="BM875" s="53"/>
      <c r="BN875" s="53"/>
      <c r="BO875" s="53"/>
      <c r="BP875" s="53"/>
      <c r="BQ875" s="126"/>
      <c r="BR875" s="2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292</v>
      </c>
      <c r="K876" s="2" t="s">
        <v>319</v>
      </c>
      <c r="L876" s="170">
        <f t="shared" si="27"/>
        <v>0</v>
      </c>
      <c r="M876" s="170">
        <f t="shared" si="28"/>
        <v>0</v>
      </c>
      <c r="N876" s="183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285</v>
      </c>
      <c r="J877" s="2" t="s">
        <v>293</v>
      </c>
      <c r="K877" s="2" t="s">
        <v>319</v>
      </c>
      <c r="L877" s="170">
        <f t="shared" si="27"/>
        <v>0</v>
      </c>
      <c r="M877" s="170">
        <f t="shared" si="28"/>
        <v>0</v>
      </c>
      <c r="N877" s="183"/>
      <c r="O877" s="37"/>
      <c r="P877" s="37"/>
      <c r="Q877" s="37"/>
      <c r="R877" s="39"/>
      <c r="S877" s="45"/>
      <c r="T877" s="2"/>
      <c r="U877" s="2"/>
      <c r="V877" s="2"/>
      <c r="W877" s="33"/>
      <c r="X877" s="61"/>
      <c r="Y877" s="67"/>
      <c r="Z877" s="67"/>
      <c r="AA877" s="67"/>
      <c r="AB877" s="68"/>
      <c r="AC877" s="74"/>
      <c r="AD877" s="2"/>
      <c r="AE877" s="2"/>
      <c r="AF877" s="2"/>
      <c r="AG877" s="33"/>
      <c r="AH877" s="61"/>
      <c r="AI877" s="77"/>
      <c r="AJ877" s="77"/>
      <c r="AK877" s="77"/>
      <c r="AL877" s="79"/>
      <c r="AM877" s="86"/>
      <c r="AN877" s="2"/>
      <c r="AO877" s="2"/>
      <c r="AP877" s="2"/>
      <c r="AQ877" s="33"/>
      <c r="AR877" s="61"/>
      <c r="AS877" s="90"/>
      <c r="AT877" s="90"/>
      <c r="AU877" s="90"/>
      <c r="AV877" s="92"/>
      <c r="AW877" s="106"/>
      <c r="AX877" s="2"/>
      <c r="AY877" s="2"/>
      <c r="AZ877" s="2"/>
      <c r="BA877" s="33"/>
      <c r="BB877" s="61"/>
      <c r="BC877" s="111"/>
      <c r="BD877" s="111"/>
      <c r="BE877" s="111"/>
      <c r="BF877" s="113"/>
      <c r="BG877" s="117"/>
      <c r="BH877" s="2"/>
      <c r="BI877" s="2"/>
      <c r="BJ877" s="2"/>
      <c r="BK877" s="33"/>
      <c r="BL877" s="61"/>
      <c r="BM877" s="53"/>
      <c r="BN877" s="53"/>
      <c r="BO877" s="53"/>
      <c r="BP877" s="121"/>
      <c r="BQ877" s="126"/>
      <c r="BR877" s="2"/>
      <c r="BS877" s="2"/>
      <c r="BT877" s="2"/>
      <c r="BU877" s="33"/>
      <c r="BV877" s="61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287</v>
      </c>
      <c r="J878" s="2" t="s">
        <v>269</v>
      </c>
      <c r="K878" s="2" t="s">
        <v>321</v>
      </c>
      <c r="L878" s="170">
        <f t="shared" si="27"/>
        <v>0</v>
      </c>
      <c r="M878" s="170">
        <f t="shared" si="28"/>
        <v>0</v>
      </c>
      <c r="N878" s="183"/>
      <c r="O878" s="37"/>
      <c r="P878" s="37"/>
      <c r="Q878" s="37"/>
      <c r="R878" s="37"/>
      <c r="S878" s="45"/>
      <c r="T878" s="2"/>
      <c r="U878" s="2"/>
      <c r="V878" s="2"/>
      <c r="W878" s="2"/>
      <c r="X878" s="61"/>
      <c r="Y878" s="67"/>
      <c r="Z878" s="67"/>
      <c r="AA878" s="67"/>
      <c r="AB878" s="67"/>
      <c r="AC878" s="74"/>
      <c r="AD878" s="2"/>
      <c r="AE878" s="2"/>
      <c r="AF878" s="2"/>
      <c r="AG878" s="2"/>
      <c r="AH878" s="61"/>
      <c r="AI878" s="77"/>
      <c r="AJ878" s="77"/>
      <c r="AK878" s="77"/>
      <c r="AL878" s="77"/>
      <c r="AM878" s="86"/>
      <c r="AN878" s="2"/>
      <c r="AO878" s="2"/>
      <c r="AP878" s="2"/>
      <c r="AQ878" s="2"/>
      <c r="AR878" s="61"/>
      <c r="AS878" s="90"/>
      <c r="AT878" s="90"/>
      <c r="AU878" s="90"/>
      <c r="AV878" s="90"/>
      <c r="AW878" s="106"/>
      <c r="AX878" s="2"/>
      <c r="AY878" s="2"/>
      <c r="AZ878" s="2"/>
      <c r="BA878" s="2"/>
      <c r="BB878" s="61"/>
      <c r="BC878" s="111"/>
      <c r="BD878" s="111"/>
      <c r="BE878" s="111"/>
      <c r="BF878" s="111"/>
      <c r="BG878" s="117"/>
      <c r="BH878" s="2"/>
      <c r="BI878" s="2"/>
      <c r="BJ878" s="2"/>
      <c r="BK878" s="2"/>
      <c r="BL878" s="61"/>
      <c r="BM878" s="53"/>
      <c r="BN878" s="53"/>
      <c r="BO878" s="53"/>
      <c r="BP878" s="53"/>
      <c r="BQ878" s="126"/>
      <c r="BR878" s="2"/>
      <c r="BS878" s="2"/>
      <c r="BT878" s="2"/>
      <c r="BU878" s="2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270</v>
      </c>
      <c r="K879" s="2" t="s">
        <v>321</v>
      </c>
      <c r="L879" s="170">
        <f t="shared" si="27"/>
        <v>0</v>
      </c>
      <c r="M879" s="170">
        <f t="shared" si="28"/>
        <v>0</v>
      </c>
      <c r="N879" s="183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290</v>
      </c>
      <c r="J880" s="2" t="s">
        <v>271</v>
      </c>
      <c r="K880" s="2" t="s">
        <v>322</v>
      </c>
      <c r="L880" s="170">
        <f t="shared" si="27"/>
        <v>0</v>
      </c>
      <c r="M880" s="170">
        <f t="shared" si="28"/>
        <v>0</v>
      </c>
      <c r="N880" s="183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284</v>
      </c>
      <c r="J881" s="2" t="s">
        <v>294</v>
      </c>
      <c r="K881" s="2" t="s">
        <v>321</v>
      </c>
      <c r="L881" s="170">
        <f t="shared" si="27"/>
        <v>0</v>
      </c>
      <c r="M881" s="170">
        <f t="shared" si="28"/>
        <v>0</v>
      </c>
      <c r="N881" s="183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347</v>
      </c>
      <c r="K882" s="2" t="s">
        <v>321</v>
      </c>
      <c r="L882" s="170">
        <f t="shared" si="27"/>
        <v>0</v>
      </c>
      <c r="M882" s="170">
        <f t="shared" si="28"/>
        <v>0</v>
      </c>
      <c r="N882" s="183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295</v>
      </c>
      <c r="K883" s="2" t="s">
        <v>321</v>
      </c>
      <c r="L883" s="170">
        <f t="shared" si="27"/>
        <v>0</v>
      </c>
      <c r="M883" s="170">
        <f t="shared" si="28"/>
        <v>0</v>
      </c>
      <c r="N883" s="183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290</v>
      </c>
      <c r="J884" s="2" t="s">
        <v>299</v>
      </c>
      <c r="K884" s="2" t="s">
        <v>319</v>
      </c>
      <c r="L884" s="170">
        <f t="shared" si="27"/>
        <v>0</v>
      </c>
      <c r="M884" s="170">
        <f t="shared" si="28"/>
        <v>0</v>
      </c>
      <c r="N884" s="183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315</v>
      </c>
      <c r="J885" s="2" t="s">
        <v>348</v>
      </c>
      <c r="K885" s="2" t="s">
        <v>321</v>
      </c>
      <c r="L885" s="170">
        <f t="shared" si="27"/>
        <v>0</v>
      </c>
      <c r="M885" s="170">
        <f t="shared" si="28"/>
        <v>0</v>
      </c>
      <c r="N885" s="183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296</v>
      </c>
      <c r="K886" s="2" t="s">
        <v>322</v>
      </c>
      <c r="L886" s="170">
        <f t="shared" si="27"/>
        <v>0</v>
      </c>
      <c r="M886" s="170">
        <f t="shared" si="28"/>
        <v>0</v>
      </c>
      <c r="N886" s="183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316</v>
      </c>
      <c r="J887" s="2" t="s">
        <v>297</v>
      </c>
      <c r="K887" s="2" t="s">
        <v>319</v>
      </c>
      <c r="L887" s="170">
        <f t="shared" si="27"/>
        <v>0</v>
      </c>
      <c r="M887" s="170">
        <f t="shared" si="28"/>
        <v>0</v>
      </c>
      <c r="N887" s="183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8" t="s">
        <v>349</v>
      </c>
      <c r="K888" s="8" t="s">
        <v>321</v>
      </c>
      <c r="L888" s="170">
        <f t="shared" si="27"/>
        <v>0</v>
      </c>
      <c r="M888" s="170">
        <f t="shared" si="28"/>
        <v>0</v>
      </c>
      <c r="N888" s="183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282</v>
      </c>
      <c r="J889" s="2" t="s">
        <v>272</v>
      </c>
      <c r="K889" s="2" t="s">
        <v>322</v>
      </c>
      <c r="L889" s="170">
        <f t="shared" si="27"/>
        <v>0</v>
      </c>
      <c r="M889" s="170">
        <f t="shared" si="28"/>
        <v>0</v>
      </c>
      <c r="N889" s="183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273</v>
      </c>
      <c r="K890" s="2" t="s">
        <v>322</v>
      </c>
      <c r="L890" s="170">
        <f t="shared" si="27"/>
        <v>0</v>
      </c>
      <c r="M890" s="170">
        <f t="shared" si="28"/>
        <v>0</v>
      </c>
      <c r="N890" s="183"/>
      <c r="O890" s="37"/>
      <c r="P890" s="37"/>
      <c r="Q890" s="37"/>
      <c r="R890" s="37"/>
      <c r="S890" s="46"/>
      <c r="T890" s="2"/>
      <c r="U890" s="2"/>
      <c r="V890" s="2"/>
      <c r="W890" s="2"/>
      <c r="X890" s="60"/>
      <c r="Y890" s="67"/>
      <c r="Z890" s="67"/>
      <c r="AA890" s="67"/>
      <c r="AB890" s="67"/>
      <c r="AC890" s="73"/>
      <c r="AD890" s="2"/>
      <c r="AE890" s="2"/>
      <c r="AF890" s="2"/>
      <c r="AG890" s="2"/>
      <c r="AH890" s="60"/>
      <c r="AI890" s="77"/>
      <c r="AJ890" s="77"/>
      <c r="AK890" s="77"/>
      <c r="AL890" s="77"/>
      <c r="AM890" s="85"/>
      <c r="AN890" s="2"/>
      <c r="AO890" s="2"/>
      <c r="AP890" s="2"/>
      <c r="AQ890" s="2"/>
      <c r="AR890" s="60"/>
      <c r="AS890" s="90"/>
      <c r="AT890" s="90"/>
      <c r="AU890" s="90"/>
      <c r="AV890" s="90"/>
      <c r="AW890" s="105"/>
      <c r="AX890" s="2"/>
      <c r="AY890" s="2"/>
      <c r="AZ890" s="2"/>
      <c r="BA890" s="2"/>
      <c r="BB890" s="60"/>
      <c r="BC890" s="111"/>
      <c r="BD890" s="111"/>
      <c r="BE890" s="111"/>
      <c r="BF890" s="111"/>
      <c r="BG890" s="116"/>
      <c r="BH890" s="2"/>
      <c r="BI890" s="2"/>
      <c r="BJ890" s="2"/>
      <c r="BK890" s="2"/>
      <c r="BL890" s="60"/>
      <c r="BM890" s="53"/>
      <c r="BN890" s="53"/>
      <c r="BO890" s="53"/>
      <c r="BP890" s="53"/>
      <c r="BQ890" s="125"/>
      <c r="BR890" s="2"/>
      <c r="BS890" s="2"/>
      <c r="BT890" s="2"/>
      <c r="BU890" s="2"/>
      <c r="BV890" s="60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274</v>
      </c>
      <c r="K891" s="2" t="s">
        <v>322</v>
      </c>
      <c r="L891" s="172">
        <f t="shared" si="27"/>
        <v>0</v>
      </c>
      <c r="M891" s="170">
        <f t="shared" si="28"/>
        <v>0</v>
      </c>
      <c r="N891" s="183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275</v>
      </c>
      <c r="K892" s="2" t="s">
        <v>322</v>
      </c>
      <c r="L892" s="170">
        <f t="shared" si="27"/>
        <v>0</v>
      </c>
      <c r="M892" s="170">
        <f t="shared" si="28"/>
        <v>0</v>
      </c>
      <c r="N892" s="183"/>
      <c r="O892" s="37"/>
      <c r="P892" s="37"/>
      <c r="Q892" s="37"/>
      <c r="R892" s="37"/>
      <c r="S892" s="45"/>
      <c r="T892" s="2"/>
      <c r="U892" s="2"/>
      <c r="V892" s="2"/>
      <c r="W892" s="2"/>
      <c r="X892" s="61"/>
      <c r="Y892" s="67"/>
      <c r="Z892" s="67"/>
      <c r="AA892" s="67"/>
      <c r="AB892" s="67"/>
      <c r="AC892" s="74"/>
      <c r="AD892" s="2"/>
      <c r="AE892" s="2"/>
      <c r="AF892" s="2"/>
      <c r="AG892" s="2"/>
      <c r="AH892" s="61"/>
      <c r="AI892" s="77"/>
      <c r="AJ892" s="77"/>
      <c r="AK892" s="77"/>
      <c r="AL892" s="77"/>
      <c r="AM892" s="86"/>
      <c r="AN892" s="2"/>
      <c r="AO892" s="2"/>
      <c r="AP892" s="2"/>
      <c r="AQ892" s="2"/>
      <c r="AR892" s="61"/>
      <c r="AS892" s="90"/>
      <c r="AT892" s="90"/>
      <c r="AU892" s="90"/>
      <c r="AV892" s="90"/>
      <c r="AW892" s="106"/>
      <c r="AX892" s="2"/>
      <c r="AY892" s="2"/>
      <c r="AZ892" s="2"/>
      <c r="BA892" s="2"/>
      <c r="BB892" s="61"/>
      <c r="BC892" s="111"/>
      <c r="BD892" s="111"/>
      <c r="BE892" s="111"/>
      <c r="BF892" s="111"/>
      <c r="BG892" s="117"/>
      <c r="BH892" s="2"/>
      <c r="BI892" s="2"/>
      <c r="BJ892" s="2"/>
      <c r="BK892" s="2"/>
      <c r="BL892" s="61"/>
      <c r="BM892" s="53"/>
      <c r="BN892" s="53"/>
      <c r="BO892" s="53"/>
      <c r="BP892" s="53"/>
      <c r="BQ892" s="126"/>
      <c r="BR892" s="2"/>
      <c r="BS892" s="2"/>
      <c r="BT892" s="2"/>
      <c r="BU892" s="2"/>
      <c r="BV892" s="61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276</v>
      </c>
      <c r="K893" s="2" t="s">
        <v>321</v>
      </c>
      <c r="L893" s="170">
        <f t="shared" si="27"/>
        <v>0</v>
      </c>
      <c r="M893" s="170">
        <f t="shared" si="28"/>
        <v>0</v>
      </c>
      <c r="N893" s="183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277</v>
      </c>
      <c r="K894" s="2" t="s">
        <v>321</v>
      </c>
      <c r="L894" s="170">
        <f t="shared" si="27"/>
        <v>0</v>
      </c>
      <c r="M894" s="170">
        <f t="shared" si="28"/>
        <v>0</v>
      </c>
      <c r="N894" s="183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283</v>
      </c>
      <c r="J895" s="2" t="s">
        <v>298</v>
      </c>
      <c r="K895" s="2" t="s">
        <v>322</v>
      </c>
      <c r="L895" s="170">
        <f t="shared" si="27"/>
        <v>0</v>
      </c>
      <c r="M895" s="170">
        <f t="shared" si="28"/>
        <v>0</v>
      </c>
      <c r="N895" s="183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278</v>
      </c>
      <c r="K896" s="2" t="s">
        <v>321</v>
      </c>
      <c r="L896" s="170">
        <f t="shared" si="27"/>
        <v>0</v>
      </c>
      <c r="M896" s="170">
        <f t="shared" si="28"/>
        <v>0</v>
      </c>
      <c r="N896" s="183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279</v>
      </c>
      <c r="K897" s="2" t="s">
        <v>321</v>
      </c>
      <c r="L897" s="170">
        <f t="shared" si="27"/>
        <v>0</v>
      </c>
      <c r="M897" s="170">
        <f t="shared" si="28"/>
        <v>0</v>
      </c>
      <c r="N897" s="183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286</v>
      </c>
      <c r="J898" s="2" t="s">
        <v>280</v>
      </c>
      <c r="K898" s="2" t="s">
        <v>320</v>
      </c>
      <c r="L898" s="170">
        <f t="shared" si="27"/>
        <v>1.155</v>
      </c>
      <c r="M898" s="172">
        <f t="shared" si="28"/>
        <v>15.939</v>
      </c>
      <c r="N898" s="185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>
        <v>1.155</v>
      </c>
      <c r="BL898" s="182">
        <v>15.939</v>
      </c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t="28.8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281</v>
      </c>
      <c r="K899" s="2" t="s">
        <v>320</v>
      </c>
      <c r="L899" s="170">
        <f t="shared" si="27"/>
        <v>0</v>
      </c>
      <c r="M899" s="170">
        <f t="shared" si="28"/>
        <v>17.707999999999998</v>
      </c>
      <c r="N899" s="189" t="s">
        <v>373</v>
      </c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 t="s">
        <v>373</v>
      </c>
      <c r="Z899" s="67"/>
      <c r="AA899" s="67"/>
      <c r="AB899" s="67"/>
      <c r="AC899" s="74">
        <v>17.707999999999998</v>
      </c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/>
      <c r="BL899" s="61"/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s="17" customFormat="1" hidden="1" x14ac:dyDescent="0.3">
      <c r="A900" s="16" t="s">
        <v>24</v>
      </c>
      <c r="B900" s="16" t="s">
        <v>2</v>
      </c>
      <c r="C900" s="16" t="s">
        <v>3</v>
      </c>
      <c r="D900" s="16" t="s">
        <v>15</v>
      </c>
      <c r="E900" s="7">
        <v>23</v>
      </c>
      <c r="F900" s="7"/>
      <c r="G900" s="23" t="s">
        <v>5</v>
      </c>
      <c r="H900" s="7">
        <v>2023</v>
      </c>
      <c r="I900" s="25"/>
      <c r="J900" s="16" t="s">
        <v>314</v>
      </c>
      <c r="K900" s="16"/>
      <c r="L900" s="155"/>
      <c r="M900" s="133">
        <f>SUM(M862:M899)</f>
        <v>33.646999999999998</v>
      </c>
      <c r="N900" s="186"/>
      <c r="O900" s="16"/>
      <c r="P900" s="16"/>
      <c r="Q900" s="16"/>
      <c r="R900" s="16"/>
      <c r="S900" s="57">
        <f>SUM(S862:S899)</f>
        <v>0</v>
      </c>
      <c r="T900" s="16"/>
      <c r="U900" s="16"/>
      <c r="V900" s="16"/>
      <c r="W900" s="16"/>
      <c r="X900" s="57">
        <f>SUM(X862:X899)</f>
        <v>0</v>
      </c>
      <c r="Y900" s="16"/>
      <c r="Z900" s="16"/>
      <c r="AA900" s="16"/>
      <c r="AB900" s="16"/>
      <c r="AC900" s="57">
        <f>SUM(AC862:AC899)</f>
        <v>17.707999999999998</v>
      </c>
      <c r="AD900" s="16"/>
      <c r="AE900" s="16"/>
      <c r="AF900" s="16"/>
      <c r="AG900" s="16"/>
      <c r="AH900" s="57">
        <f>SUM(AH862:AH899)</f>
        <v>0</v>
      </c>
      <c r="AI900" s="16"/>
      <c r="AJ900" s="16"/>
      <c r="AK900" s="16"/>
      <c r="AL900" s="16"/>
      <c r="AM900" s="57">
        <f>SUM(AM862:AM899)</f>
        <v>0</v>
      </c>
      <c r="AN900" s="16"/>
      <c r="AO900" s="16"/>
      <c r="AP900" s="16"/>
      <c r="AQ900" s="16"/>
      <c r="AR900" s="57">
        <f>SUM(AR862:AR899)</f>
        <v>0</v>
      </c>
      <c r="AS900" s="16"/>
      <c r="AT900" s="16"/>
      <c r="AU900" s="16"/>
      <c r="AV900" s="16"/>
      <c r="AW900" s="57">
        <f>SUM(AW862:AW899)</f>
        <v>0</v>
      </c>
      <c r="AX900" s="16"/>
      <c r="AY900" s="16"/>
      <c r="AZ900" s="16"/>
      <c r="BA900" s="16"/>
      <c r="BB900" s="57">
        <f>SUM(BB862:BB899)</f>
        <v>0</v>
      </c>
      <c r="BC900" s="16"/>
      <c r="BD900" s="16"/>
      <c r="BE900" s="16"/>
      <c r="BF900" s="16"/>
      <c r="BG900" s="57">
        <f>SUM(BG862:BG899)</f>
        <v>0</v>
      </c>
      <c r="BH900" s="16"/>
      <c r="BI900" s="16"/>
      <c r="BJ900" s="16"/>
      <c r="BK900" s="16"/>
      <c r="BL900" s="133">
        <f>SUM(BL862:BL899)</f>
        <v>15.939</v>
      </c>
      <c r="BM900" s="16"/>
      <c r="BN900" s="16"/>
      <c r="BO900" s="16"/>
      <c r="BP900" s="16"/>
      <c r="BQ900" s="57">
        <f>SUM(BQ862:BQ899)</f>
        <v>0</v>
      </c>
      <c r="BR900" s="16"/>
      <c r="BS900" s="16"/>
      <c r="BT900" s="16"/>
      <c r="BU900" s="16"/>
      <c r="BV900" s="57">
        <f>SUM(BV862:BV899)</f>
        <v>0</v>
      </c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22" t="s">
        <v>5</v>
      </c>
      <c r="H901" s="3">
        <v>2023</v>
      </c>
      <c r="I901" s="24" t="s">
        <v>287</v>
      </c>
      <c r="J901" s="2" t="s">
        <v>267</v>
      </c>
      <c r="K901" s="2" t="s">
        <v>319</v>
      </c>
      <c r="L901" s="170">
        <f t="shared" ref="L901:L964" si="29">SUM(R901,W901,AB901,AG901,AL901,AQ901,AV901,BA901,BF901,BK901,BP901,BU901)</f>
        <v>0</v>
      </c>
      <c r="M901" s="170">
        <f t="shared" ref="M901:M964" si="30">SUM(S901,X901,AC901,AH901,AM901,AR901,AW901,BB901,BG901,BL901,BQ901,BV901)</f>
        <v>0</v>
      </c>
      <c r="N901" s="183"/>
      <c r="O901" s="37"/>
      <c r="P901" s="37"/>
      <c r="Q901" s="37"/>
      <c r="R901" s="37"/>
      <c r="S901" s="45"/>
      <c r="T901" s="2"/>
      <c r="U901" s="2"/>
      <c r="V901" s="2"/>
      <c r="W901" s="2"/>
      <c r="X901" s="61"/>
      <c r="Y901" s="67"/>
      <c r="Z901" s="67"/>
      <c r="AA901" s="67"/>
      <c r="AB901" s="67"/>
      <c r="AC901" s="74"/>
      <c r="AD901" s="2"/>
      <c r="AE901" s="2"/>
      <c r="AF901" s="2"/>
      <c r="AG901" s="2"/>
      <c r="AH901" s="61"/>
      <c r="AI901" s="77"/>
      <c r="AJ901" s="77"/>
      <c r="AK901" s="77"/>
      <c r="AL901" s="77"/>
      <c r="AM901" s="86"/>
      <c r="AN901" s="2"/>
      <c r="AO901" s="2"/>
      <c r="AP901" s="2"/>
      <c r="AQ901" s="2"/>
      <c r="AR901" s="61"/>
      <c r="AS901" s="90"/>
      <c r="AT901" s="90"/>
      <c r="AU901" s="90"/>
      <c r="AV901" s="90"/>
      <c r="AW901" s="106"/>
      <c r="AX901" s="2"/>
      <c r="AY901" s="2"/>
      <c r="AZ901" s="2"/>
      <c r="BA901" s="2"/>
      <c r="BB901" s="61"/>
      <c r="BC901" s="111"/>
      <c r="BD901" s="111"/>
      <c r="BE901" s="111"/>
      <c r="BF901" s="111"/>
      <c r="BG901" s="117"/>
      <c r="BH901" s="2"/>
      <c r="BI901" s="2"/>
      <c r="BJ901" s="2"/>
      <c r="BK901" s="2"/>
      <c r="BL901" s="61"/>
      <c r="BM901" s="53"/>
      <c r="BN901" s="53"/>
      <c r="BO901" s="53"/>
      <c r="BP901" s="53"/>
      <c r="BQ901" s="126"/>
      <c r="BR901" s="2"/>
      <c r="BS901" s="2"/>
      <c r="BT901" s="2"/>
      <c r="BU901" s="2"/>
      <c r="BV901" s="61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291</v>
      </c>
      <c r="K902" s="2" t="s">
        <v>320</v>
      </c>
      <c r="L902" s="170">
        <f t="shared" si="29"/>
        <v>0</v>
      </c>
      <c r="M902" s="170">
        <f t="shared" si="30"/>
        <v>0</v>
      </c>
      <c r="N902" s="183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286</v>
      </c>
      <c r="J903" s="2" t="s">
        <v>337</v>
      </c>
      <c r="K903" s="2" t="s">
        <v>320</v>
      </c>
      <c r="L903" s="170">
        <f t="shared" si="29"/>
        <v>0</v>
      </c>
      <c r="M903" s="170">
        <f t="shared" si="30"/>
        <v>0</v>
      </c>
      <c r="N903" s="183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8" t="s">
        <v>338</v>
      </c>
      <c r="K904" s="8" t="s">
        <v>319</v>
      </c>
      <c r="L904" s="170">
        <f t="shared" si="29"/>
        <v>0</v>
      </c>
      <c r="M904" s="170">
        <f t="shared" si="30"/>
        <v>0</v>
      </c>
      <c r="N904" s="183"/>
      <c r="O904" s="58"/>
      <c r="P904" s="58"/>
      <c r="Q904" s="58"/>
      <c r="R904" s="58"/>
      <c r="S904" s="45"/>
      <c r="T904" s="8"/>
      <c r="U904" s="8"/>
      <c r="V904" s="8"/>
      <c r="W904" s="8"/>
      <c r="X904" s="61"/>
      <c r="Y904" s="143"/>
      <c r="Z904" s="143"/>
      <c r="AA904" s="143"/>
      <c r="AB904" s="143"/>
      <c r="AC904" s="74"/>
      <c r="AD904" s="8"/>
      <c r="AE904" s="8"/>
      <c r="AF904" s="8"/>
      <c r="AG904" s="8"/>
      <c r="AH904" s="61"/>
      <c r="AI904" s="145"/>
      <c r="AJ904" s="145"/>
      <c r="AK904" s="145"/>
      <c r="AL904" s="145"/>
      <c r="AM904" s="86"/>
      <c r="AN904" s="8"/>
      <c r="AO904" s="8"/>
      <c r="AP904" s="8"/>
      <c r="AQ904" s="8"/>
      <c r="AR904" s="61"/>
      <c r="AS904" s="147"/>
      <c r="AT904" s="153"/>
      <c r="AU904" s="154"/>
      <c r="AV904" s="147"/>
      <c r="AW904" s="106"/>
      <c r="AX904" s="8"/>
      <c r="AY904" s="8"/>
      <c r="AZ904" s="8"/>
      <c r="BA904" s="8"/>
      <c r="BB904" s="61"/>
      <c r="BC904" s="149"/>
      <c r="BD904" s="149"/>
      <c r="BE904" s="149"/>
      <c r="BF904" s="149"/>
      <c r="BG904" s="117"/>
      <c r="BH904" s="8"/>
      <c r="BI904" s="8"/>
      <c r="BJ904" s="8"/>
      <c r="BK904" s="8"/>
      <c r="BL904" s="61"/>
      <c r="BM904" s="151"/>
      <c r="BN904" s="151"/>
      <c r="BO904" s="151"/>
      <c r="BP904" s="151"/>
      <c r="BQ904" s="126"/>
      <c r="BR904" s="8"/>
      <c r="BS904" s="8"/>
      <c r="BT904" s="8"/>
      <c r="BU904" s="8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339</v>
      </c>
      <c r="K905" s="8" t="s">
        <v>340</v>
      </c>
      <c r="L905" s="170">
        <f t="shared" si="29"/>
        <v>0</v>
      </c>
      <c r="M905" s="170">
        <f t="shared" si="30"/>
        <v>0</v>
      </c>
      <c r="N905" s="183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341</v>
      </c>
      <c r="K906" s="8" t="s">
        <v>319</v>
      </c>
      <c r="L906" s="170">
        <f t="shared" si="29"/>
        <v>0</v>
      </c>
      <c r="M906" s="170">
        <f t="shared" si="30"/>
        <v>0</v>
      </c>
      <c r="N906" s="183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342</v>
      </c>
      <c r="K907" s="8" t="s">
        <v>321</v>
      </c>
      <c r="L907" s="170">
        <f t="shared" si="29"/>
        <v>0</v>
      </c>
      <c r="M907" s="170">
        <f t="shared" si="30"/>
        <v>0</v>
      </c>
      <c r="N907" s="183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343</v>
      </c>
      <c r="K908" s="8" t="s">
        <v>321</v>
      </c>
      <c r="L908" s="170">
        <f t="shared" si="29"/>
        <v>0</v>
      </c>
      <c r="M908" s="170">
        <f t="shared" si="30"/>
        <v>0</v>
      </c>
      <c r="N908" s="183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344</v>
      </c>
      <c r="K909" s="8" t="s">
        <v>340</v>
      </c>
      <c r="L909" s="170">
        <f t="shared" si="29"/>
        <v>0</v>
      </c>
      <c r="M909" s="170">
        <f t="shared" si="30"/>
        <v>0</v>
      </c>
      <c r="N909" s="183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288</v>
      </c>
      <c r="J910" s="8" t="s">
        <v>345</v>
      </c>
      <c r="K910" s="8" t="s">
        <v>319</v>
      </c>
      <c r="L910" s="170">
        <f t="shared" si="29"/>
        <v>0</v>
      </c>
      <c r="M910" s="170">
        <f t="shared" si="30"/>
        <v>0</v>
      </c>
      <c r="N910" s="183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2" t="s">
        <v>352</v>
      </c>
      <c r="K911" s="2" t="s">
        <v>319</v>
      </c>
      <c r="L911" s="170">
        <f t="shared" si="29"/>
        <v>0</v>
      </c>
      <c r="M911" s="170">
        <f t="shared" si="30"/>
        <v>0</v>
      </c>
      <c r="N911" s="183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353</v>
      </c>
      <c r="K912" s="2" t="s">
        <v>322</v>
      </c>
      <c r="L912" s="170">
        <f t="shared" si="29"/>
        <v>0</v>
      </c>
      <c r="M912" s="170">
        <f t="shared" si="30"/>
        <v>0</v>
      </c>
      <c r="N912" s="183"/>
      <c r="O912" s="37"/>
      <c r="P912" s="37"/>
      <c r="Q912" s="37"/>
      <c r="R912" s="37"/>
      <c r="S912" s="45"/>
      <c r="T912" s="2"/>
      <c r="U912" s="2"/>
      <c r="V912" s="2"/>
      <c r="W912" s="2"/>
      <c r="X912" s="61"/>
      <c r="Y912" s="67"/>
      <c r="Z912" s="67"/>
      <c r="AA912" s="67"/>
      <c r="AB912" s="67"/>
      <c r="AC912" s="74"/>
      <c r="AD912" s="2"/>
      <c r="AE912" s="2"/>
      <c r="AF912" s="2"/>
      <c r="AG912" s="2"/>
      <c r="AH912" s="61"/>
      <c r="AI912" s="77"/>
      <c r="AJ912" s="77"/>
      <c r="AK912" s="77"/>
      <c r="AL912" s="77"/>
      <c r="AM912" s="86"/>
      <c r="AN912" s="2"/>
      <c r="AO912" s="2"/>
      <c r="AP912" s="2"/>
      <c r="AQ912" s="2"/>
      <c r="AR912" s="61"/>
      <c r="AS912" s="90"/>
      <c r="AT912" s="212"/>
      <c r="AU912" s="221"/>
      <c r="AV912" s="90"/>
      <c r="AW912" s="106"/>
      <c r="AX912" s="2"/>
      <c r="AY912" s="2"/>
      <c r="AZ912" s="2"/>
      <c r="BA912" s="2"/>
      <c r="BB912" s="61"/>
      <c r="BC912" s="111"/>
      <c r="BD912" s="111"/>
      <c r="BE912" s="111"/>
      <c r="BF912" s="111"/>
      <c r="BG912" s="117"/>
      <c r="BH912" s="2"/>
      <c r="BI912" s="2"/>
      <c r="BJ912" s="2"/>
      <c r="BK912" s="2"/>
      <c r="BL912" s="61"/>
      <c r="BM912" s="53"/>
      <c r="BN912" s="53"/>
      <c r="BO912" s="53"/>
      <c r="BP912" s="53"/>
      <c r="BQ912" s="126"/>
      <c r="BR912" s="2"/>
      <c r="BS912" s="2"/>
      <c r="BT912" s="2"/>
      <c r="BU912" s="2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346</v>
      </c>
      <c r="K913" s="2" t="s">
        <v>319</v>
      </c>
      <c r="L913" s="170">
        <f t="shared" si="29"/>
        <v>0</v>
      </c>
      <c r="M913" s="170">
        <f t="shared" si="30"/>
        <v>0</v>
      </c>
      <c r="N913" s="183"/>
      <c r="O913" s="38"/>
      <c r="P913" s="37"/>
      <c r="Q913" s="37"/>
      <c r="R913" s="37"/>
      <c r="S913" s="45"/>
      <c r="T913" s="3"/>
      <c r="U913" s="2"/>
      <c r="V913" s="2"/>
      <c r="W913" s="2"/>
      <c r="X913" s="61"/>
      <c r="Y913" s="69"/>
      <c r="Z913" s="67"/>
      <c r="AA913" s="67"/>
      <c r="AB913" s="67"/>
      <c r="AC913" s="74"/>
      <c r="AD913" s="3"/>
      <c r="AE913" s="2"/>
      <c r="AF913" s="2"/>
      <c r="AG913" s="2"/>
      <c r="AH913" s="61"/>
      <c r="AI913" s="78"/>
      <c r="AJ913" s="77"/>
      <c r="AK913" s="77"/>
      <c r="AL913" s="77"/>
      <c r="AM913" s="86"/>
      <c r="AN913" s="3"/>
      <c r="AO913" s="2"/>
      <c r="AP913" s="2"/>
      <c r="AQ913" s="2"/>
      <c r="AR913" s="61"/>
      <c r="AS913" s="91"/>
      <c r="AT913" s="90"/>
      <c r="AU913" s="90"/>
      <c r="AV913" s="90"/>
      <c r="AW913" s="106"/>
      <c r="AX913" s="3"/>
      <c r="AY913" s="2"/>
      <c r="AZ913" s="2"/>
      <c r="BA913" s="2"/>
      <c r="BB913" s="61"/>
      <c r="BC913" s="112"/>
      <c r="BD913" s="111"/>
      <c r="BE913" s="111"/>
      <c r="BF913" s="111"/>
      <c r="BG913" s="117"/>
      <c r="BH913" s="3"/>
      <c r="BI913" s="2"/>
      <c r="BJ913" s="2"/>
      <c r="BK913" s="2"/>
      <c r="BL913" s="61"/>
      <c r="BM913" s="54"/>
      <c r="BN913" s="53"/>
      <c r="BO913" s="53"/>
      <c r="BP913" s="53"/>
      <c r="BQ913" s="126"/>
      <c r="BR913" s="3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289</v>
      </c>
      <c r="J914" s="2" t="s">
        <v>268</v>
      </c>
      <c r="K914" s="2" t="s">
        <v>319</v>
      </c>
      <c r="L914" s="170">
        <f t="shared" si="29"/>
        <v>0.22500000000000001</v>
      </c>
      <c r="M914" s="170">
        <f t="shared" si="30"/>
        <v>603.65499999999997</v>
      </c>
      <c r="N914" s="189" t="s">
        <v>725</v>
      </c>
      <c r="O914" s="37"/>
      <c r="P914" s="37"/>
      <c r="Q914" s="37"/>
      <c r="R914" s="37"/>
      <c r="S914" s="45"/>
      <c r="T914" s="2"/>
      <c r="U914" s="2"/>
      <c r="V914" s="2"/>
      <c r="W914" s="2"/>
      <c r="X914" s="61"/>
      <c r="Y914" s="67"/>
      <c r="Z914" s="67"/>
      <c r="AA914" s="67"/>
      <c r="AB914" s="67"/>
      <c r="AC914" s="74"/>
      <c r="AD914" s="2"/>
      <c r="AE914" s="2"/>
      <c r="AF914" s="2"/>
      <c r="AG914" s="2"/>
      <c r="AH914" s="61"/>
      <c r="AI914" s="77"/>
      <c r="AJ914" s="77"/>
      <c r="AK914" s="77"/>
      <c r="AL914" s="77"/>
      <c r="AM914" s="86"/>
      <c r="AN914" s="2"/>
      <c r="AO914" s="2"/>
      <c r="AP914" s="2"/>
      <c r="AQ914" s="2"/>
      <c r="AR914" s="61"/>
      <c r="AS914" s="90"/>
      <c r="AT914" s="90"/>
      <c r="AU914" s="90"/>
      <c r="AV914" s="90"/>
      <c r="AW914" s="106"/>
      <c r="AX914" s="2"/>
      <c r="AY914" s="2"/>
      <c r="AZ914" s="2"/>
      <c r="BA914" s="2"/>
      <c r="BB914" s="61"/>
      <c r="BC914" s="111"/>
      <c r="BD914" s="111"/>
      <c r="BE914" s="111"/>
      <c r="BF914" s="111"/>
      <c r="BG914" s="117"/>
      <c r="BH914" s="2"/>
      <c r="BI914" s="2"/>
      <c r="BJ914" s="2"/>
      <c r="BK914" s="2"/>
      <c r="BL914" s="61"/>
      <c r="BM914" s="53"/>
      <c r="BN914" s="53"/>
      <c r="BO914" s="53"/>
      <c r="BP914" s="53"/>
      <c r="BQ914" s="126"/>
      <c r="BR914" s="2" t="s">
        <v>660</v>
      </c>
      <c r="BS914" s="2"/>
      <c r="BT914" s="2"/>
      <c r="BU914" s="2">
        <v>0.22500000000000001</v>
      </c>
      <c r="BV914" s="61">
        <v>603.65499999999997</v>
      </c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292</v>
      </c>
      <c r="K915" s="2" t="s">
        <v>319</v>
      </c>
      <c r="L915" s="170">
        <f t="shared" si="29"/>
        <v>0</v>
      </c>
      <c r="M915" s="170">
        <f t="shared" si="30"/>
        <v>0</v>
      </c>
      <c r="N915" s="183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/>
      <c r="BS915" s="2"/>
      <c r="BT915" s="2"/>
      <c r="BU915" s="2"/>
      <c r="BV915" s="61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285</v>
      </c>
      <c r="J916" s="2" t="s">
        <v>293</v>
      </c>
      <c r="K916" s="2" t="s">
        <v>319</v>
      </c>
      <c r="L916" s="170">
        <f t="shared" si="29"/>
        <v>0</v>
      </c>
      <c r="M916" s="170">
        <f t="shared" si="30"/>
        <v>0</v>
      </c>
      <c r="N916" s="183"/>
      <c r="O916" s="37"/>
      <c r="P916" s="37"/>
      <c r="Q916" s="37"/>
      <c r="R916" s="39"/>
      <c r="S916" s="45"/>
      <c r="T916" s="2"/>
      <c r="U916" s="2"/>
      <c r="V916" s="2"/>
      <c r="W916" s="33"/>
      <c r="X916" s="61"/>
      <c r="Y916" s="67"/>
      <c r="Z916" s="67"/>
      <c r="AA916" s="67"/>
      <c r="AB916" s="68"/>
      <c r="AC916" s="74"/>
      <c r="AD916" s="2"/>
      <c r="AE916" s="2"/>
      <c r="AF916" s="2"/>
      <c r="AG916" s="33"/>
      <c r="AH916" s="61"/>
      <c r="AI916" s="77"/>
      <c r="AJ916" s="77"/>
      <c r="AK916" s="77"/>
      <c r="AL916" s="79"/>
      <c r="AM916" s="86"/>
      <c r="AN916" s="2"/>
      <c r="AO916" s="2"/>
      <c r="AP916" s="2"/>
      <c r="AQ916" s="33"/>
      <c r="AR916" s="61"/>
      <c r="AS916" s="90"/>
      <c r="AT916" s="90"/>
      <c r="AU916" s="90"/>
      <c r="AV916" s="92"/>
      <c r="AW916" s="106"/>
      <c r="AX916" s="2"/>
      <c r="AY916" s="2"/>
      <c r="AZ916" s="2"/>
      <c r="BA916" s="33"/>
      <c r="BB916" s="61"/>
      <c r="BC916" s="111"/>
      <c r="BD916" s="111"/>
      <c r="BE916" s="111"/>
      <c r="BF916" s="113"/>
      <c r="BG916" s="117"/>
      <c r="BH916" s="2"/>
      <c r="BI916" s="2"/>
      <c r="BJ916" s="2"/>
      <c r="BK916" s="33"/>
      <c r="BL916" s="61"/>
      <c r="BM916" s="53"/>
      <c r="BN916" s="53"/>
      <c r="BO916" s="53"/>
      <c r="BP916" s="121"/>
      <c r="BQ916" s="126"/>
      <c r="BR916" s="2"/>
      <c r="BS916" s="2"/>
      <c r="BT916" s="2"/>
      <c r="BU916" s="33"/>
      <c r="BV916" s="61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287</v>
      </c>
      <c r="J917" s="2" t="s">
        <v>269</v>
      </c>
      <c r="K917" s="2" t="s">
        <v>321</v>
      </c>
      <c r="L917" s="170">
        <f t="shared" si="29"/>
        <v>0</v>
      </c>
      <c r="M917" s="170">
        <f t="shared" si="30"/>
        <v>0</v>
      </c>
      <c r="N917" s="183"/>
      <c r="O917" s="37"/>
      <c r="P917" s="37"/>
      <c r="Q917" s="37"/>
      <c r="R917" s="37"/>
      <c r="S917" s="45"/>
      <c r="T917" s="2"/>
      <c r="U917" s="2"/>
      <c r="V917" s="2"/>
      <c r="W917" s="2"/>
      <c r="X917" s="61"/>
      <c r="Y917" s="67"/>
      <c r="Z917" s="67"/>
      <c r="AA917" s="67"/>
      <c r="AB917" s="67"/>
      <c r="AC917" s="74"/>
      <c r="AD917" s="2"/>
      <c r="AE917" s="2"/>
      <c r="AF917" s="2"/>
      <c r="AG917" s="2"/>
      <c r="AH917" s="61"/>
      <c r="AI917" s="77"/>
      <c r="AJ917" s="77"/>
      <c r="AK917" s="77"/>
      <c r="AL917" s="77"/>
      <c r="AM917" s="86"/>
      <c r="AN917" s="2"/>
      <c r="AO917" s="2"/>
      <c r="AP917" s="2"/>
      <c r="AQ917" s="2"/>
      <c r="AR917" s="61"/>
      <c r="AS917" s="90"/>
      <c r="AT917" s="90"/>
      <c r="AU917" s="90"/>
      <c r="AV917" s="90"/>
      <c r="AW917" s="106"/>
      <c r="AX917" s="2"/>
      <c r="AY917" s="2"/>
      <c r="AZ917" s="2"/>
      <c r="BA917" s="2"/>
      <c r="BB917" s="61"/>
      <c r="BC917" s="111"/>
      <c r="BD917" s="111"/>
      <c r="BE917" s="111"/>
      <c r="BF917" s="111"/>
      <c r="BG917" s="117"/>
      <c r="BH917" s="2"/>
      <c r="BI917" s="2"/>
      <c r="BJ917" s="2"/>
      <c r="BK917" s="2"/>
      <c r="BL917" s="61"/>
      <c r="BM917" s="53"/>
      <c r="BN917" s="53"/>
      <c r="BO917" s="53"/>
      <c r="BP917" s="53"/>
      <c r="BQ917" s="126"/>
      <c r="BR917" s="2"/>
      <c r="BS917" s="2"/>
      <c r="BT917" s="2"/>
      <c r="BU917" s="2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270</v>
      </c>
      <c r="K918" s="2" t="s">
        <v>321</v>
      </c>
      <c r="L918" s="170">
        <f t="shared" si="29"/>
        <v>0</v>
      </c>
      <c r="M918" s="170">
        <f t="shared" si="30"/>
        <v>0</v>
      </c>
      <c r="N918" s="183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290</v>
      </c>
      <c r="J919" s="2" t="s">
        <v>271</v>
      </c>
      <c r="K919" s="2" t="s">
        <v>322</v>
      </c>
      <c r="L919" s="170">
        <f t="shared" si="29"/>
        <v>0</v>
      </c>
      <c r="M919" s="170">
        <f t="shared" si="30"/>
        <v>0</v>
      </c>
      <c r="N919" s="183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284</v>
      </c>
      <c r="J920" s="2" t="s">
        <v>294</v>
      </c>
      <c r="K920" s="2" t="s">
        <v>321</v>
      </c>
      <c r="L920" s="170">
        <f t="shared" si="29"/>
        <v>0</v>
      </c>
      <c r="M920" s="170">
        <f t="shared" si="30"/>
        <v>0</v>
      </c>
      <c r="N920" s="183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347</v>
      </c>
      <c r="K921" s="2" t="s">
        <v>321</v>
      </c>
      <c r="L921" s="170">
        <f t="shared" si="29"/>
        <v>0</v>
      </c>
      <c r="M921" s="170">
        <f t="shared" si="30"/>
        <v>0</v>
      </c>
      <c r="N921" s="183"/>
      <c r="O921" s="37"/>
      <c r="P921" s="37"/>
      <c r="Q921" s="37"/>
      <c r="R921" s="38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295</v>
      </c>
      <c r="K922" s="2" t="s">
        <v>321</v>
      </c>
      <c r="L922" s="170">
        <f t="shared" si="29"/>
        <v>0</v>
      </c>
      <c r="M922" s="170">
        <f t="shared" si="30"/>
        <v>0</v>
      </c>
      <c r="N922" s="183"/>
      <c r="O922" s="37"/>
      <c r="P922" s="37"/>
      <c r="Q922" s="37"/>
      <c r="R922" s="37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290</v>
      </c>
      <c r="J923" s="2" t="s">
        <v>299</v>
      </c>
      <c r="K923" s="2" t="s">
        <v>319</v>
      </c>
      <c r="L923" s="170">
        <f t="shared" si="29"/>
        <v>0</v>
      </c>
      <c r="M923" s="170">
        <f t="shared" si="30"/>
        <v>0</v>
      </c>
      <c r="N923" s="183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315</v>
      </c>
      <c r="J924" s="2" t="s">
        <v>348</v>
      </c>
      <c r="K924" s="2" t="s">
        <v>321</v>
      </c>
      <c r="L924" s="170">
        <f t="shared" si="29"/>
        <v>0</v>
      </c>
      <c r="M924" s="170">
        <f t="shared" si="30"/>
        <v>0</v>
      </c>
      <c r="N924" s="183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296</v>
      </c>
      <c r="K925" s="2" t="s">
        <v>322</v>
      </c>
      <c r="L925" s="170">
        <f t="shared" si="29"/>
        <v>0</v>
      </c>
      <c r="M925" s="170">
        <f t="shared" si="30"/>
        <v>0</v>
      </c>
      <c r="N925" s="183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316</v>
      </c>
      <c r="J926" s="2" t="s">
        <v>297</v>
      </c>
      <c r="K926" s="2" t="s">
        <v>319</v>
      </c>
      <c r="L926" s="170">
        <f t="shared" si="29"/>
        <v>4.0000000000000001E-3</v>
      </c>
      <c r="M926" s="170">
        <f t="shared" si="30"/>
        <v>25.907</v>
      </c>
      <c r="N926" s="189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>
        <v>4.0000000000000001E-3</v>
      </c>
      <c r="BV926" s="61">
        <v>25.907</v>
      </c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8" t="s">
        <v>349</v>
      </c>
      <c r="K927" s="8" t="s">
        <v>321</v>
      </c>
      <c r="L927" s="170">
        <f t="shared" si="29"/>
        <v>0</v>
      </c>
      <c r="M927" s="170">
        <f t="shared" si="30"/>
        <v>0</v>
      </c>
      <c r="N927" s="183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/>
      <c r="BV927" s="61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282</v>
      </c>
      <c r="J928" s="2" t="s">
        <v>272</v>
      </c>
      <c r="K928" s="2" t="s">
        <v>322</v>
      </c>
      <c r="L928" s="170">
        <f t="shared" si="29"/>
        <v>0</v>
      </c>
      <c r="M928" s="170">
        <f t="shared" si="30"/>
        <v>0</v>
      </c>
      <c r="N928" s="183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t="57.6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273</v>
      </c>
      <c r="K929" s="2" t="s">
        <v>322</v>
      </c>
      <c r="L929" s="170">
        <f t="shared" si="29"/>
        <v>2.8000000000000001E-2</v>
      </c>
      <c r="M929" s="170">
        <f t="shared" si="30"/>
        <v>71.652000000000001</v>
      </c>
      <c r="N929" s="189" t="s">
        <v>724</v>
      </c>
      <c r="O929" s="37"/>
      <c r="P929" s="37"/>
      <c r="Q929" s="37"/>
      <c r="R929" s="37"/>
      <c r="S929" s="46"/>
      <c r="T929" s="2"/>
      <c r="U929" s="2"/>
      <c r="V929" s="2"/>
      <c r="W929" s="2"/>
      <c r="X929" s="60"/>
      <c r="Y929" s="67"/>
      <c r="Z929" s="67"/>
      <c r="AA929" s="67"/>
      <c r="AB929" s="67"/>
      <c r="AC929" s="73"/>
      <c r="AD929" s="2"/>
      <c r="AE929" s="2"/>
      <c r="AF929" s="2"/>
      <c r="AG929" s="2"/>
      <c r="AH929" s="60"/>
      <c r="AI929" s="77"/>
      <c r="AJ929" s="77"/>
      <c r="AK929" s="77"/>
      <c r="AL929" s="77"/>
      <c r="AM929" s="85"/>
      <c r="AN929" s="2"/>
      <c r="AO929" s="2"/>
      <c r="AP929" s="2"/>
      <c r="AQ929" s="2"/>
      <c r="AR929" s="60"/>
      <c r="AS929" s="90"/>
      <c r="AT929" s="90"/>
      <c r="AU929" s="90"/>
      <c r="AV929" s="90"/>
      <c r="AW929" s="105"/>
      <c r="AX929" s="2"/>
      <c r="AY929" s="2"/>
      <c r="AZ929" s="2"/>
      <c r="BA929" s="2"/>
      <c r="BB929" s="60"/>
      <c r="BC929" s="111"/>
      <c r="BD929" s="111"/>
      <c r="BE929" s="111" t="s">
        <v>577</v>
      </c>
      <c r="BF929" s="111">
        <v>1.6E-2</v>
      </c>
      <c r="BG929" s="116">
        <v>40.304000000000002</v>
      </c>
      <c r="BH929" s="2"/>
      <c r="BI929" s="2"/>
      <c r="BJ929" s="2" t="s">
        <v>597</v>
      </c>
      <c r="BK929" s="2">
        <v>1.2E-2</v>
      </c>
      <c r="BL929" s="60">
        <v>31.347999999999999</v>
      </c>
      <c r="BM929" s="53"/>
      <c r="BN929" s="53"/>
      <c r="BO929" s="53"/>
      <c r="BP929" s="53"/>
      <c r="BQ929" s="125"/>
      <c r="BR929" s="2"/>
      <c r="BS929" s="2"/>
      <c r="BT929" s="2"/>
      <c r="BU929" s="2"/>
      <c r="BV929" s="60"/>
    </row>
    <row r="930" spans="1:74" ht="28.8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274</v>
      </c>
      <c r="K930" s="2" t="s">
        <v>322</v>
      </c>
      <c r="L930" s="172">
        <f t="shared" si="29"/>
        <v>8.5000000000000006E-3</v>
      </c>
      <c r="M930" s="170">
        <f t="shared" si="30"/>
        <v>16.753</v>
      </c>
      <c r="N930" s="189" t="s">
        <v>722</v>
      </c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 t="s">
        <v>476</v>
      </c>
      <c r="AL930" s="77">
        <v>8.0000000000000002E-3</v>
      </c>
      <c r="AM930" s="85">
        <v>16.100000000000001</v>
      </c>
      <c r="AN930" s="2"/>
      <c r="AO930" s="2"/>
      <c r="AP930" s="2">
        <v>5</v>
      </c>
      <c r="AQ930" s="2">
        <v>5.0000000000000001E-4</v>
      </c>
      <c r="AR930" s="60">
        <v>0.65300000000000002</v>
      </c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/>
      <c r="BF930" s="111"/>
      <c r="BG930" s="116"/>
      <c r="BH930" s="2"/>
      <c r="BI930" s="2"/>
      <c r="BJ930" s="2"/>
      <c r="BK930" s="2"/>
      <c r="BL930" s="60"/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275</v>
      </c>
      <c r="K931" s="2" t="s">
        <v>322</v>
      </c>
      <c r="L931" s="170">
        <f t="shared" si="29"/>
        <v>0</v>
      </c>
      <c r="M931" s="170">
        <f t="shared" si="30"/>
        <v>0</v>
      </c>
      <c r="N931" s="183"/>
      <c r="O931" s="37"/>
      <c r="P931" s="37"/>
      <c r="Q931" s="37"/>
      <c r="R931" s="37"/>
      <c r="S931" s="45"/>
      <c r="T931" s="2"/>
      <c r="U931" s="2"/>
      <c r="V931" s="2"/>
      <c r="W931" s="2"/>
      <c r="X931" s="61"/>
      <c r="Y931" s="67"/>
      <c r="Z931" s="67"/>
      <c r="AA931" s="67"/>
      <c r="AB931" s="67"/>
      <c r="AC931" s="74"/>
      <c r="AD931" s="2"/>
      <c r="AE931" s="2"/>
      <c r="AF931" s="2"/>
      <c r="AG931" s="2"/>
      <c r="AH931" s="61"/>
      <c r="AI931" s="77"/>
      <c r="AJ931" s="77"/>
      <c r="AK931" s="77"/>
      <c r="AL931" s="77"/>
      <c r="AM931" s="86"/>
      <c r="AN931" s="2"/>
      <c r="AO931" s="2"/>
      <c r="AP931" s="2"/>
      <c r="AQ931" s="2"/>
      <c r="AR931" s="61"/>
      <c r="AS931" s="90"/>
      <c r="AT931" s="90"/>
      <c r="AU931" s="90"/>
      <c r="AV931" s="90"/>
      <c r="AW931" s="106"/>
      <c r="AX931" s="2"/>
      <c r="AY931" s="2"/>
      <c r="AZ931" s="2"/>
      <c r="BA931" s="2"/>
      <c r="BB931" s="61"/>
      <c r="BC931" s="111"/>
      <c r="BD931" s="111"/>
      <c r="BE931" s="111"/>
      <c r="BF931" s="111"/>
      <c r="BG931" s="117"/>
      <c r="BH931" s="2"/>
      <c r="BI931" s="2"/>
      <c r="BJ931" s="2"/>
      <c r="BK931" s="2"/>
      <c r="BL931" s="61"/>
      <c r="BM931" s="53"/>
      <c r="BN931" s="53"/>
      <c r="BO931" s="53"/>
      <c r="BP931" s="53"/>
      <c r="BQ931" s="126"/>
      <c r="BR931" s="2"/>
      <c r="BS931" s="2"/>
      <c r="BT931" s="2"/>
      <c r="BU931" s="2"/>
      <c r="BV931" s="61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276</v>
      </c>
      <c r="K932" s="2" t="s">
        <v>321</v>
      </c>
      <c r="L932" s="170">
        <f t="shared" si="29"/>
        <v>0</v>
      </c>
      <c r="M932" s="170">
        <f t="shared" si="30"/>
        <v>0</v>
      </c>
      <c r="N932" s="183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t="28.8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277</v>
      </c>
      <c r="K933" s="2" t="s">
        <v>321</v>
      </c>
      <c r="L933" s="170">
        <f t="shared" si="29"/>
        <v>5</v>
      </c>
      <c r="M933" s="170">
        <f t="shared" si="30"/>
        <v>19.557000000000002</v>
      </c>
      <c r="N933" s="189" t="s">
        <v>723</v>
      </c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192" t="s">
        <v>526</v>
      </c>
      <c r="AU933" s="193"/>
      <c r="AV933" s="90">
        <v>4</v>
      </c>
      <c r="AW933" s="106">
        <v>17.984000000000002</v>
      </c>
      <c r="AX933" s="2"/>
      <c r="AY933" s="2"/>
      <c r="AZ933" s="2">
        <v>26</v>
      </c>
      <c r="BA933" s="2">
        <v>1</v>
      </c>
      <c r="BB933" s="61">
        <v>1.573</v>
      </c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283</v>
      </c>
      <c r="J934" s="2" t="s">
        <v>298</v>
      </c>
      <c r="K934" s="2" t="s">
        <v>322</v>
      </c>
      <c r="L934" s="170">
        <f t="shared" si="29"/>
        <v>0.1</v>
      </c>
      <c r="M934" s="170">
        <f t="shared" si="30"/>
        <v>25.399000000000001</v>
      </c>
      <c r="N934" s="189" t="s">
        <v>368</v>
      </c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90" t="s">
        <v>368</v>
      </c>
      <c r="AV934" s="90">
        <v>0.1</v>
      </c>
      <c r="AW934" s="106">
        <v>25.399000000000001</v>
      </c>
      <c r="AX934" s="2"/>
      <c r="AY934" s="2"/>
      <c r="AZ934" s="2"/>
      <c r="BA934" s="2"/>
      <c r="BB934" s="61"/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t="28.8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278</v>
      </c>
      <c r="K935" s="2" t="s">
        <v>321</v>
      </c>
      <c r="L935" s="170">
        <f t="shared" si="29"/>
        <v>11</v>
      </c>
      <c r="M935" s="170">
        <f t="shared" si="30"/>
        <v>9.8989999999999991</v>
      </c>
      <c r="N935" s="189" t="s">
        <v>536</v>
      </c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192" t="s">
        <v>536</v>
      </c>
      <c r="AU935" s="193"/>
      <c r="AV935" s="90">
        <v>11</v>
      </c>
      <c r="AW935" s="106">
        <v>9.8989999999999991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279</v>
      </c>
      <c r="K936" s="2" t="s">
        <v>321</v>
      </c>
      <c r="L936" s="170">
        <f t="shared" si="29"/>
        <v>0</v>
      </c>
      <c r="M936" s="170">
        <f t="shared" si="30"/>
        <v>0</v>
      </c>
      <c r="N936" s="183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90"/>
      <c r="AU936" s="90"/>
      <c r="AV936" s="90"/>
      <c r="AW936" s="106"/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286</v>
      </c>
      <c r="J937" s="2" t="s">
        <v>280</v>
      </c>
      <c r="K937" s="2" t="s">
        <v>320</v>
      </c>
      <c r="L937" s="170">
        <f t="shared" si="29"/>
        <v>1.208</v>
      </c>
      <c r="M937" s="172">
        <f t="shared" si="30"/>
        <v>16.670400000000001</v>
      </c>
      <c r="N937" s="190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>
        <v>1.208</v>
      </c>
      <c r="BL937" s="182">
        <v>16.670400000000001</v>
      </c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t="28.8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281</v>
      </c>
      <c r="K938" s="2" t="s">
        <v>320</v>
      </c>
      <c r="L938" s="170">
        <f t="shared" si="29"/>
        <v>0</v>
      </c>
      <c r="M938" s="170">
        <f t="shared" si="30"/>
        <v>23.393999999999998</v>
      </c>
      <c r="N938" s="189" t="s">
        <v>432</v>
      </c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 t="s">
        <v>432</v>
      </c>
      <c r="Z938" s="67"/>
      <c r="AA938" s="67"/>
      <c r="AB938" s="67"/>
      <c r="AC938" s="74">
        <v>23.393999999999998</v>
      </c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/>
      <c r="BL938" s="61"/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s="17" customFormat="1" hidden="1" x14ac:dyDescent="0.3">
      <c r="A939" s="16" t="s">
        <v>25</v>
      </c>
      <c r="B939" s="16" t="s">
        <v>2</v>
      </c>
      <c r="C939" s="16" t="s">
        <v>3</v>
      </c>
      <c r="D939" s="16" t="s">
        <v>15</v>
      </c>
      <c r="E939" s="7">
        <v>25</v>
      </c>
      <c r="F939" s="7"/>
      <c r="G939" s="23" t="s">
        <v>5</v>
      </c>
      <c r="H939" s="7">
        <v>2023</v>
      </c>
      <c r="I939" s="25"/>
      <c r="J939" s="16" t="s">
        <v>314</v>
      </c>
      <c r="K939" s="16"/>
      <c r="L939" s="155"/>
      <c r="M939" s="133">
        <f>SUM(M901:M938)</f>
        <v>812.88640000000009</v>
      </c>
      <c r="N939" s="186"/>
      <c r="O939" s="16"/>
      <c r="P939" s="16"/>
      <c r="Q939" s="16"/>
      <c r="R939" s="16"/>
      <c r="S939" s="57">
        <f>SUM(S901:S938)</f>
        <v>0</v>
      </c>
      <c r="T939" s="16"/>
      <c r="U939" s="16"/>
      <c r="V939" s="16"/>
      <c r="W939" s="16"/>
      <c r="X939" s="57">
        <f>SUM(X901:X938)</f>
        <v>0</v>
      </c>
      <c r="Y939" s="16"/>
      <c r="Z939" s="16"/>
      <c r="AA939" s="16"/>
      <c r="AB939" s="16"/>
      <c r="AC939" s="57">
        <f>SUM(AC901:AC938)</f>
        <v>23.393999999999998</v>
      </c>
      <c r="AD939" s="16"/>
      <c r="AE939" s="16"/>
      <c r="AF939" s="16"/>
      <c r="AG939" s="16"/>
      <c r="AH939" s="57">
        <f>SUM(AH901:AH938)</f>
        <v>0</v>
      </c>
      <c r="AI939" s="16"/>
      <c r="AJ939" s="16"/>
      <c r="AK939" s="16"/>
      <c r="AL939" s="16"/>
      <c r="AM939" s="57">
        <f>SUM(AM901:AM938)</f>
        <v>16.100000000000001</v>
      </c>
      <c r="AN939" s="16"/>
      <c r="AO939" s="16"/>
      <c r="AP939" s="16"/>
      <c r="AQ939" s="16"/>
      <c r="AR939" s="57">
        <f>SUM(AR901:AR938)</f>
        <v>0.65300000000000002</v>
      </c>
      <c r="AS939" s="16"/>
      <c r="AT939" s="16"/>
      <c r="AU939" s="16"/>
      <c r="AV939" s="16"/>
      <c r="AW939" s="57">
        <f>SUM(AW901:AW938)</f>
        <v>53.282000000000004</v>
      </c>
      <c r="AX939" s="16"/>
      <c r="AY939" s="16"/>
      <c r="AZ939" s="16"/>
      <c r="BA939" s="16"/>
      <c r="BB939" s="57">
        <f>SUM(BB901:BB938)</f>
        <v>1.573</v>
      </c>
      <c r="BC939" s="16"/>
      <c r="BD939" s="16"/>
      <c r="BE939" s="16"/>
      <c r="BF939" s="16"/>
      <c r="BG939" s="57">
        <f>SUM(BG901:BG938)</f>
        <v>40.304000000000002</v>
      </c>
      <c r="BH939" s="16"/>
      <c r="BI939" s="16"/>
      <c r="BJ939" s="16"/>
      <c r="BK939" s="16"/>
      <c r="BL939" s="133">
        <f>SUM(BL901:BL938)</f>
        <v>48.0184</v>
      </c>
      <c r="BM939" s="16"/>
      <c r="BN939" s="16"/>
      <c r="BO939" s="16"/>
      <c r="BP939" s="16"/>
      <c r="BQ939" s="57">
        <f>SUM(BQ901:BQ938)</f>
        <v>0</v>
      </c>
      <c r="BR939" s="16"/>
      <c r="BS939" s="16"/>
      <c r="BT939" s="16"/>
      <c r="BU939" s="16"/>
      <c r="BV939" s="57">
        <f>SUM(BV901:BV938)</f>
        <v>629.56200000000001</v>
      </c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22" t="s">
        <v>5</v>
      </c>
      <c r="H940" s="3">
        <v>2023</v>
      </c>
      <c r="I940" s="24" t="s">
        <v>287</v>
      </c>
      <c r="J940" s="2" t="s">
        <v>267</v>
      </c>
      <c r="K940" s="2" t="s">
        <v>319</v>
      </c>
      <c r="L940" s="170">
        <f t="shared" si="29"/>
        <v>0</v>
      </c>
      <c r="M940" s="170">
        <f t="shared" si="30"/>
        <v>0</v>
      </c>
      <c r="N940" s="183"/>
      <c r="O940" s="37"/>
      <c r="P940" s="37"/>
      <c r="Q940" s="37"/>
      <c r="R940" s="37"/>
      <c r="S940" s="45"/>
      <c r="T940" s="2"/>
      <c r="U940" s="2"/>
      <c r="V940" s="2"/>
      <c r="W940" s="2"/>
      <c r="X940" s="61"/>
      <c r="Y940" s="67"/>
      <c r="Z940" s="67"/>
      <c r="AA940" s="67"/>
      <c r="AB940" s="67"/>
      <c r="AC940" s="74"/>
      <c r="AD940" s="2"/>
      <c r="AE940" s="2"/>
      <c r="AF940" s="2"/>
      <c r="AG940" s="2"/>
      <c r="AH940" s="61"/>
      <c r="AI940" s="77"/>
      <c r="AJ940" s="77"/>
      <c r="AK940" s="77"/>
      <c r="AL940" s="77"/>
      <c r="AM940" s="86"/>
      <c r="AN940" s="2"/>
      <c r="AO940" s="2"/>
      <c r="AP940" s="2"/>
      <c r="AQ940" s="2"/>
      <c r="AR940" s="61"/>
      <c r="AS940" s="90"/>
      <c r="AT940" s="90"/>
      <c r="AU940" s="90"/>
      <c r="AV940" s="90"/>
      <c r="AW940" s="106"/>
      <c r="AX940" s="2"/>
      <c r="AY940" s="2"/>
      <c r="AZ940" s="2"/>
      <c r="BA940" s="2"/>
      <c r="BB940" s="61"/>
      <c r="BC940" s="111"/>
      <c r="BD940" s="111"/>
      <c r="BE940" s="111"/>
      <c r="BF940" s="111"/>
      <c r="BG940" s="117"/>
      <c r="BH940" s="2"/>
      <c r="BI940" s="2"/>
      <c r="BJ940" s="2"/>
      <c r="BK940" s="2"/>
      <c r="BL940" s="61"/>
      <c r="BM940" s="53"/>
      <c r="BN940" s="53"/>
      <c r="BO940" s="53"/>
      <c r="BP940" s="53"/>
      <c r="BQ940" s="126"/>
      <c r="BR940" s="2"/>
      <c r="BS940" s="2"/>
      <c r="BT940" s="2"/>
      <c r="BU940" s="2"/>
      <c r="BV940" s="61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291</v>
      </c>
      <c r="K941" s="2" t="s">
        <v>320</v>
      </c>
      <c r="L941" s="170">
        <f t="shared" si="29"/>
        <v>0</v>
      </c>
      <c r="M941" s="170">
        <f t="shared" si="30"/>
        <v>0</v>
      </c>
      <c r="N941" s="183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286</v>
      </c>
      <c r="J942" s="2" t="s">
        <v>337</v>
      </c>
      <c r="K942" s="2" t="s">
        <v>320</v>
      </c>
      <c r="L942" s="170">
        <f t="shared" si="29"/>
        <v>0</v>
      </c>
      <c r="M942" s="170">
        <f t="shared" si="30"/>
        <v>0</v>
      </c>
      <c r="N942" s="183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8" t="s">
        <v>338</v>
      </c>
      <c r="K943" s="8" t="s">
        <v>319</v>
      </c>
      <c r="L943" s="170">
        <f t="shared" si="29"/>
        <v>0</v>
      </c>
      <c r="M943" s="170">
        <f t="shared" si="30"/>
        <v>0</v>
      </c>
      <c r="N943" s="183"/>
      <c r="O943" s="58"/>
      <c r="P943" s="58"/>
      <c r="Q943" s="58"/>
      <c r="R943" s="58"/>
      <c r="S943" s="45"/>
      <c r="T943" s="8"/>
      <c r="U943" s="8"/>
      <c r="V943" s="8"/>
      <c r="W943" s="8"/>
      <c r="X943" s="61"/>
      <c r="Y943" s="143"/>
      <c r="Z943" s="143"/>
      <c r="AA943" s="143"/>
      <c r="AB943" s="143"/>
      <c r="AC943" s="74"/>
      <c r="AD943" s="8"/>
      <c r="AE943" s="8"/>
      <c r="AF943" s="8"/>
      <c r="AG943" s="8"/>
      <c r="AH943" s="61"/>
      <c r="AI943" s="145"/>
      <c r="AJ943" s="145"/>
      <c r="AK943" s="145"/>
      <c r="AL943" s="145"/>
      <c r="AM943" s="86"/>
      <c r="AN943" s="8"/>
      <c r="AO943" s="8"/>
      <c r="AP943" s="8"/>
      <c r="AQ943" s="8"/>
      <c r="AR943" s="61"/>
      <c r="AS943" s="147"/>
      <c r="AT943" s="153"/>
      <c r="AU943" s="147"/>
      <c r="AV943" s="147"/>
      <c r="AW943" s="106"/>
      <c r="AX943" s="8"/>
      <c r="AY943" s="8"/>
      <c r="AZ943" s="8"/>
      <c r="BA943" s="8"/>
      <c r="BB943" s="61"/>
      <c r="BC943" s="149"/>
      <c r="BD943" s="149"/>
      <c r="BE943" s="149"/>
      <c r="BF943" s="149"/>
      <c r="BG943" s="117"/>
      <c r="BH943" s="8"/>
      <c r="BI943" s="8"/>
      <c r="BJ943" s="8"/>
      <c r="BK943" s="8"/>
      <c r="BL943" s="61"/>
      <c r="BM943" s="151"/>
      <c r="BN943" s="151"/>
      <c r="BO943" s="151"/>
      <c r="BP943" s="151"/>
      <c r="BQ943" s="126"/>
      <c r="BR943" s="8"/>
      <c r="BS943" s="8"/>
      <c r="BT943" s="8"/>
      <c r="BU943" s="8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339</v>
      </c>
      <c r="K944" s="8" t="s">
        <v>340</v>
      </c>
      <c r="L944" s="170">
        <f t="shared" si="29"/>
        <v>0</v>
      </c>
      <c r="M944" s="170">
        <f t="shared" si="30"/>
        <v>0</v>
      </c>
      <c r="N944" s="183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341</v>
      </c>
      <c r="K945" s="8" t="s">
        <v>319</v>
      </c>
      <c r="L945" s="170">
        <f t="shared" si="29"/>
        <v>0</v>
      </c>
      <c r="M945" s="170">
        <f t="shared" si="30"/>
        <v>0</v>
      </c>
      <c r="N945" s="183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342</v>
      </c>
      <c r="K946" s="8" t="s">
        <v>321</v>
      </c>
      <c r="L946" s="170">
        <f t="shared" si="29"/>
        <v>0</v>
      </c>
      <c r="M946" s="170">
        <f t="shared" si="30"/>
        <v>0</v>
      </c>
      <c r="N946" s="183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343</v>
      </c>
      <c r="K947" s="8" t="s">
        <v>321</v>
      </c>
      <c r="L947" s="170">
        <f t="shared" si="29"/>
        <v>0</v>
      </c>
      <c r="M947" s="170">
        <f t="shared" si="30"/>
        <v>0</v>
      </c>
      <c r="N947" s="183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344</v>
      </c>
      <c r="K948" s="8" t="s">
        <v>340</v>
      </c>
      <c r="L948" s="170">
        <f t="shared" si="29"/>
        <v>0</v>
      </c>
      <c r="M948" s="170">
        <f t="shared" si="30"/>
        <v>0</v>
      </c>
      <c r="N948" s="183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288</v>
      </c>
      <c r="J949" s="8" t="s">
        <v>345</v>
      </c>
      <c r="K949" s="8" t="s">
        <v>319</v>
      </c>
      <c r="L949" s="170">
        <f t="shared" si="29"/>
        <v>3.5000000000000003E-2</v>
      </c>
      <c r="M949" s="170">
        <f t="shared" si="30"/>
        <v>28.081</v>
      </c>
      <c r="N949" s="183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 t="s">
        <v>501</v>
      </c>
      <c r="AU949" s="147"/>
      <c r="AV949" s="147">
        <v>3.5000000000000003E-2</v>
      </c>
      <c r="AW949" s="106">
        <v>28.081</v>
      </c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2" t="s">
        <v>352</v>
      </c>
      <c r="K950" s="2" t="s">
        <v>319</v>
      </c>
      <c r="L950" s="170">
        <f t="shared" si="29"/>
        <v>0</v>
      </c>
      <c r="M950" s="170">
        <f t="shared" si="30"/>
        <v>0</v>
      </c>
      <c r="N950" s="183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/>
      <c r="AU950" s="147"/>
      <c r="AV950" s="147"/>
      <c r="AW950" s="106"/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353</v>
      </c>
      <c r="K951" s="2" t="s">
        <v>322</v>
      </c>
      <c r="L951" s="170">
        <f t="shared" si="29"/>
        <v>0</v>
      </c>
      <c r="M951" s="170">
        <f t="shared" si="30"/>
        <v>0</v>
      </c>
      <c r="N951" s="183"/>
      <c r="O951" s="37"/>
      <c r="P951" s="37"/>
      <c r="Q951" s="37"/>
      <c r="R951" s="37"/>
      <c r="S951" s="45"/>
      <c r="T951" s="2"/>
      <c r="U951" s="2"/>
      <c r="V951" s="2"/>
      <c r="W951" s="2"/>
      <c r="X951" s="61"/>
      <c r="Y951" s="67"/>
      <c r="Z951" s="67"/>
      <c r="AA951" s="67"/>
      <c r="AB951" s="67"/>
      <c r="AC951" s="74"/>
      <c r="AD951" s="2"/>
      <c r="AE951" s="2"/>
      <c r="AF951" s="2"/>
      <c r="AG951" s="2"/>
      <c r="AH951" s="61"/>
      <c r="AI951" s="77"/>
      <c r="AJ951" s="77"/>
      <c r="AK951" s="77"/>
      <c r="AL951" s="77"/>
      <c r="AM951" s="86"/>
      <c r="AN951" s="2"/>
      <c r="AO951" s="2"/>
      <c r="AP951" s="2"/>
      <c r="AQ951" s="2"/>
      <c r="AR951" s="61"/>
      <c r="AS951" s="90"/>
      <c r="AT951" s="160"/>
      <c r="AU951" s="160"/>
      <c r="AV951" s="90"/>
      <c r="AW951" s="106"/>
      <c r="AX951" s="2"/>
      <c r="AY951" s="2"/>
      <c r="AZ951" s="2"/>
      <c r="BA951" s="2"/>
      <c r="BB951" s="61"/>
      <c r="BC951" s="111"/>
      <c r="BD951" s="111"/>
      <c r="BE951" s="111"/>
      <c r="BF951" s="111"/>
      <c r="BG951" s="117"/>
      <c r="BH951" s="2"/>
      <c r="BI951" s="2"/>
      <c r="BJ951" s="2"/>
      <c r="BK951" s="2"/>
      <c r="BL951" s="61"/>
      <c r="BM951" s="53"/>
      <c r="BN951" s="53"/>
      <c r="BO951" s="53"/>
      <c r="BP951" s="53"/>
      <c r="BQ951" s="126"/>
      <c r="BR951" s="2"/>
      <c r="BS951" s="2"/>
      <c r="BT951" s="2"/>
      <c r="BU951" s="2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346</v>
      </c>
      <c r="K952" s="2" t="s">
        <v>319</v>
      </c>
      <c r="L952" s="170">
        <f t="shared" si="29"/>
        <v>0</v>
      </c>
      <c r="M952" s="170">
        <f t="shared" si="30"/>
        <v>0</v>
      </c>
      <c r="N952" s="183"/>
      <c r="O952" s="38"/>
      <c r="P952" s="37"/>
      <c r="Q952" s="37"/>
      <c r="R952" s="37"/>
      <c r="S952" s="45"/>
      <c r="T952" s="3"/>
      <c r="U952" s="2"/>
      <c r="V952" s="2"/>
      <c r="W952" s="2"/>
      <c r="X952" s="61"/>
      <c r="Y952" s="69"/>
      <c r="Z952" s="67"/>
      <c r="AA952" s="67"/>
      <c r="AB952" s="67"/>
      <c r="AC952" s="74"/>
      <c r="AD952" s="3"/>
      <c r="AE952" s="2"/>
      <c r="AF952" s="2"/>
      <c r="AG952" s="2"/>
      <c r="AH952" s="61"/>
      <c r="AI952" s="78"/>
      <c r="AJ952" s="77"/>
      <c r="AK952" s="77"/>
      <c r="AL952" s="77"/>
      <c r="AM952" s="86"/>
      <c r="AN952" s="3"/>
      <c r="AO952" s="2"/>
      <c r="AP952" s="2"/>
      <c r="AQ952" s="2"/>
      <c r="AR952" s="61"/>
      <c r="AS952" s="91"/>
      <c r="AT952" s="90"/>
      <c r="AU952" s="90"/>
      <c r="AV952" s="90"/>
      <c r="AW952" s="106"/>
      <c r="AX952" s="3"/>
      <c r="AY952" s="2"/>
      <c r="AZ952" s="2"/>
      <c r="BA952" s="2"/>
      <c r="BB952" s="61"/>
      <c r="BC952" s="112"/>
      <c r="BD952" s="111"/>
      <c r="BE952" s="111"/>
      <c r="BF952" s="111"/>
      <c r="BG952" s="117"/>
      <c r="BH952" s="3"/>
      <c r="BI952" s="2"/>
      <c r="BJ952" s="2"/>
      <c r="BK952" s="2"/>
      <c r="BL952" s="61"/>
      <c r="BM952" s="54"/>
      <c r="BN952" s="53"/>
      <c r="BO952" s="53"/>
      <c r="BP952" s="53"/>
      <c r="BQ952" s="126"/>
      <c r="BR952" s="3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289</v>
      </c>
      <c r="J953" s="2" t="s">
        <v>268</v>
      </c>
      <c r="K953" s="2" t="s">
        <v>319</v>
      </c>
      <c r="L953" s="170">
        <f t="shared" si="29"/>
        <v>7.3999999999999996E-2</v>
      </c>
      <c r="M953" s="170">
        <f t="shared" si="30"/>
        <v>177.679</v>
      </c>
      <c r="N953" s="183" t="s">
        <v>695</v>
      </c>
      <c r="O953" s="37"/>
      <c r="P953" s="37"/>
      <c r="Q953" s="37"/>
      <c r="R953" s="37"/>
      <c r="S953" s="45"/>
      <c r="T953" s="2"/>
      <c r="U953" s="2"/>
      <c r="V953" s="2"/>
      <c r="W953" s="2"/>
      <c r="X953" s="61"/>
      <c r="Y953" s="67"/>
      <c r="Z953" s="67"/>
      <c r="AA953" s="67"/>
      <c r="AB953" s="67"/>
      <c r="AC953" s="74"/>
      <c r="AD953" s="2"/>
      <c r="AE953" s="2"/>
      <c r="AF953" s="2"/>
      <c r="AG953" s="2"/>
      <c r="AH953" s="61"/>
      <c r="AI953" s="77"/>
      <c r="AJ953" s="77"/>
      <c r="AK953" s="77"/>
      <c r="AL953" s="77"/>
      <c r="AM953" s="86"/>
      <c r="AN953" s="2"/>
      <c r="AO953" s="2"/>
      <c r="AP953" s="2"/>
      <c r="AQ953" s="2"/>
      <c r="AR953" s="61"/>
      <c r="AS953" s="90"/>
      <c r="AT953" s="90"/>
      <c r="AU953" s="90"/>
      <c r="AV953" s="90"/>
      <c r="AW953" s="106"/>
      <c r="AX953" s="2"/>
      <c r="AY953" s="2"/>
      <c r="AZ953" s="2"/>
      <c r="BA953" s="2"/>
      <c r="BB953" s="61"/>
      <c r="BC953" s="111"/>
      <c r="BD953" s="111"/>
      <c r="BE953" s="111"/>
      <c r="BF953" s="111"/>
      <c r="BG953" s="117"/>
      <c r="BH953" s="2"/>
      <c r="BI953" s="2"/>
      <c r="BJ953" s="2"/>
      <c r="BK953" s="2"/>
      <c r="BL953" s="61"/>
      <c r="BM953" s="53"/>
      <c r="BN953" s="53"/>
      <c r="BO953" s="53"/>
      <c r="BP953" s="53"/>
      <c r="BQ953" s="126"/>
      <c r="BR953" s="2">
        <v>2</v>
      </c>
      <c r="BS953" s="2"/>
      <c r="BT953" s="2"/>
      <c r="BU953" s="2">
        <v>7.3999999999999996E-2</v>
      </c>
      <c r="BV953" s="61">
        <v>177.679</v>
      </c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292</v>
      </c>
      <c r="K954" s="2" t="s">
        <v>319</v>
      </c>
      <c r="L954" s="170">
        <f t="shared" si="29"/>
        <v>0</v>
      </c>
      <c r="M954" s="170">
        <f t="shared" si="30"/>
        <v>0</v>
      </c>
      <c r="N954" s="183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/>
      <c r="BS954" s="2"/>
      <c r="BT954" s="2"/>
      <c r="BU954" s="2"/>
      <c r="BV954" s="61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285</v>
      </c>
      <c r="J955" s="2" t="s">
        <v>293</v>
      </c>
      <c r="K955" s="2" t="s">
        <v>319</v>
      </c>
      <c r="L955" s="170">
        <f t="shared" si="29"/>
        <v>0</v>
      </c>
      <c r="M955" s="170">
        <f t="shared" si="30"/>
        <v>0</v>
      </c>
      <c r="N955" s="183"/>
      <c r="O955" s="37"/>
      <c r="P955" s="37"/>
      <c r="Q955" s="37"/>
      <c r="R955" s="39"/>
      <c r="S955" s="45"/>
      <c r="T955" s="2"/>
      <c r="U955" s="2"/>
      <c r="V955" s="2"/>
      <c r="W955" s="33"/>
      <c r="X955" s="61"/>
      <c r="Y955" s="67"/>
      <c r="Z955" s="67"/>
      <c r="AA955" s="67"/>
      <c r="AB955" s="68"/>
      <c r="AC955" s="74"/>
      <c r="AD955" s="2"/>
      <c r="AE955" s="2"/>
      <c r="AF955" s="2"/>
      <c r="AG955" s="33"/>
      <c r="AH955" s="61"/>
      <c r="AI955" s="77"/>
      <c r="AJ955" s="77"/>
      <c r="AK955" s="77"/>
      <c r="AL955" s="79"/>
      <c r="AM955" s="86"/>
      <c r="AN955" s="2"/>
      <c r="AO955" s="2"/>
      <c r="AP955" s="2"/>
      <c r="AQ955" s="33"/>
      <c r="AR955" s="61"/>
      <c r="AS955" s="90"/>
      <c r="AT955" s="90"/>
      <c r="AU955" s="90"/>
      <c r="AV955" s="92"/>
      <c r="AW955" s="106"/>
      <c r="AX955" s="2"/>
      <c r="AY955" s="2"/>
      <c r="AZ955" s="2"/>
      <c r="BA955" s="33"/>
      <c r="BB955" s="61"/>
      <c r="BC955" s="111"/>
      <c r="BD955" s="111"/>
      <c r="BE955" s="111"/>
      <c r="BF955" s="113"/>
      <c r="BG955" s="117"/>
      <c r="BH955" s="2"/>
      <c r="BI955" s="2"/>
      <c r="BJ955" s="2"/>
      <c r="BK955" s="33"/>
      <c r="BL955" s="61"/>
      <c r="BM955" s="53"/>
      <c r="BN955" s="53"/>
      <c r="BO955" s="53"/>
      <c r="BP955" s="121"/>
      <c r="BQ955" s="126"/>
      <c r="BR955" s="2"/>
      <c r="BS955" s="2"/>
      <c r="BT955" s="2"/>
      <c r="BU955" s="33"/>
      <c r="BV955" s="61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287</v>
      </c>
      <c r="J956" s="2" t="s">
        <v>269</v>
      </c>
      <c r="K956" s="2" t="s">
        <v>321</v>
      </c>
      <c r="L956" s="170">
        <f t="shared" si="29"/>
        <v>0</v>
      </c>
      <c r="M956" s="170">
        <f t="shared" si="30"/>
        <v>0</v>
      </c>
      <c r="N956" s="183"/>
      <c r="O956" s="37"/>
      <c r="P956" s="37"/>
      <c r="Q956" s="37"/>
      <c r="R956" s="37"/>
      <c r="S956" s="45"/>
      <c r="T956" s="2"/>
      <c r="U956" s="2"/>
      <c r="V956" s="2"/>
      <c r="W956" s="2"/>
      <c r="X956" s="61"/>
      <c r="Y956" s="67"/>
      <c r="Z956" s="67"/>
      <c r="AA956" s="67"/>
      <c r="AB956" s="67"/>
      <c r="AC956" s="74"/>
      <c r="AD956" s="2"/>
      <c r="AE956" s="2"/>
      <c r="AF956" s="2"/>
      <c r="AG956" s="2"/>
      <c r="AH956" s="61"/>
      <c r="AI956" s="77"/>
      <c r="AJ956" s="77"/>
      <c r="AK956" s="77"/>
      <c r="AL956" s="77"/>
      <c r="AM956" s="86"/>
      <c r="AN956" s="2"/>
      <c r="AO956" s="2"/>
      <c r="AP956" s="2"/>
      <c r="AQ956" s="2"/>
      <c r="AR956" s="61"/>
      <c r="AS956" s="90"/>
      <c r="AT956" s="90"/>
      <c r="AU956" s="90"/>
      <c r="AV956" s="90"/>
      <c r="AW956" s="106"/>
      <c r="AX956" s="2"/>
      <c r="AY956" s="2"/>
      <c r="AZ956" s="2"/>
      <c r="BA956" s="2"/>
      <c r="BB956" s="61"/>
      <c r="BC956" s="111"/>
      <c r="BD956" s="111"/>
      <c r="BE956" s="111"/>
      <c r="BF956" s="111"/>
      <c r="BG956" s="117"/>
      <c r="BH956" s="2"/>
      <c r="BI956" s="2"/>
      <c r="BJ956" s="2"/>
      <c r="BK956" s="2"/>
      <c r="BL956" s="61"/>
      <c r="BM956" s="53"/>
      <c r="BN956" s="53"/>
      <c r="BO956" s="53"/>
      <c r="BP956" s="53"/>
      <c r="BQ956" s="126"/>
      <c r="BR956" s="2"/>
      <c r="BS956" s="2"/>
      <c r="BT956" s="2"/>
      <c r="BU956" s="2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270</v>
      </c>
      <c r="K957" s="2" t="s">
        <v>321</v>
      </c>
      <c r="L957" s="170">
        <f t="shared" si="29"/>
        <v>0</v>
      </c>
      <c r="M957" s="170">
        <f t="shared" si="30"/>
        <v>0</v>
      </c>
      <c r="N957" s="183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290</v>
      </c>
      <c r="J958" s="2" t="s">
        <v>271</v>
      </c>
      <c r="K958" s="2" t="s">
        <v>322</v>
      </c>
      <c r="L958" s="170">
        <f t="shared" si="29"/>
        <v>0</v>
      </c>
      <c r="M958" s="170">
        <f t="shared" si="30"/>
        <v>0</v>
      </c>
      <c r="N958" s="183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284</v>
      </c>
      <c r="J959" s="2" t="s">
        <v>294</v>
      </c>
      <c r="K959" s="2" t="s">
        <v>321</v>
      </c>
      <c r="L959" s="170">
        <f t="shared" si="29"/>
        <v>0</v>
      </c>
      <c r="M959" s="170">
        <f t="shared" si="30"/>
        <v>0</v>
      </c>
      <c r="N959" s="183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347</v>
      </c>
      <c r="K960" s="2" t="s">
        <v>321</v>
      </c>
      <c r="L960" s="170">
        <f t="shared" si="29"/>
        <v>0</v>
      </c>
      <c r="M960" s="170">
        <f t="shared" si="30"/>
        <v>0</v>
      </c>
      <c r="N960" s="183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295</v>
      </c>
      <c r="K961" s="2" t="s">
        <v>321</v>
      </c>
      <c r="L961" s="170">
        <f t="shared" si="29"/>
        <v>0</v>
      </c>
      <c r="M961" s="170">
        <f t="shared" si="30"/>
        <v>0</v>
      </c>
      <c r="N961" s="183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290</v>
      </c>
      <c r="J962" s="2" t="s">
        <v>299</v>
      </c>
      <c r="K962" s="2" t="s">
        <v>319</v>
      </c>
      <c r="L962" s="170">
        <f t="shared" si="29"/>
        <v>0</v>
      </c>
      <c r="M962" s="170">
        <f t="shared" si="30"/>
        <v>0</v>
      </c>
      <c r="N962" s="183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315</v>
      </c>
      <c r="J963" s="2" t="s">
        <v>348</v>
      </c>
      <c r="K963" s="2" t="s">
        <v>321</v>
      </c>
      <c r="L963" s="170">
        <f t="shared" si="29"/>
        <v>0</v>
      </c>
      <c r="M963" s="170">
        <f t="shared" si="30"/>
        <v>0</v>
      </c>
      <c r="N963" s="183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296</v>
      </c>
      <c r="K964" s="2" t="s">
        <v>322</v>
      </c>
      <c r="L964" s="170">
        <f t="shared" si="29"/>
        <v>0</v>
      </c>
      <c r="M964" s="170">
        <f t="shared" si="30"/>
        <v>0</v>
      </c>
      <c r="N964" s="183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316</v>
      </c>
      <c r="J965" s="2" t="s">
        <v>297</v>
      </c>
      <c r="K965" s="2" t="s">
        <v>319</v>
      </c>
      <c r="L965" s="170">
        <f t="shared" ref="L965:L1028" si="31">SUM(R965,W965,AB965,AG965,AL965,AQ965,AV965,BA965,BF965,BK965,BP965,BU965)</f>
        <v>0</v>
      </c>
      <c r="M965" s="170">
        <f t="shared" ref="M965:M1028" si="32">SUM(S965,X965,AC965,AH965,AM965,AR965,AW965,BB965,BG965,BL965,BQ965,BV965)</f>
        <v>0</v>
      </c>
      <c r="N965" s="183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8" t="s">
        <v>349</v>
      </c>
      <c r="K966" s="8" t="s">
        <v>321</v>
      </c>
      <c r="L966" s="170">
        <f t="shared" si="31"/>
        <v>0</v>
      </c>
      <c r="M966" s="170">
        <f t="shared" si="32"/>
        <v>0</v>
      </c>
      <c r="N966" s="183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282</v>
      </c>
      <c r="J967" s="2" t="s">
        <v>272</v>
      </c>
      <c r="K967" s="2" t="s">
        <v>322</v>
      </c>
      <c r="L967" s="170">
        <f t="shared" si="31"/>
        <v>0</v>
      </c>
      <c r="M967" s="170">
        <f t="shared" si="32"/>
        <v>0</v>
      </c>
      <c r="N967" s="183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273</v>
      </c>
      <c r="K968" s="2" t="s">
        <v>322</v>
      </c>
      <c r="L968" s="170">
        <f t="shared" si="31"/>
        <v>0</v>
      </c>
      <c r="M968" s="170">
        <f t="shared" si="32"/>
        <v>0</v>
      </c>
      <c r="N968" s="183"/>
      <c r="O968" s="37"/>
      <c r="P968" s="37"/>
      <c r="Q968" s="37"/>
      <c r="R968" s="37"/>
      <c r="S968" s="46"/>
      <c r="T968" s="2"/>
      <c r="U968" s="2"/>
      <c r="V968" s="2"/>
      <c r="W968" s="2"/>
      <c r="X968" s="60"/>
      <c r="Y968" s="67"/>
      <c r="Z968" s="67"/>
      <c r="AA968" s="67"/>
      <c r="AB968" s="67"/>
      <c r="AC968" s="73"/>
      <c r="AD968" s="2"/>
      <c r="AE968" s="2"/>
      <c r="AF968" s="2"/>
      <c r="AG968" s="2"/>
      <c r="AH968" s="60"/>
      <c r="AI968" s="77"/>
      <c r="AJ968" s="77"/>
      <c r="AK968" s="77"/>
      <c r="AL968" s="77"/>
      <c r="AM968" s="85"/>
      <c r="AN968" s="2"/>
      <c r="AO968" s="2"/>
      <c r="AP968" s="2"/>
      <c r="AQ968" s="2"/>
      <c r="AR968" s="60"/>
      <c r="AS968" s="90"/>
      <c r="AT968" s="90"/>
      <c r="AU968" s="90"/>
      <c r="AV968" s="90"/>
      <c r="AW968" s="105"/>
      <c r="AX968" s="2"/>
      <c r="AY968" s="2"/>
      <c r="AZ968" s="2"/>
      <c r="BA968" s="2"/>
      <c r="BB968" s="60"/>
      <c r="BC968" s="111"/>
      <c r="BD968" s="111"/>
      <c r="BE968" s="111"/>
      <c r="BF968" s="111"/>
      <c r="BG968" s="116"/>
      <c r="BH968" s="2"/>
      <c r="BI968" s="2"/>
      <c r="BJ968" s="2"/>
      <c r="BK968" s="2"/>
      <c r="BL968" s="60"/>
      <c r="BM968" s="53"/>
      <c r="BN968" s="53"/>
      <c r="BO968" s="53"/>
      <c r="BP968" s="53"/>
      <c r="BQ968" s="125"/>
      <c r="BR968" s="2"/>
      <c r="BS968" s="2"/>
      <c r="BT968" s="2"/>
      <c r="BU968" s="2"/>
      <c r="BV968" s="60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274</v>
      </c>
      <c r="K969" s="2" t="s">
        <v>322</v>
      </c>
      <c r="L969" s="172">
        <f t="shared" si="31"/>
        <v>0</v>
      </c>
      <c r="M969" s="170">
        <f t="shared" si="32"/>
        <v>0</v>
      </c>
      <c r="N969" s="183"/>
      <c r="O969" s="37"/>
      <c r="P969" s="37"/>
      <c r="Q969" s="37"/>
      <c r="R969" s="37"/>
      <c r="S969" s="45"/>
      <c r="T969" s="2"/>
      <c r="U969" s="2"/>
      <c r="V969" s="2"/>
      <c r="W969" s="2"/>
      <c r="X969" s="61"/>
      <c r="Y969" s="67"/>
      <c r="Z969" s="67"/>
      <c r="AA969" s="67"/>
      <c r="AB969" s="67"/>
      <c r="AC969" s="74"/>
      <c r="AD969" s="2"/>
      <c r="AE969" s="2"/>
      <c r="AF969" s="2"/>
      <c r="AG969" s="2"/>
      <c r="AH969" s="61"/>
      <c r="AI969" s="77"/>
      <c r="AJ969" s="77"/>
      <c r="AK969" s="77"/>
      <c r="AL969" s="77"/>
      <c r="AM969" s="86"/>
      <c r="AN969" s="2"/>
      <c r="AO969" s="2"/>
      <c r="AP969" s="2"/>
      <c r="AQ969" s="2"/>
      <c r="AR969" s="61"/>
      <c r="AS969" s="90"/>
      <c r="AT969" s="90"/>
      <c r="AU969" s="90"/>
      <c r="AV969" s="90"/>
      <c r="AW969" s="106"/>
      <c r="AX969" s="2"/>
      <c r="AY969" s="2"/>
      <c r="AZ969" s="2"/>
      <c r="BA969" s="2"/>
      <c r="BB969" s="61"/>
      <c r="BC969" s="111"/>
      <c r="BD969" s="111"/>
      <c r="BE969" s="111"/>
      <c r="BF969" s="111"/>
      <c r="BG969" s="117"/>
      <c r="BH969" s="2"/>
      <c r="BI969" s="2"/>
      <c r="BJ969" s="2"/>
      <c r="BK969" s="2"/>
      <c r="BL969" s="61"/>
      <c r="BM969" s="53"/>
      <c r="BN969" s="53"/>
      <c r="BO969" s="53"/>
      <c r="BP969" s="53"/>
      <c r="BQ969" s="126"/>
      <c r="BR969" s="2"/>
      <c r="BS969" s="2"/>
      <c r="BT969" s="2"/>
      <c r="BU969" s="2"/>
      <c r="BV969" s="61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275</v>
      </c>
      <c r="K970" s="2" t="s">
        <v>322</v>
      </c>
      <c r="L970" s="170">
        <f t="shared" si="31"/>
        <v>1.7000000000000001E-2</v>
      </c>
      <c r="M970" s="170">
        <f t="shared" si="32"/>
        <v>68.658000000000001</v>
      </c>
      <c r="N970" s="183" t="s">
        <v>680</v>
      </c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>
        <v>2</v>
      </c>
      <c r="BD970" s="111" t="s">
        <v>361</v>
      </c>
      <c r="BE970" s="111"/>
      <c r="BF970" s="111">
        <v>1.7000000000000001E-2</v>
      </c>
      <c r="BG970" s="117">
        <v>68.658000000000001</v>
      </c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276</v>
      </c>
      <c r="K971" s="2" t="s">
        <v>321</v>
      </c>
      <c r="L971" s="170">
        <f t="shared" si="31"/>
        <v>0</v>
      </c>
      <c r="M971" s="170">
        <f t="shared" si="32"/>
        <v>0</v>
      </c>
      <c r="N971" s="183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/>
      <c r="BD971" s="111"/>
      <c r="BE971" s="111"/>
      <c r="BF971" s="111"/>
      <c r="BG971" s="117"/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277</v>
      </c>
      <c r="K972" s="2" t="s">
        <v>321</v>
      </c>
      <c r="L972" s="170">
        <f t="shared" si="31"/>
        <v>4</v>
      </c>
      <c r="M972" s="170">
        <f t="shared" si="32"/>
        <v>5.7839999999999998</v>
      </c>
      <c r="N972" s="183" t="s">
        <v>588</v>
      </c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 t="s">
        <v>588</v>
      </c>
      <c r="BE972" s="111"/>
      <c r="BF972" s="111">
        <v>4</v>
      </c>
      <c r="BG972" s="117">
        <v>5.7839999999999998</v>
      </c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283</v>
      </c>
      <c r="J973" s="2" t="s">
        <v>298</v>
      </c>
      <c r="K973" s="2" t="s">
        <v>322</v>
      </c>
      <c r="L973" s="170">
        <f t="shared" si="31"/>
        <v>5.0000000000000001E-3</v>
      </c>
      <c r="M973" s="170">
        <f t="shared" si="32"/>
        <v>1.1779999999999999</v>
      </c>
      <c r="N973" s="183" t="s">
        <v>680</v>
      </c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>
        <v>2</v>
      </c>
      <c r="AE973" s="2" t="s">
        <v>361</v>
      </c>
      <c r="AF973" s="2"/>
      <c r="AG973" s="2">
        <v>5.0000000000000001E-3</v>
      </c>
      <c r="AH973" s="61">
        <v>1.1779999999999999</v>
      </c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/>
      <c r="BE973" s="111"/>
      <c r="BF973" s="111"/>
      <c r="BG973" s="117"/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278</v>
      </c>
      <c r="K974" s="2" t="s">
        <v>321</v>
      </c>
      <c r="L974" s="170">
        <f t="shared" si="31"/>
        <v>0</v>
      </c>
      <c r="M974" s="170">
        <f t="shared" si="32"/>
        <v>0</v>
      </c>
      <c r="N974" s="183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/>
      <c r="AE974" s="2"/>
      <c r="AF974" s="2"/>
      <c r="AG974" s="2"/>
      <c r="AH974" s="61"/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279</v>
      </c>
      <c r="K975" s="2" t="s">
        <v>321</v>
      </c>
      <c r="L975" s="170">
        <f t="shared" si="31"/>
        <v>0</v>
      </c>
      <c r="M975" s="170">
        <f t="shared" si="32"/>
        <v>0</v>
      </c>
      <c r="N975" s="183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286</v>
      </c>
      <c r="J976" s="2" t="s">
        <v>280</v>
      </c>
      <c r="K976" s="2" t="s">
        <v>320</v>
      </c>
      <c r="L976" s="170">
        <f t="shared" si="31"/>
        <v>0.88600000000000001</v>
      </c>
      <c r="M976" s="172">
        <f t="shared" si="32"/>
        <v>12.226800000000001</v>
      </c>
      <c r="N976" s="185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>
        <v>0.88600000000000001</v>
      </c>
      <c r="BL976" s="182">
        <v>12.226800000000001</v>
      </c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281</v>
      </c>
      <c r="K977" s="2" t="s">
        <v>320</v>
      </c>
      <c r="L977" s="170">
        <f t="shared" si="31"/>
        <v>0</v>
      </c>
      <c r="M977" s="170">
        <f t="shared" si="32"/>
        <v>7.5650000000000004</v>
      </c>
      <c r="N977" s="183" t="s">
        <v>726</v>
      </c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 t="s">
        <v>455</v>
      </c>
      <c r="AE977" s="2"/>
      <c r="AF977" s="2"/>
      <c r="AG977" s="2"/>
      <c r="AH977" s="61">
        <v>7.5650000000000004</v>
      </c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/>
      <c r="BL977" s="61"/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s="17" customFormat="1" hidden="1" x14ac:dyDescent="0.3">
      <c r="A978" s="16" t="s">
        <v>26</v>
      </c>
      <c r="B978" s="16" t="s">
        <v>2</v>
      </c>
      <c r="C978" s="16" t="s">
        <v>3</v>
      </c>
      <c r="D978" s="16" t="s">
        <v>15</v>
      </c>
      <c r="E978" s="7">
        <v>27</v>
      </c>
      <c r="F978" s="7"/>
      <c r="G978" s="23" t="s">
        <v>5</v>
      </c>
      <c r="H978" s="7">
        <v>2023</v>
      </c>
      <c r="I978" s="25"/>
      <c r="J978" s="16" t="s">
        <v>314</v>
      </c>
      <c r="K978" s="16"/>
      <c r="L978" s="155"/>
      <c r="M978" s="133">
        <f>SUM(M940:M977)</f>
        <v>301.17180000000002</v>
      </c>
      <c r="N978" s="186"/>
      <c r="O978" s="16"/>
      <c r="P978" s="16"/>
      <c r="Q978" s="16"/>
      <c r="R978" s="16"/>
      <c r="S978" s="57">
        <f>SUM(S940:S977)</f>
        <v>0</v>
      </c>
      <c r="T978" s="16"/>
      <c r="U978" s="16"/>
      <c r="V978" s="16"/>
      <c r="W978" s="16"/>
      <c r="X978" s="57">
        <f>SUM(X940:X977)</f>
        <v>0</v>
      </c>
      <c r="Y978" s="16"/>
      <c r="Z978" s="16"/>
      <c r="AA978" s="16"/>
      <c r="AB978" s="16"/>
      <c r="AC978" s="57">
        <f>SUM(AC940:AC977)</f>
        <v>0</v>
      </c>
      <c r="AD978" s="16"/>
      <c r="AE978" s="16"/>
      <c r="AF978" s="16"/>
      <c r="AG978" s="16"/>
      <c r="AH978" s="57">
        <f>SUM(AH940:AH977)</f>
        <v>8.7430000000000003</v>
      </c>
      <c r="AI978" s="16"/>
      <c r="AJ978" s="16"/>
      <c r="AK978" s="16"/>
      <c r="AL978" s="16"/>
      <c r="AM978" s="57">
        <f>SUM(AM940:AM977)</f>
        <v>0</v>
      </c>
      <c r="AN978" s="16"/>
      <c r="AO978" s="16"/>
      <c r="AP978" s="16"/>
      <c r="AQ978" s="16"/>
      <c r="AR978" s="57">
        <f>SUM(AR940:AR977)</f>
        <v>0</v>
      </c>
      <c r="AS978" s="16"/>
      <c r="AT978" s="16"/>
      <c r="AU978" s="16"/>
      <c r="AV978" s="16"/>
      <c r="AW978" s="57">
        <f>SUM(AW940:AW977)</f>
        <v>28.081</v>
      </c>
      <c r="AX978" s="16"/>
      <c r="AY978" s="16"/>
      <c r="AZ978" s="16"/>
      <c r="BA978" s="16"/>
      <c r="BB978" s="57">
        <f>SUM(BB940:BB977)</f>
        <v>0</v>
      </c>
      <c r="BC978" s="16"/>
      <c r="BD978" s="16"/>
      <c r="BE978" s="16"/>
      <c r="BF978" s="16"/>
      <c r="BG978" s="57">
        <f>SUM(BG940:BG977)</f>
        <v>74.442000000000007</v>
      </c>
      <c r="BH978" s="16"/>
      <c r="BI978" s="16"/>
      <c r="BJ978" s="16"/>
      <c r="BK978" s="16"/>
      <c r="BL978" s="133">
        <f>SUM(BL940:BL977)</f>
        <v>12.226800000000001</v>
      </c>
      <c r="BM978" s="16"/>
      <c r="BN978" s="16"/>
      <c r="BO978" s="16"/>
      <c r="BP978" s="16"/>
      <c r="BQ978" s="57">
        <f>SUM(BQ940:BQ977)</f>
        <v>0</v>
      </c>
      <c r="BR978" s="16"/>
      <c r="BS978" s="16"/>
      <c r="BT978" s="16"/>
      <c r="BU978" s="16"/>
      <c r="BV978" s="57">
        <f>SUM(BV940:BV977)</f>
        <v>177.679</v>
      </c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22" t="s">
        <v>5</v>
      </c>
      <c r="H979" s="3">
        <v>2023</v>
      </c>
      <c r="I979" s="24" t="s">
        <v>287</v>
      </c>
      <c r="J979" s="2" t="s">
        <v>267</v>
      </c>
      <c r="K979" s="2" t="s">
        <v>319</v>
      </c>
      <c r="L979" s="170">
        <f t="shared" si="31"/>
        <v>0</v>
      </c>
      <c r="M979" s="170">
        <f t="shared" si="32"/>
        <v>0</v>
      </c>
      <c r="N979" s="183"/>
      <c r="O979" s="37"/>
      <c r="P979" s="37"/>
      <c r="Q979" s="37"/>
      <c r="R979" s="37"/>
      <c r="S979" s="45"/>
      <c r="T979" s="2"/>
      <c r="U979" s="2"/>
      <c r="V979" s="2"/>
      <c r="W979" s="2"/>
      <c r="X979" s="61"/>
      <c r="Y979" s="67"/>
      <c r="Z979" s="67"/>
      <c r="AA979" s="67"/>
      <c r="AB979" s="67"/>
      <c r="AC979" s="74"/>
      <c r="AD979" s="2"/>
      <c r="AE979" s="2"/>
      <c r="AF979" s="2"/>
      <c r="AG979" s="2"/>
      <c r="AH979" s="61"/>
      <c r="AI979" s="77"/>
      <c r="AJ979" s="77"/>
      <c r="AK979" s="77"/>
      <c r="AL979" s="77"/>
      <c r="AM979" s="86"/>
      <c r="AN979" s="2"/>
      <c r="AO979" s="2"/>
      <c r="AP979" s="2"/>
      <c r="AQ979" s="2"/>
      <c r="AR979" s="61"/>
      <c r="AS979" s="90"/>
      <c r="AT979" s="90"/>
      <c r="AU979" s="90"/>
      <c r="AV979" s="90"/>
      <c r="AW979" s="106"/>
      <c r="AX979" s="2"/>
      <c r="AY979" s="2"/>
      <c r="AZ979" s="2"/>
      <c r="BA979" s="2"/>
      <c r="BB979" s="61"/>
      <c r="BC979" s="111"/>
      <c r="BD979" s="111"/>
      <c r="BE979" s="111"/>
      <c r="BF979" s="111"/>
      <c r="BG979" s="117"/>
      <c r="BH979" s="2"/>
      <c r="BI979" s="2"/>
      <c r="BJ979" s="2"/>
      <c r="BK979" s="2"/>
      <c r="BL979" s="61"/>
      <c r="BM979" s="53"/>
      <c r="BN979" s="53"/>
      <c r="BO979" s="53"/>
      <c r="BP979" s="53"/>
      <c r="BQ979" s="126"/>
      <c r="BR979" s="2"/>
      <c r="BS979" s="2"/>
      <c r="BT979" s="2"/>
      <c r="BU979" s="2"/>
      <c r="BV979" s="61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291</v>
      </c>
      <c r="K980" s="2" t="s">
        <v>320</v>
      </c>
      <c r="L980" s="170">
        <f t="shared" si="31"/>
        <v>0</v>
      </c>
      <c r="M980" s="170">
        <f t="shared" si="32"/>
        <v>0</v>
      </c>
      <c r="N980" s="183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286</v>
      </c>
      <c r="J981" s="2" t="s">
        <v>337</v>
      </c>
      <c r="K981" s="2" t="s">
        <v>320</v>
      </c>
      <c r="L981" s="170">
        <f t="shared" si="31"/>
        <v>0</v>
      </c>
      <c r="M981" s="170">
        <f t="shared" si="32"/>
        <v>0</v>
      </c>
      <c r="N981" s="183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8" t="s">
        <v>338</v>
      </c>
      <c r="K982" s="8" t="s">
        <v>319</v>
      </c>
      <c r="L982" s="170">
        <f t="shared" si="31"/>
        <v>0</v>
      </c>
      <c r="M982" s="170">
        <f t="shared" si="32"/>
        <v>0</v>
      </c>
      <c r="N982" s="183"/>
      <c r="O982" s="58"/>
      <c r="P982" s="58"/>
      <c r="Q982" s="58"/>
      <c r="R982" s="58"/>
      <c r="S982" s="45"/>
      <c r="T982" s="8"/>
      <c r="U982" s="8"/>
      <c r="V982" s="8"/>
      <c r="W982" s="8"/>
      <c r="X982" s="61"/>
      <c r="Y982" s="143"/>
      <c r="Z982" s="143"/>
      <c r="AA982" s="143"/>
      <c r="AB982" s="143"/>
      <c r="AC982" s="74"/>
      <c r="AD982" s="8"/>
      <c r="AE982" s="8"/>
      <c r="AF982" s="8"/>
      <c r="AG982" s="8"/>
      <c r="AH982" s="61"/>
      <c r="AI982" s="145"/>
      <c r="AJ982" s="145"/>
      <c r="AK982" s="145"/>
      <c r="AL982" s="145"/>
      <c r="AM982" s="86"/>
      <c r="AN982" s="8"/>
      <c r="AO982" s="8"/>
      <c r="AP982" s="8"/>
      <c r="AQ982" s="8"/>
      <c r="AR982" s="61"/>
      <c r="AS982" s="147"/>
      <c r="AT982" s="153"/>
      <c r="AU982" s="147"/>
      <c r="AV982" s="147"/>
      <c r="AW982" s="106"/>
      <c r="AX982" s="8"/>
      <c r="AY982" s="8"/>
      <c r="AZ982" s="8"/>
      <c r="BA982" s="8"/>
      <c r="BB982" s="61"/>
      <c r="BC982" s="149"/>
      <c r="BD982" s="149"/>
      <c r="BE982" s="149"/>
      <c r="BF982" s="149"/>
      <c r="BG982" s="117"/>
      <c r="BH982" s="8"/>
      <c r="BI982" s="8"/>
      <c r="BJ982" s="8"/>
      <c r="BK982" s="8"/>
      <c r="BL982" s="61"/>
      <c r="BM982" s="151"/>
      <c r="BN982" s="151"/>
      <c r="BO982" s="151"/>
      <c r="BP982" s="151"/>
      <c r="BQ982" s="126"/>
      <c r="BR982" s="8"/>
      <c r="BS982" s="8"/>
      <c r="BT982" s="8"/>
      <c r="BU982" s="8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339</v>
      </c>
      <c r="K983" s="8" t="s">
        <v>340</v>
      </c>
      <c r="L983" s="170">
        <f t="shared" si="31"/>
        <v>0</v>
      </c>
      <c r="M983" s="170">
        <f t="shared" si="32"/>
        <v>0</v>
      </c>
      <c r="N983" s="183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341</v>
      </c>
      <c r="K984" s="8" t="s">
        <v>319</v>
      </c>
      <c r="L984" s="170">
        <f t="shared" si="31"/>
        <v>0</v>
      </c>
      <c r="M984" s="170">
        <f t="shared" si="32"/>
        <v>0</v>
      </c>
      <c r="N984" s="183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342</v>
      </c>
      <c r="K985" s="8" t="s">
        <v>321</v>
      </c>
      <c r="L985" s="170">
        <f t="shared" si="31"/>
        <v>0</v>
      </c>
      <c r="M985" s="170">
        <f t="shared" si="32"/>
        <v>0</v>
      </c>
      <c r="N985" s="183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343</v>
      </c>
      <c r="K986" s="8" t="s">
        <v>321</v>
      </c>
      <c r="L986" s="170">
        <f t="shared" si="31"/>
        <v>0</v>
      </c>
      <c r="M986" s="170">
        <f t="shared" si="32"/>
        <v>0</v>
      </c>
      <c r="N986" s="183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344</v>
      </c>
      <c r="K987" s="8" t="s">
        <v>340</v>
      </c>
      <c r="L987" s="170">
        <f t="shared" si="31"/>
        <v>0</v>
      </c>
      <c r="M987" s="170">
        <f t="shared" si="32"/>
        <v>0</v>
      </c>
      <c r="N987" s="183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288</v>
      </c>
      <c r="J988" s="8" t="s">
        <v>345</v>
      </c>
      <c r="K988" s="8" t="s">
        <v>319</v>
      </c>
      <c r="L988" s="170">
        <f t="shared" si="31"/>
        <v>0</v>
      </c>
      <c r="M988" s="170">
        <f t="shared" si="32"/>
        <v>0</v>
      </c>
      <c r="N988" s="183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2" t="s">
        <v>352</v>
      </c>
      <c r="K989" s="2" t="s">
        <v>319</v>
      </c>
      <c r="L989" s="170">
        <f t="shared" si="31"/>
        <v>0</v>
      </c>
      <c r="M989" s="170">
        <f t="shared" si="32"/>
        <v>0</v>
      </c>
      <c r="N989" s="183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353</v>
      </c>
      <c r="K990" s="2" t="s">
        <v>322</v>
      </c>
      <c r="L990" s="170">
        <f t="shared" si="31"/>
        <v>0</v>
      </c>
      <c r="M990" s="170">
        <f t="shared" si="32"/>
        <v>0</v>
      </c>
      <c r="N990" s="183"/>
      <c r="O990" s="37"/>
      <c r="P990" s="37"/>
      <c r="Q990" s="37"/>
      <c r="R990" s="37"/>
      <c r="S990" s="45"/>
      <c r="T990" s="2"/>
      <c r="U990" s="2"/>
      <c r="V990" s="2"/>
      <c r="W990" s="2"/>
      <c r="X990" s="61"/>
      <c r="Y990" s="67"/>
      <c r="Z990" s="67"/>
      <c r="AA990" s="67"/>
      <c r="AB990" s="67"/>
      <c r="AC990" s="74"/>
      <c r="AD990" s="2"/>
      <c r="AE990" s="2"/>
      <c r="AF990" s="2"/>
      <c r="AG990" s="2"/>
      <c r="AH990" s="61"/>
      <c r="AI990" s="77"/>
      <c r="AJ990" s="77"/>
      <c r="AK990" s="77"/>
      <c r="AL990" s="77"/>
      <c r="AM990" s="86"/>
      <c r="AN990" s="2"/>
      <c r="AO990" s="2"/>
      <c r="AP990" s="2"/>
      <c r="AQ990" s="2"/>
      <c r="AR990" s="61"/>
      <c r="AS990" s="90"/>
      <c r="AT990" s="147"/>
      <c r="AU990" s="147"/>
      <c r="AV990" s="90"/>
      <c r="AW990" s="106"/>
      <c r="AX990" s="2"/>
      <c r="AY990" s="2"/>
      <c r="AZ990" s="2"/>
      <c r="BA990" s="2"/>
      <c r="BB990" s="61"/>
      <c r="BC990" s="111"/>
      <c r="BD990" s="111"/>
      <c r="BE990" s="111"/>
      <c r="BF990" s="111"/>
      <c r="BG990" s="117"/>
      <c r="BH990" s="2"/>
      <c r="BI990" s="2"/>
      <c r="BJ990" s="2"/>
      <c r="BK990" s="2"/>
      <c r="BL990" s="61"/>
      <c r="BM990" s="53"/>
      <c r="BN990" s="53"/>
      <c r="BO990" s="53"/>
      <c r="BP990" s="53"/>
      <c r="BQ990" s="126"/>
      <c r="BR990" s="2"/>
      <c r="BS990" s="2"/>
      <c r="BT990" s="2"/>
      <c r="BU990" s="2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346</v>
      </c>
      <c r="K991" s="2" t="s">
        <v>319</v>
      </c>
      <c r="L991" s="170">
        <f t="shared" si="31"/>
        <v>0</v>
      </c>
      <c r="M991" s="170">
        <f t="shared" si="32"/>
        <v>0</v>
      </c>
      <c r="N991" s="183"/>
      <c r="O991" s="38"/>
      <c r="P991" s="37"/>
      <c r="Q991" s="37"/>
      <c r="R991" s="37"/>
      <c r="S991" s="45"/>
      <c r="T991" s="3"/>
      <c r="U991" s="2"/>
      <c r="V991" s="2"/>
      <c r="W991" s="2"/>
      <c r="X991" s="61"/>
      <c r="Y991" s="69"/>
      <c r="Z991" s="67"/>
      <c r="AA991" s="67"/>
      <c r="AB991" s="67"/>
      <c r="AC991" s="74"/>
      <c r="AD991" s="3"/>
      <c r="AE991" s="2"/>
      <c r="AF991" s="2"/>
      <c r="AG991" s="2"/>
      <c r="AH991" s="61"/>
      <c r="AI991" s="78"/>
      <c r="AJ991" s="77"/>
      <c r="AK991" s="77"/>
      <c r="AL991" s="77"/>
      <c r="AM991" s="86"/>
      <c r="AN991" s="3"/>
      <c r="AO991" s="2"/>
      <c r="AP991" s="2"/>
      <c r="AQ991" s="2"/>
      <c r="AR991" s="61"/>
      <c r="AS991" s="91"/>
      <c r="AT991" s="90"/>
      <c r="AU991" s="90"/>
      <c r="AV991" s="90"/>
      <c r="AW991" s="106"/>
      <c r="AX991" s="3"/>
      <c r="AY991" s="2"/>
      <c r="AZ991" s="2"/>
      <c r="BA991" s="2"/>
      <c r="BB991" s="61"/>
      <c r="BC991" s="112"/>
      <c r="BD991" s="111"/>
      <c r="BE991" s="111"/>
      <c r="BF991" s="111"/>
      <c r="BG991" s="117"/>
      <c r="BH991" s="3"/>
      <c r="BI991" s="2"/>
      <c r="BJ991" s="2"/>
      <c r="BK991" s="2"/>
      <c r="BL991" s="61"/>
      <c r="BM991" s="54"/>
      <c r="BN991" s="53"/>
      <c r="BO991" s="53"/>
      <c r="BP991" s="53"/>
      <c r="BQ991" s="126"/>
      <c r="BR991" s="3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289</v>
      </c>
      <c r="J992" s="2" t="s">
        <v>268</v>
      </c>
      <c r="K992" s="2" t="s">
        <v>319</v>
      </c>
      <c r="L992" s="170">
        <f t="shared" si="31"/>
        <v>0</v>
      </c>
      <c r="M992" s="170">
        <f t="shared" si="32"/>
        <v>0</v>
      </c>
      <c r="N992" s="183"/>
      <c r="O992" s="37"/>
      <c r="P992" s="37"/>
      <c r="Q992" s="37"/>
      <c r="R992" s="37"/>
      <c r="S992" s="45"/>
      <c r="T992" s="2"/>
      <c r="U992" s="2"/>
      <c r="V992" s="2"/>
      <c r="W992" s="2"/>
      <c r="X992" s="61"/>
      <c r="Y992" s="67"/>
      <c r="Z992" s="67"/>
      <c r="AA992" s="67"/>
      <c r="AB992" s="67"/>
      <c r="AC992" s="74"/>
      <c r="AD992" s="2"/>
      <c r="AE992" s="2"/>
      <c r="AF992" s="2"/>
      <c r="AG992" s="2"/>
      <c r="AH992" s="61"/>
      <c r="AI992" s="77"/>
      <c r="AJ992" s="77"/>
      <c r="AK992" s="77"/>
      <c r="AL992" s="77"/>
      <c r="AM992" s="86"/>
      <c r="AN992" s="2"/>
      <c r="AO992" s="2"/>
      <c r="AP992" s="2"/>
      <c r="AQ992" s="2"/>
      <c r="AR992" s="61"/>
      <c r="AS992" s="90"/>
      <c r="AT992" s="90"/>
      <c r="AU992" s="90"/>
      <c r="AV992" s="90"/>
      <c r="AW992" s="106"/>
      <c r="AX992" s="2"/>
      <c r="AY992" s="2"/>
      <c r="AZ992" s="2"/>
      <c r="BA992" s="2"/>
      <c r="BB992" s="61"/>
      <c r="BC992" s="111"/>
      <c r="BD992" s="111"/>
      <c r="BE992" s="111"/>
      <c r="BF992" s="111"/>
      <c r="BG992" s="117"/>
      <c r="BH992" s="2"/>
      <c r="BI992" s="2"/>
      <c r="BJ992" s="2"/>
      <c r="BK992" s="2"/>
      <c r="BL992" s="61"/>
      <c r="BM992" s="53"/>
      <c r="BN992" s="53"/>
      <c r="BO992" s="53"/>
      <c r="BP992" s="53"/>
      <c r="BQ992" s="126"/>
      <c r="BR992" s="2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292</v>
      </c>
      <c r="K993" s="2" t="s">
        <v>319</v>
      </c>
      <c r="L993" s="170">
        <f t="shared" si="31"/>
        <v>0</v>
      </c>
      <c r="M993" s="170">
        <f t="shared" si="32"/>
        <v>0</v>
      </c>
      <c r="N993" s="183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285</v>
      </c>
      <c r="J994" s="2" t="s">
        <v>293</v>
      </c>
      <c r="K994" s="2" t="s">
        <v>319</v>
      </c>
      <c r="L994" s="172">
        <f t="shared" si="31"/>
        <v>0</v>
      </c>
      <c r="M994" s="170">
        <f t="shared" si="32"/>
        <v>0</v>
      </c>
      <c r="N994" s="183"/>
      <c r="O994" s="37"/>
      <c r="P994" s="37"/>
      <c r="Q994" s="37"/>
      <c r="R994" s="39"/>
      <c r="S994" s="45"/>
      <c r="T994" s="2"/>
      <c r="U994" s="2"/>
      <c r="V994" s="2"/>
      <c r="W994" s="33"/>
      <c r="X994" s="61"/>
      <c r="Y994" s="67"/>
      <c r="Z994" s="67"/>
      <c r="AA994" s="67"/>
      <c r="AB994" s="68"/>
      <c r="AC994" s="74"/>
      <c r="AD994" s="2"/>
      <c r="AE994" s="2"/>
      <c r="AF994" s="2"/>
      <c r="AG994" s="33"/>
      <c r="AH994" s="61"/>
      <c r="AI994" s="77"/>
      <c r="AJ994" s="77"/>
      <c r="AK994" s="77"/>
      <c r="AL994" s="79"/>
      <c r="AM994" s="86"/>
      <c r="AN994" s="2"/>
      <c r="AO994" s="2"/>
      <c r="AP994" s="2"/>
      <c r="AQ994" s="33"/>
      <c r="AR994" s="61"/>
      <c r="AS994" s="90"/>
      <c r="AT994" s="90"/>
      <c r="AU994" s="90"/>
      <c r="AV994" s="92"/>
      <c r="AW994" s="106"/>
      <c r="AX994" s="2"/>
      <c r="AY994" s="2"/>
      <c r="AZ994" s="2"/>
      <c r="BA994" s="33"/>
      <c r="BB994" s="61"/>
      <c r="BC994" s="111"/>
      <c r="BD994" s="111"/>
      <c r="BE994" s="111"/>
      <c r="BF994" s="113"/>
      <c r="BG994" s="117"/>
      <c r="BH994" s="2"/>
      <c r="BI994" s="2"/>
      <c r="BJ994" s="2"/>
      <c r="BK994" s="33"/>
      <c r="BL994" s="61"/>
      <c r="BM994" s="53"/>
      <c r="BN994" s="53"/>
      <c r="BO994" s="53"/>
      <c r="BP994" s="121"/>
      <c r="BQ994" s="126"/>
      <c r="BR994" s="2"/>
      <c r="BS994" s="2"/>
      <c r="BT994" s="2"/>
      <c r="BU994" s="33"/>
      <c r="BV994" s="61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287</v>
      </c>
      <c r="J995" s="2" t="s">
        <v>269</v>
      </c>
      <c r="K995" s="2" t="s">
        <v>321</v>
      </c>
      <c r="L995" s="170">
        <f t="shared" si="31"/>
        <v>0</v>
      </c>
      <c r="M995" s="170">
        <f t="shared" si="32"/>
        <v>0</v>
      </c>
      <c r="N995" s="183"/>
      <c r="O995" s="37"/>
      <c r="P995" s="37"/>
      <c r="Q995" s="37"/>
      <c r="R995" s="37"/>
      <c r="S995" s="45"/>
      <c r="T995" s="2"/>
      <c r="U995" s="2"/>
      <c r="V995" s="2"/>
      <c r="W995" s="2"/>
      <c r="X995" s="61"/>
      <c r="Y995" s="67"/>
      <c r="Z995" s="67"/>
      <c r="AA995" s="67"/>
      <c r="AB995" s="67"/>
      <c r="AC995" s="74"/>
      <c r="AD995" s="2"/>
      <c r="AE995" s="2"/>
      <c r="AF995" s="2"/>
      <c r="AG995" s="2"/>
      <c r="AH995" s="61"/>
      <c r="AI995" s="77"/>
      <c r="AJ995" s="77"/>
      <c r="AK995" s="77"/>
      <c r="AL995" s="77"/>
      <c r="AM995" s="86"/>
      <c r="AN995" s="2"/>
      <c r="AO995" s="2"/>
      <c r="AP995" s="2"/>
      <c r="AQ995" s="2"/>
      <c r="AR995" s="61"/>
      <c r="AS995" s="90"/>
      <c r="AT995" s="90"/>
      <c r="AU995" s="90"/>
      <c r="AV995" s="90"/>
      <c r="AW995" s="106"/>
      <c r="AX995" s="2"/>
      <c r="AY995" s="2"/>
      <c r="AZ995" s="2"/>
      <c r="BA995" s="2"/>
      <c r="BB995" s="61"/>
      <c r="BC995" s="111"/>
      <c r="BD995" s="111"/>
      <c r="BE995" s="111"/>
      <c r="BF995" s="111"/>
      <c r="BG995" s="117"/>
      <c r="BH995" s="2"/>
      <c r="BI995" s="2"/>
      <c r="BJ995" s="2"/>
      <c r="BK995" s="2"/>
      <c r="BL995" s="61"/>
      <c r="BM995" s="53"/>
      <c r="BN995" s="53"/>
      <c r="BO995" s="53"/>
      <c r="BP995" s="53"/>
      <c r="BQ995" s="126"/>
      <c r="BR995" s="2"/>
      <c r="BS995" s="2"/>
      <c r="BT995" s="2"/>
      <c r="BU995" s="2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270</v>
      </c>
      <c r="K996" s="2" t="s">
        <v>321</v>
      </c>
      <c r="L996" s="170">
        <f t="shared" si="31"/>
        <v>0</v>
      </c>
      <c r="M996" s="170">
        <f t="shared" si="32"/>
        <v>0</v>
      </c>
      <c r="N996" s="183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290</v>
      </c>
      <c r="J997" s="2" t="s">
        <v>271</v>
      </c>
      <c r="K997" s="2" t="s">
        <v>322</v>
      </c>
      <c r="L997" s="170">
        <f t="shared" si="31"/>
        <v>0</v>
      </c>
      <c r="M997" s="170">
        <f t="shared" si="32"/>
        <v>0</v>
      </c>
      <c r="N997" s="183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284</v>
      </c>
      <c r="J998" s="2" t="s">
        <v>294</v>
      </c>
      <c r="K998" s="2" t="s">
        <v>321</v>
      </c>
      <c r="L998" s="170">
        <f t="shared" si="31"/>
        <v>0</v>
      </c>
      <c r="M998" s="170">
        <f t="shared" si="32"/>
        <v>0</v>
      </c>
      <c r="N998" s="183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347</v>
      </c>
      <c r="K999" s="2" t="s">
        <v>321</v>
      </c>
      <c r="L999" s="170">
        <f t="shared" si="31"/>
        <v>0</v>
      </c>
      <c r="M999" s="170">
        <f t="shared" si="32"/>
        <v>0</v>
      </c>
      <c r="N999" s="183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295</v>
      </c>
      <c r="K1000" s="2" t="s">
        <v>321</v>
      </c>
      <c r="L1000" s="170">
        <f t="shared" si="31"/>
        <v>0</v>
      </c>
      <c r="M1000" s="170">
        <f t="shared" si="32"/>
        <v>0</v>
      </c>
      <c r="N1000" s="183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290</v>
      </c>
      <c r="J1001" s="2" t="s">
        <v>299</v>
      </c>
      <c r="K1001" s="2" t="s">
        <v>319</v>
      </c>
      <c r="L1001" s="170">
        <f t="shared" si="31"/>
        <v>0</v>
      </c>
      <c r="M1001" s="170">
        <f t="shared" si="32"/>
        <v>0</v>
      </c>
      <c r="N1001" s="183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315</v>
      </c>
      <c r="J1002" s="2" t="s">
        <v>348</v>
      </c>
      <c r="K1002" s="2" t="s">
        <v>321</v>
      </c>
      <c r="L1002" s="170">
        <f t="shared" si="31"/>
        <v>0</v>
      </c>
      <c r="M1002" s="170">
        <f t="shared" si="32"/>
        <v>0</v>
      </c>
      <c r="N1002" s="183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296</v>
      </c>
      <c r="K1003" s="2" t="s">
        <v>322</v>
      </c>
      <c r="L1003" s="170">
        <f t="shared" si="31"/>
        <v>0</v>
      </c>
      <c r="M1003" s="170">
        <f t="shared" si="32"/>
        <v>0</v>
      </c>
      <c r="N1003" s="183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316</v>
      </c>
      <c r="J1004" s="2" t="s">
        <v>297</v>
      </c>
      <c r="K1004" s="2" t="s">
        <v>319</v>
      </c>
      <c r="L1004" s="170">
        <f t="shared" si="31"/>
        <v>0</v>
      </c>
      <c r="M1004" s="170">
        <f t="shared" si="32"/>
        <v>0</v>
      </c>
      <c r="N1004" s="183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8" t="s">
        <v>349</v>
      </c>
      <c r="K1005" s="8" t="s">
        <v>321</v>
      </c>
      <c r="L1005" s="170">
        <f t="shared" si="31"/>
        <v>0</v>
      </c>
      <c r="M1005" s="170">
        <f t="shared" si="32"/>
        <v>0</v>
      </c>
      <c r="N1005" s="183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282</v>
      </c>
      <c r="J1006" s="2" t="s">
        <v>272</v>
      </c>
      <c r="K1006" s="2" t="s">
        <v>322</v>
      </c>
      <c r="L1006" s="170">
        <f t="shared" si="31"/>
        <v>0</v>
      </c>
      <c r="M1006" s="170">
        <f t="shared" si="32"/>
        <v>0</v>
      </c>
      <c r="N1006" s="183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t="28.8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273</v>
      </c>
      <c r="K1007" s="2" t="s">
        <v>322</v>
      </c>
      <c r="L1007" s="170">
        <f t="shared" si="31"/>
        <v>1.7999999999999999E-2</v>
      </c>
      <c r="M1007" s="170">
        <f t="shared" si="32"/>
        <v>20.882000000000001</v>
      </c>
      <c r="N1007" s="189" t="s">
        <v>727</v>
      </c>
      <c r="O1007" s="37"/>
      <c r="P1007" s="37"/>
      <c r="Q1007" s="37"/>
      <c r="R1007" s="37"/>
      <c r="S1007" s="46"/>
      <c r="T1007" s="2"/>
      <c r="U1007" s="2"/>
      <c r="V1007" s="2"/>
      <c r="W1007" s="2"/>
      <c r="X1007" s="60"/>
      <c r="Y1007" s="67"/>
      <c r="Z1007" s="67" t="s">
        <v>361</v>
      </c>
      <c r="AA1007" s="67" t="s">
        <v>418</v>
      </c>
      <c r="AB1007" s="67">
        <v>1.7999999999999999E-2</v>
      </c>
      <c r="AC1007" s="73">
        <v>20.882000000000001</v>
      </c>
      <c r="AD1007" s="2"/>
      <c r="AE1007" s="2"/>
      <c r="AF1007" s="2"/>
      <c r="AG1007" s="2"/>
      <c r="AH1007" s="60"/>
      <c r="AI1007" s="77"/>
      <c r="AJ1007" s="77"/>
      <c r="AK1007" s="77"/>
      <c r="AL1007" s="77"/>
      <c r="AM1007" s="85"/>
      <c r="AN1007" s="2"/>
      <c r="AO1007" s="2"/>
      <c r="AP1007" s="2"/>
      <c r="AQ1007" s="2"/>
      <c r="AR1007" s="60"/>
      <c r="AS1007" s="90"/>
      <c r="AT1007" s="90"/>
      <c r="AU1007" s="90"/>
      <c r="AV1007" s="90"/>
      <c r="AW1007" s="105"/>
      <c r="AX1007" s="2"/>
      <c r="AY1007" s="2"/>
      <c r="AZ1007" s="2"/>
      <c r="BA1007" s="2"/>
      <c r="BB1007" s="60"/>
      <c r="BC1007" s="111"/>
      <c r="BD1007" s="111"/>
      <c r="BE1007" s="111"/>
      <c r="BF1007" s="111"/>
      <c r="BG1007" s="116"/>
      <c r="BH1007" s="2"/>
      <c r="BI1007" s="2"/>
      <c r="BJ1007" s="2"/>
      <c r="BK1007" s="2"/>
      <c r="BL1007" s="60"/>
      <c r="BM1007" s="53"/>
      <c r="BN1007" s="53"/>
      <c r="BO1007" s="53"/>
      <c r="BP1007" s="53"/>
      <c r="BQ1007" s="125"/>
      <c r="BR1007" s="2"/>
      <c r="BS1007" s="2"/>
      <c r="BT1007" s="2"/>
      <c r="BU1007" s="2"/>
      <c r="BV1007" s="60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274</v>
      </c>
      <c r="K1008" s="2" t="s">
        <v>322</v>
      </c>
      <c r="L1008" s="172">
        <f t="shared" si="31"/>
        <v>5.0000000000000001E-4</v>
      </c>
      <c r="M1008" s="170">
        <f t="shared" si="32"/>
        <v>0.59399999999999997</v>
      </c>
      <c r="N1008" s="189" t="s">
        <v>503</v>
      </c>
      <c r="O1008" s="37"/>
      <c r="P1008" s="37" t="s">
        <v>366</v>
      </c>
      <c r="Q1008" s="37"/>
      <c r="R1008" s="37">
        <v>5.0000000000000001E-4</v>
      </c>
      <c r="S1008" s="45">
        <v>0.59399999999999997</v>
      </c>
      <c r="T1008" s="2"/>
      <c r="U1008" s="2"/>
      <c r="V1008" s="2"/>
      <c r="W1008" s="2"/>
      <c r="X1008" s="61"/>
      <c r="Y1008" s="67"/>
      <c r="Z1008" s="67"/>
      <c r="AA1008" s="67"/>
      <c r="AB1008" s="67"/>
      <c r="AC1008" s="74"/>
      <c r="AD1008" s="2"/>
      <c r="AE1008" s="2"/>
      <c r="AF1008" s="2"/>
      <c r="AG1008" s="2"/>
      <c r="AH1008" s="61"/>
      <c r="AI1008" s="77"/>
      <c r="AJ1008" s="77"/>
      <c r="AK1008" s="77"/>
      <c r="AL1008" s="77"/>
      <c r="AM1008" s="86"/>
      <c r="AN1008" s="2"/>
      <c r="AO1008" s="2"/>
      <c r="AP1008" s="2"/>
      <c r="AQ1008" s="2"/>
      <c r="AR1008" s="61"/>
      <c r="AS1008" s="90"/>
      <c r="AT1008" s="90"/>
      <c r="AU1008" s="90"/>
      <c r="AV1008" s="90"/>
      <c r="AW1008" s="106"/>
      <c r="AX1008" s="2"/>
      <c r="AY1008" s="2"/>
      <c r="AZ1008" s="2"/>
      <c r="BA1008" s="2"/>
      <c r="BB1008" s="61"/>
      <c r="BC1008" s="111"/>
      <c r="BD1008" s="111"/>
      <c r="BE1008" s="111"/>
      <c r="BF1008" s="111"/>
      <c r="BG1008" s="117"/>
      <c r="BH1008" s="2"/>
      <c r="BI1008" s="2"/>
      <c r="BJ1008" s="2"/>
      <c r="BK1008" s="2"/>
      <c r="BL1008" s="61"/>
      <c r="BM1008" s="53"/>
      <c r="BN1008" s="53"/>
      <c r="BO1008" s="53"/>
      <c r="BP1008" s="53"/>
      <c r="BQ1008" s="126"/>
      <c r="BR1008" s="2"/>
      <c r="BS1008" s="2"/>
      <c r="BT1008" s="2"/>
      <c r="BU1008" s="2"/>
      <c r="BV1008" s="61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275</v>
      </c>
      <c r="K1009" s="2" t="s">
        <v>322</v>
      </c>
      <c r="L1009" s="170">
        <f t="shared" si="31"/>
        <v>0</v>
      </c>
      <c r="M1009" s="170">
        <f t="shared" si="32"/>
        <v>0</v>
      </c>
      <c r="N1009" s="183"/>
      <c r="O1009" s="37"/>
      <c r="P1009" s="37"/>
      <c r="Q1009" s="37"/>
      <c r="R1009" s="37"/>
      <c r="S1009" s="45"/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276</v>
      </c>
      <c r="K1010" s="2" t="s">
        <v>321</v>
      </c>
      <c r="L1010" s="170">
        <f t="shared" si="31"/>
        <v>0</v>
      </c>
      <c r="M1010" s="170">
        <f t="shared" si="32"/>
        <v>0</v>
      </c>
      <c r="N1010" s="183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277</v>
      </c>
      <c r="K1011" s="2" t="s">
        <v>321</v>
      </c>
      <c r="L1011" s="170">
        <f t="shared" si="31"/>
        <v>0</v>
      </c>
      <c r="M1011" s="170">
        <f t="shared" si="32"/>
        <v>0</v>
      </c>
      <c r="N1011" s="183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283</v>
      </c>
      <c r="J1012" s="2" t="s">
        <v>298</v>
      </c>
      <c r="K1012" s="2" t="s">
        <v>322</v>
      </c>
      <c r="L1012" s="170">
        <f t="shared" si="31"/>
        <v>0</v>
      </c>
      <c r="M1012" s="170">
        <f t="shared" si="32"/>
        <v>0</v>
      </c>
      <c r="N1012" s="183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278</v>
      </c>
      <c r="K1013" s="2" t="s">
        <v>321</v>
      </c>
      <c r="L1013" s="170">
        <f t="shared" si="31"/>
        <v>0</v>
      </c>
      <c r="M1013" s="170">
        <f t="shared" si="32"/>
        <v>0</v>
      </c>
      <c r="N1013" s="183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279</v>
      </c>
      <c r="K1014" s="2" t="s">
        <v>321</v>
      </c>
      <c r="L1014" s="170">
        <f t="shared" si="31"/>
        <v>0</v>
      </c>
      <c r="M1014" s="170">
        <f t="shared" si="32"/>
        <v>0</v>
      </c>
      <c r="N1014" s="183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286</v>
      </c>
      <c r="J1015" s="2" t="s">
        <v>280</v>
      </c>
      <c r="K1015" s="2" t="s">
        <v>320</v>
      </c>
      <c r="L1015" s="170">
        <f t="shared" si="31"/>
        <v>0</v>
      </c>
      <c r="M1015" s="172">
        <f t="shared" si="32"/>
        <v>0</v>
      </c>
      <c r="N1015" s="185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182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281</v>
      </c>
      <c r="K1016" s="2" t="s">
        <v>320</v>
      </c>
      <c r="L1016" s="170">
        <f t="shared" si="31"/>
        <v>0</v>
      </c>
      <c r="M1016" s="170">
        <f t="shared" si="32"/>
        <v>0</v>
      </c>
      <c r="N1016" s="183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61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s="17" customFormat="1" hidden="1" x14ac:dyDescent="0.3">
      <c r="A1017" s="16" t="s">
        <v>27</v>
      </c>
      <c r="B1017" s="16" t="s">
        <v>2</v>
      </c>
      <c r="C1017" s="16" t="s">
        <v>3</v>
      </c>
      <c r="D1017" s="16" t="s">
        <v>15</v>
      </c>
      <c r="E1017" s="7">
        <v>29</v>
      </c>
      <c r="F1017" s="7"/>
      <c r="G1017" s="23" t="s">
        <v>5</v>
      </c>
      <c r="H1017" s="7">
        <v>2023</v>
      </c>
      <c r="I1017" s="25"/>
      <c r="J1017" s="16" t="s">
        <v>314</v>
      </c>
      <c r="K1017" s="16"/>
      <c r="L1017" s="155"/>
      <c r="M1017" s="133">
        <f>SUM(M979:M1016)</f>
        <v>21.476000000000003</v>
      </c>
      <c r="N1017" s="186"/>
      <c r="O1017" s="16"/>
      <c r="P1017" s="16"/>
      <c r="Q1017" s="16"/>
      <c r="R1017" s="16"/>
      <c r="S1017" s="57">
        <f>SUM(S979:S1016)</f>
        <v>0.59399999999999997</v>
      </c>
      <c r="T1017" s="16"/>
      <c r="U1017" s="16"/>
      <c r="V1017" s="16"/>
      <c r="W1017" s="16"/>
      <c r="X1017" s="57">
        <f>SUM(X979:X1016)</f>
        <v>0</v>
      </c>
      <c r="Y1017" s="16"/>
      <c r="Z1017" s="16"/>
      <c r="AA1017" s="16"/>
      <c r="AB1017" s="16"/>
      <c r="AC1017" s="57">
        <f>SUM(AC979:AC1016)</f>
        <v>20.882000000000001</v>
      </c>
      <c r="AD1017" s="16"/>
      <c r="AE1017" s="16"/>
      <c r="AF1017" s="16"/>
      <c r="AG1017" s="16"/>
      <c r="AH1017" s="57">
        <f>SUM(AH979:AH1016)</f>
        <v>0</v>
      </c>
      <c r="AI1017" s="16"/>
      <c r="AJ1017" s="16"/>
      <c r="AK1017" s="16"/>
      <c r="AL1017" s="16"/>
      <c r="AM1017" s="57">
        <f>SUM(AM979:AM1016)</f>
        <v>0</v>
      </c>
      <c r="AN1017" s="16"/>
      <c r="AO1017" s="16"/>
      <c r="AP1017" s="16"/>
      <c r="AQ1017" s="16"/>
      <c r="AR1017" s="57">
        <f>SUM(AR979:AR1016)</f>
        <v>0</v>
      </c>
      <c r="AS1017" s="16"/>
      <c r="AT1017" s="16"/>
      <c r="AU1017" s="16"/>
      <c r="AV1017" s="16"/>
      <c r="AW1017" s="57">
        <f>SUM(AW979:AW1016)</f>
        <v>0</v>
      </c>
      <c r="AX1017" s="16"/>
      <c r="AY1017" s="16"/>
      <c r="AZ1017" s="16"/>
      <c r="BA1017" s="16"/>
      <c r="BB1017" s="57">
        <f>SUM(BB979:BB1016)</f>
        <v>0</v>
      </c>
      <c r="BC1017" s="16"/>
      <c r="BD1017" s="16"/>
      <c r="BE1017" s="16"/>
      <c r="BF1017" s="16"/>
      <c r="BG1017" s="57">
        <f>SUM(BG979:BG1016)</f>
        <v>0</v>
      </c>
      <c r="BH1017" s="16"/>
      <c r="BI1017" s="16"/>
      <c r="BJ1017" s="16"/>
      <c r="BK1017" s="16"/>
      <c r="BL1017" s="57">
        <f>SUM(BL979:BL1016)</f>
        <v>0</v>
      </c>
      <c r="BM1017" s="16"/>
      <c r="BN1017" s="16"/>
      <c r="BO1017" s="16"/>
      <c r="BP1017" s="16"/>
      <c r="BQ1017" s="57">
        <f>SUM(BQ979:BQ1016)</f>
        <v>0</v>
      </c>
      <c r="BR1017" s="16"/>
      <c r="BS1017" s="16"/>
      <c r="BT1017" s="16"/>
      <c r="BU1017" s="16"/>
      <c r="BV1017" s="57">
        <f>SUM(BV979:BV1016)</f>
        <v>0</v>
      </c>
    </row>
    <row r="1018" spans="1:74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22" t="s">
        <v>5</v>
      </c>
      <c r="H1018" s="3">
        <v>2023</v>
      </c>
      <c r="I1018" s="24" t="s">
        <v>287</v>
      </c>
      <c r="J1018" s="2" t="s">
        <v>267</v>
      </c>
      <c r="K1018" s="2" t="s">
        <v>319</v>
      </c>
      <c r="L1018" s="170">
        <f t="shared" si="31"/>
        <v>0</v>
      </c>
      <c r="M1018" s="170">
        <f t="shared" si="32"/>
        <v>0</v>
      </c>
      <c r="N1018" s="183"/>
      <c r="O1018" s="37"/>
      <c r="P1018" s="37"/>
      <c r="Q1018" s="37"/>
      <c r="R1018" s="37"/>
      <c r="S1018" s="45"/>
      <c r="T1018" s="2"/>
      <c r="U1018" s="2"/>
      <c r="V1018" s="2"/>
      <c r="W1018" s="2"/>
      <c r="X1018" s="61"/>
      <c r="Y1018" s="67"/>
      <c r="Z1018" s="67"/>
      <c r="AA1018" s="67"/>
      <c r="AB1018" s="67"/>
      <c r="AC1018" s="74"/>
      <c r="AD1018" s="2"/>
      <c r="AE1018" s="2"/>
      <c r="AF1018" s="2"/>
      <c r="AG1018" s="2"/>
      <c r="AH1018" s="61"/>
      <c r="AI1018" s="77"/>
      <c r="AJ1018" s="77"/>
      <c r="AK1018" s="77"/>
      <c r="AL1018" s="77"/>
      <c r="AM1018" s="86"/>
      <c r="AN1018" s="2"/>
      <c r="AO1018" s="2"/>
      <c r="AP1018" s="2"/>
      <c r="AQ1018" s="2"/>
      <c r="AR1018" s="61"/>
      <c r="AS1018" s="90"/>
      <c r="AT1018" s="90"/>
      <c r="AU1018" s="90"/>
      <c r="AV1018" s="90"/>
      <c r="AW1018" s="106"/>
      <c r="AX1018" s="2"/>
      <c r="AY1018" s="2"/>
      <c r="AZ1018" s="2"/>
      <c r="BA1018" s="2"/>
      <c r="BB1018" s="61"/>
      <c r="BC1018" s="111"/>
      <c r="BD1018" s="111"/>
      <c r="BE1018" s="111"/>
      <c r="BF1018" s="111"/>
      <c r="BG1018" s="117"/>
      <c r="BH1018" s="2"/>
      <c r="BI1018" s="2"/>
      <c r="BJ1018" s="2"/>
      <c r="BK1018" s="2"/>
      <c r="BL1018" s="61"/>
      <c r="BM1018" s="53"/>
      <c r="BN1018" s="53"/>
      <c r="BO1018" s="53"/>
      <c r="BP1018" s="53"/>
      <c r="BQ1018" s="126"/>
      <c r="BR1018" s="2"/>
      <c r="BS1018" s="2"/>
      <c r="BT1018" s="2"/>
      <c r="BU1018" s="2"/>
      <c r="BV1018" s="61"/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291</v>
      </c>
      <c r="K1019" s="2" t="s">
        <v>320</v>
      </c>
      <c r="L1019" s="170">
        <f t="shared" si="31"/>
        <v>0</v>
      </c>
      <c r="M1019" s="170">
        <f t="shared" si="32"/>
        <v>0</v>
      </c>
      <c r="N1019" s="183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286</v>
      </c>
      <c r="J1020" s="2" t="s">
        <v>337</v>
      </c>
      <c r="K1020" s="2" t="s">
        <v>320</v>
      </c>
      <c r="L1020" s="170">
        <f t="shared" si="31"/>
        <v>0</v>
      </c>
      <c r="M1020" s="170">
        <f t="shared" si="32"/>
        <v>0</v>
      </c>
      <c r="N1020" s="183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8" t="s">
        <v>338</v>
      </c>
      <c r="K1021" s="8" t="s">
        <v>319</v>
      </c>
      <c r="L1021" s="170">
        <f t="shared" si="31"/>
        <v>0</v>
      </c>
      <c r="M1021" s="170">
        <f t="shared" si="32"/>
        <v>0</v>
      </c>
      <c r="N1021" s="183"/>
      <c r="O1021" s="58"/>
      <c r="P1021" s="58"/>
      <c r="Q1021" s="58"/>
      <c r="R1021" s="58"/>
      <c r="S1021" s="45"/>
      <c r="T1021" s="8"/>
      <c r="U1021" s="8"/>
      <c r="V1021" s="8"/>
      <c r="W1021" s="8"/>
      <c r="X1021" s="61"/>
      <c r="Y1021" s="143"/>
      <c r="Z1021" s="143"/>
      <c r="AA1021" s="143"/>
      <c r="AB1021" s="143"/>
      <c r="AC1021" s="74"/>
      <c r="AD1021" s="8"/>
      <c r="AE1021" s="8"/>
      <c r="AF1021" s="8"/>
      <c r="AG1021" s="8"/>
      <c r="AH1021" s="61"/>
      <c r="AI1021" s="145"/>
      <c r="AJ1021" s="145"/>
      <c r="AK1021" s="145"/>
      <c r="AL1021" s="145"/>
      <c r="AM1021" s="86"/>
      <c r="AN1021" s="8"/>
      <c r="AO1021" s="8"/>
      <c r="AP1021" s="8"/>
      <c r="AQ1021" s="8"/>
      <c r="AR1021" s="61"/>
      <c r="AS1021" s="147"/>
      <c r="AT1021" s="147"/>
      <c r="AU1021" s="147"/>
      <c r="AV1021" s="147"/>
      <c r="AW1021" s="106"/>
      <c r="AX1021" s="8"/>
      <c r="AY1021" s="8"/>
      <c r="AZ1021" s="8"/>
      <c r="BA1021" s="8"/>
      <c r="BB1021" s="61"/>
      <c r="BC1021" s="149"/>
      <c r="BD1021" s="149"/>
      <c r="BE1021" s="149"/>
      <c r="BF1021" s="149"/>
      <c r="BG1021" s="117"/>
      <c r="BH1021" s="8"/>
      <c r="BI1021" s="8"/>
      <c r="BJ1021" s="8"/>
      <c r="BK1021" s="8"/>
      <c r="BL1021" s="61"/>
      <c r="BM1021" s="151"/>
      <c r="BN1021" s="151"/>
      <c r="BO1021" s="151"/>
      <c r="BP1021" s="151"/>
      <c r="BQ1021" s="126"/>
      <c r="BR1021" s="8"/>
      <c r="BS1021" s="8"/>
      <c r="BT1021" s="8"/>
      <c r="BU1021" s="8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339</v>
      </c>
      <c r="K1022" s="8" t="s">
        <v>340</v>
      </c>
      <c r="L1022" s="170">
        <f t="shared" si="31"/>
        <v>0</v>
      </c>
      <c r="M1022" s="170">
        <f t="shared" si="32"/>
        <v>0</v>
      </c>
      <c r="N1022" s="183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341</v>
      </c>
      <c r="K1023" s="8" t="s">
        <v>319</v>
      </c>
      <c r="L1023" s="170">
        <f t="shared" si="31"/>
        <v>0</v>
      </c>
      <c r="M1023" s="170">
        <f t="shared" si="32"/>
        <v>0</v>
      </c>
      <c r="N1023" s="183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342</v>
      </c>
      <c r="K1024" s="8" t="s">
        <v>321</v>
      </c>
      <c r="L1024" s="170">
        <f t="shared" si="31"/>
        <v>0</v>
      </c>
      <c r="M1024" s="170">
        <f t="shared" si="32"/>
        <v>0</v>
      </c>
      <c r="N1024" s="183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343</v>
      </c>
      <c r="K1025" s="8" t="s">
        <v>321</v>
      </c>
      <c r="L1025" s="170">
        <f t="shared" si="31"/>
        <v>15</v>
      </c>
      <c r="M1025" s="170">
        <f t="shared" si="32"/>
        <v>115.774</v>
      </c>
      <c r="N1025" s="189" t="s">
        <v>729</v>
      </c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 t="s">
        <v>382</v>
      </c>
      <c r="AE1025" s="8"/>
      <c r="AF1025" s="8"/>
      <c r="AG1025" s="8">
        <v>15</v>
      </c>
      <c r="AH1025" s="61">
        <v>115.774</v>
      </c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344</v>
      </c>
      <c r="K1026" s="8" t="s">
        <v>340</v>
      </c>
      <c r="L1026" s="170">
        <f t="shared" si="31"/>
        <v>0</v>
      </c>
      <c r="M1026" s="170">
        <f t="shared" si="32"/>
        <v>0</v>
      </c>
      <c r="N1026" s="183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/>
      <c r="AE1026" s="8"/>
      <c r="AF1026" s="8"/>
      <c r="AG1026" s="8"/>
      <c r="AH1026" s="61"/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288</v>
      </c>
      <c r="J1027" s="8" t="s">
        <v>345</v>
      </c>
      <c r="K1027" s="8" t="s">
        <v>319</v>
      </c>
      <c r="L1027" s="170">
        <f t="shared" si="31"/>
        <v>0</v>
      </c>
      <c r="M1027" s="170">
        <f t="shared" si="32"/>
        <v>0</v>
      </c>
      <c r="N1027" s="183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2" t="s">
        <v>352</v>
      </c>
      <c r="K1028" s="2" t="s">
        <v>319</v>
      </c>
      <c r="L1028" s="170">
        <f t="shared" si="31"/>
        <v>0</v>
      </c>
      <c r="M1028" s="170">
        <f t="shared" si="32"/>
        <v>0</v>
      </c>
      <c r="N1028" s="183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353</v>
      </c>
      <c r="K1029" s="2" t="s">
        <v>322</v>
      </c>
      <c r="L1029" s="170">
        <f t="shared" ref="L1029:L1092" si="33">SUM(R1029,W1029,AB1029,AG1029,AL1029,AQ1029,AV1029,BA1029,BF1029,BK1029,BP1029,BU1029)</f>
        <v>0</v>
      </c>
      <c r="M1029" s="170">
        <f t="shared" ref="M1029:M1092" si="34">SUM(S1029,X1029,AC1029,AH1029,AM1029,AR1029,AW1029,BB1029,BG1029,BL1029,BQ1029,BV1029)</f>
        <v>0</v>
      </c>
      <c r="N1029" s="183"/>
      <c r="O1029" s="37"/>
      <c r="P1029" s="37"/>
      <c r="Q1029" s="37"/>
      <c r="R1029" s="37"/>
      <c r="S1029" s="45"/>
      <c r="T1029" s="2"/>
      <c r="U1029" s="2"/>
      <c r="V1029" s="2"/>
      <c r="W1029" s="2"/>
      <c r="X1029" s="61"/>
      <c r="Y1029" s="67"/>
      <c r="Z1029" s="67"/>
      <c r="AA1029" s="67"/>
      <c r="AB1029" s="67"/>
      <c r="AC1029" s="74"/>
      <c r="AD1029" s="2"/>
      <c r="AE1029" s="2"/>
      <c r="AF1029" s="2"/>
      <c r="AG1029" s="2"/>
      <c r="AH1029" s="61"/>
      <c r="AI1029" s="77"/>
      <c r="AJ1029" s="77"/>
      <c r="AK1029" s="77"/>
      <c r="AL1029" s="77"/>
      <c r="AM1029" s="86"/>
      <c r="AN1029" s="2"/>
      <c r="AO1029" s="2"/>
      <c r="AP1029" s="2"/>
      <c r="AQ1029" s="2"/>
      <c r="AR1029" s="61"/>
      <c r="AS1029" s="90"/>
      <c r="AT1029" s="90"/>
      <c r="AU1029" s="90"/>
      <c r="AV1029" s="90"/>
      <c r="AW1029" s="106"/>
      <c r="AX1029" s="2"/>
      <c r="AY1029" s="2"/>
      <c r="AZ1029" s="2"/>
      <c r="BA1029" s="2"/>
      <c r="BB1029" s="61"/>
      <c r="BC1029" s="111"/>
      <c r="BD1029" s="111"/>
      <c r="BE1029" s="111"/>
      <c r="BF1029" s="111"/>
      <c r="BG1029" s="117"/>
      <c r="BH1029" s="2"/>
      <c r="BI1029" s="2"/>
      <c r="BJ1029" s="2"/>
      <c r="BK1029" s="2"/>
      <c r="BL1029" s="61"/>
      <c r="BM1029" s="53"/>
      <c r="BN1029" s="53"/>
      <c r="BO1029" s="53"/>
      <c r="BP1029" s="53"/>
      <c r="BQ1029" s="126"/>
      <c r="BR1029" s="2"/>
      <c r="BS1029" s="2"/>
      <c r="BT1029" s="2"/>
      <c r="BU1029" s="2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346</v>
      </c>
      <c r="K1030" s="2" t="s">
        <v>319</v>
      </c>
      <c r="L1030" s="170">
        <f t="shared" si="33"/>
        <v>0</v>
      </c>
      <c r="M1030" s="170">
        <f t="shared" si="34"/>
        <v>0</v>
      </c>
      <c r="N1030" s="183"/>
      <c r="O1030" s="38"/>
      <c r="P1030" s="37"/>
      <c r="Q1030" s="37"/>
      <c r="R1030" s="37"/>
      <c r="S1030" s="45"/>
      <c r="T1030" s="3"/>
      <c r="U1030" s="2"/>
      <c r="V1030" s="2"/>
      <c r="W1030" s="2"/>
      <c r="X1030" s="61"/>
      <c r="Y1030" s="69"/>
      <c r="Z1030" s="67"/>
      <c r="AA1030" s="67"/>
      <c r="AB1030" s="67"/>
      <c r="AC1030" s="74"/>
      <c r="AD1030" s="3"/>
      <c r="AE1030" s="2"/>
      <c r="AF1030" s="2"/>
      <c r="AG1030" s="2"/>
      <c r="AH1030" s="61"/>
      <c r="AI1030" s="78"/>
      <c r="AJ1030" s="77"/>
      <c r="AK1030" s="77"/>
      <c r="AL1030" s="77"/>
      <c r="AM1030" s="86"/>
      <c r="AN1030" s="3"/>
      <c r="AO1030" s="2"/>
      <c r="AP1030" s="2"/>
      <c r="AQ1030" s="2"/>
      <c r="AR1030" s="61"/>
      <c r="AS1030" s="91"/>
      <c r="AT1030" s="90"/>
      <c r="AU1030" s="90"/>
      <c r="AV1030" s="90"/>
      <c r="AW1030" s="106"/>
      <c r="AX1030" s="3"/>
      <c r="AY1030" s="2"/>
      <c r="AZ1030" s="2"/>
      <c r="BA1030" s="2"/>
      <c r="BB1030" s="61"/>
      <c r="BC1030" s="112"/>
      <c r="BD1030" s="111"/>
      <c r="BE1030" s="111"/>
      <c r="BF1030" s="111"/>
      <c r="BG1030" s="117"/>
      <c r="BH1030" s="3"/>
      <c r="BI1030" s="2"/>
      <c r="BJ1030" s="2"/>
      <c r="BK1030" s="2"/>
      <c r="BL1030" s="61"/>
      <c r="BM1030" s="54"/>
      <c r="BN1030" s="53"/>
      <c r="BO1030" s="53"/>
      <c r="BP1030" s="53"/>
      <c r="BQ1030" s="126"/>
      <c r="BR1030" s="3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289</v>
      </c>
      <c r="J1031" s="2" t="s">
        <v>268</v>
      </c>
      <c r="K1031" s="2" t="s">
        <v>319</v>
      </c>
      <c r="L1031" s="170">
        <f t="shared" si="33"/>
        <v>0.15</v>
      </c>
      <c r="M1031" s="170">
        <f t="shared" si="34"/>
        <v>366.78800000000001</v>
      </c>
      <c r="N1031" s="189" t="s">
        <v>733</v>
      </c>
      <c r="O1031" s="37"/>
      <c r="P1031" s="37"/>
      <c r="Q1031" s="37"/>
      <c r="R1031" s="37"/>
      <c r="S1031" s="45"/>
      <c r="T1031" s="2"/>
      <c r="U1031" s="2"/>
      <c r="V1031" s="2"/>
      <c r="W1031" s="2"/>
      <c r="X1031" s="61"/>
      <c r="Y1031" s="67"/>
      <c r="Z1031" s="67"/>
      <c r="AA1031" s="67"/>
      <c r="AB1031" s="67"/>
      <c r="AC1031" s="74"/>
      <c r="AD1031" s="2"/>
      <c r="AE1031" s="2"/>
      <c r="AF1031" s="2"/>
      <c r="AG1031" s="2"/>
      <c r="AH1031" s="61"/>
      <c r="AI1031" s="77"/>
      <c r="AJ1031" s="77"/>
      <c r="AK1031" s="77"/>
      <c r="AL1031" s="77"/>
      <c r="AM1031" s="86"/>
      <c r="AN1031" s="2"/>
      <c r="AO1031" s="2"/>
      <c r="AP1031" s="2"/>
      <c r="AQ1031" s="2"/>
      <c r="AR1031" s="61"/>
      <c r="AS1031" s="90"/>
      <c r="AT1031" s="90"/>
      <c r="AU1031" s="90"/>
      <c r="AV1031" s="90"/>
      <c r="AW1031" s="106"/>
      <c r="AX1031" s="2"/>
      <c r="AY1031" s="2"/>
      <c r="AZ1031" s="2"/>
      <c r="BA1031" s="2"/>
      <c r="BB1031" s="61"/>
      <c r="BC1031" s="111"/>
      <c r="BD1031" s="111"/>
      <c r="BE1031" s="111"/>
      <c r="BF1031" s="111"/>
      <c r="BG1031" s="117"/>
      <c r="BH1031" s="2"/>
      <c r="BI1031" s="2"/>
      <c r="BJ1031" s="2"/>
      <c r="BK1031" s="2"/>
      <c r="BL1031" s="61"/>
      <c r="BM1031" s="53"/>
      <c r="BN1031" s="53"/>
      <c r="BO1031" s="53"/>
      <c r="BP1031" s="53"/>
      <c r="BQ1031" s="126"/>
      <c r="BR1031" s="2">
        <v>2.2999999999999998</v>
      </c>
      <c r="BS1031" s="2"/>
      <c r="BT1031" s="2"/>
      <c r="BU1031" s="2">
        <v>0.15</v>
      </c>
      <c r="BV1031" s="61">
        <v>366.78800000000001</v>
      </c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292</v>
      </c>
      <c r="K1032" s="2" t="s">
        <v>319</v>
      </c>
      <c r="L1032" s="170">
        <f t="shared" si="33"/>
        <v>0</v>
      </c>
      <c r="M1032" s="170">
        <f t="shared" si="34"/>
        <v>0</v>
      </c>
      <c r="N1032" s="183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/>
      <c r="BS1032" s="2"/>
      <c r="BT1032" s="2"/>
      <c r="BU1032" s="2"/>
      <c r="BV1032" s="61"/>
    </row>
    <row r="1033" spans="1:74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285</v>
      </c>
      <c r="J1033" s="2" t="s">
        <v>293</v>
      </c>
      <c r="K1033" s="2" t="s">
        <v>319</v>
      </c>
      <c r="L1033" s="170">
        <f t="shared" si="33"/>
        <v>0</v>
      </c>
      <c r="M1033" s="170">
        <f t="shared" si="34"/>
        <v>0</v>
      </c>
      <c r="N1033" s="183"/>
      <c r="O1033" s="37"/>
      <c r="P1033" s="37"/>
      <c r="Q1033" s="37"/>
      <c r="R1033" s="39"/>
      <c r="S1033" s="45"/>
      <c r="T1033" s="2"/>
      <c r="U1033" s="2"/>
      <c r="V1033" s="2"/>
      <c r="W1033" s="33"/>
      <c r="X1033" s="61"/>
      <c r="Y1033" s="67"/>
      <c r="Z1033" s="67"/>
      <c r="AA1033" s="67"/>
      <c r="AB1033" s="68"/>
      <c r="AC1033" s="74"/>
      <c r="AD1033" s="2"/>
      <c r="AE1033" s="2"/>
      <c r="AF1033" s="2"/>
      <c r="AG1033" s="33"/>
      <c r="AH1033" s="61"/>
      <c r="AI1033" s="77"/>
      <c r="AJ1033" s="77"/>
      <c r="AK1033" s="77"/>
      <c r="AL1033" s="79"/>
      <c r="AM1033" s="86"/>
      <c r="AN1033" s="2"/>
      <c r="AO1033" s="2"/>
      <c r="AP1033" s="2"/>
      <c r="AQ1033" s="33"/>
      <c r="AR1033" s="61"/>
      <c r="AS1033" s="90"/>
      <c r="AT1033" s="90"/>
      <c r="AU1033" s="90"/>
      <c r="AV1033" s="92"/>
      <c r="AW1033" s="106"/>
      <c r="AX1033" s="2"/>
      <c r="AY1033" s="2"/>
      <c r="AZ1033" s="2"/>
      <c r="BA1033" s="33"/>
      <c r="BB1033" s="61"/>
      <c r="BC1033" s="111"/>
      <c r="BD1033" s="111"/>
      <c r="BE1033" s="111"/>
      <c r="BF1033" s="113"/>
      <c r="BG1033" s="117"/>
      <c r="BH1033" s="2"/>
      <c r="BI1033" s="2"/>
      <c r="BJ1033" s="2"/>
      <c r="BK1033" s="33"/>
      <c r="BL1033" s="61"/>
      <c r="BM1033" s="53"/>
      <c r="BN1033" s="53"/>
      <c r="BO1033" s="53"/>
      <c r="BP1033" s="121"/>
      <c r="BQ1033" s="126"/>
      <c r="BR1033" s="2"/>
      <c r="BS1033" s="2"/>
      <c r="BT1033" s="2"/>
      <c r="BU1033" s="33"/>
      <c r="BV1033" s="61"/>
    </row>
    <row r="1034" spans="1:74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287</v>
      </c>
      <c r="J1034" s="2" t="s">
        <v>269</v>
      </c>
      <c r="K1034" s="2" t="s">
        <v>321</v>
      </c>
      <c r="L1034" s="170">
        <f t="shared" si="33"/>
        <v>3</v>
      </c>
      <c r="M1034" s="170">
        <f t="shared" si="34"/>
        <v>6.01</v>
      </c>
      <c r="N1034" s="189"/>
      <c r="O1034" s="37"/>
      <c r="P1034" s="37"/>
      <c r="Q1034" s="37"/>
      <c r="R1034" s="37"/>
      <c r="S1034" s="45"/>
      <c r="T1034" s="2"/>
      <c r="U1034" s="2"/>
      <c r="V1034" s="2"/>
      <c r="W1034" s="2"/>
      <c r="X1034" s="61"/>
      <c r="Y1034" s="67"/>
      <c r="Z1034" s="67"/>
      <c r="AA1034" s="67"/>
      <c r="AB1034" s="67"/>
      <c r="AC1034" s="74"/>
      <c r="AD1034" s="2"/>
      <c r="AE1034" s="2"/>
      <c r="AF1034" s="2"/>
      <c r="AG1034" s="2">
        <v>3</v>
      </c>
      <c r="AH1034" s="61">
        <v>6.01</v>
      </c>
      <c r="AI1034" s="77"/>
      <c r="AJ1034" s="77"/>
      <c r="AK1034" s="77"/>
      <c r="AL1034" s="77"/>
      <c r="AM1034" s="86"/>
      <c r="AN1034" s="2"/>
      <c r="AO1034" s="2"/>
      <c r="AP1034" s="2"/>
      <c r="AQ1034" s="2"/>
      <c r="AR1034" s="61"/>
      <c r="AS1034" s="90"/>
      <c r="AT1034" s="90"/>
      <c r="AU1034" s="90"/>
      <c r="AV1034" s="90"/>
      <c r="AW1034" s="106"/>
      <c r="AX1034" s="2"/>
      <c r="AY1034" s="2"/>
      <c r="AZ1034" s="2"/>
      <c r="BA1034" s="2"/>
      <c r="BB1034" s="61"/>
      <c r="BC1034" s="111"/>
      <c r="BD1034" s="111"/>
      <c r="BE1034" s="111"/>
      <c r="BF1034" s="111"/>
      <c r="BG1034" s="117"/>
      <c r="BH1034" s="2"/>
      <c r="BI1034" s="2"/>
      <c r="BJ1034" s="2"/>
      <c r="BK1034" s="2"/>
      <c r="BL1034" s="61"/>
      <c r="BM1034" s="53"/>
      <c r="BN1034" s="53"/>
      <c r="BO1034" s="53"/>
      <c r="BP1034" s="53"/>
      <c r="BQ1034" s="126"/>
      <c r="BR1034" s="2"/>
      <c r="BS1034" s="2"/>
      <c r="BT1034" s="2"/>
      <c r="BU1034" s="2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270</v>
      </c>
      <c r="K1035" s="2" t="s">
        <v>321</v>
      </c>
      <c r="L1035" s="170">
        <f t="shared" si="33"/>
        <v>0</v>
      </c>
      <c r="M1035" s="170">
        <f t="shared" si="34"/>
        <v>0</v>
      </c>
      <c r="N1035" s="183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/>
      <c r="AH1035" s="61"/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290</v>
      </c>
      <c r="J1036" s="2" t="s">
        <v>271</v>
      </c>
      <c r="K1036" s="2" t="s">
        <v>322</v>
      </c>
      <c r="L1036" s="170">
        <f t="shared" si="33"/>
        <v>0</v>
      </c>
      <c r="M1036" s="170">
        <f t="shared" si="34"/>
        <v>0</v>
      </c>
      <c r="N1036" s="183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284</v>
      </c>
      <c r="J1037" s="2" t="s">
        <v>294</v>
      </c>
      <c r="K1037" s="2" t="s">
        <v>321</v>
      </c>
      <c r="L1037" s="170">
        <f t="shared" si="33"/>
        <v>0</v>
      </c>
      <c r="M1037" s="170">
        <f t="shared" si="34"/>
        <v>0</v>
      </c>
      <c r="N1037" s="183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347</v>
      </c>
      <c r="K1038" s="2" t="s">
        <v>321</v>
      </c>
      <c r="L1038" s="170">
        <f t="shared" si="33"/>
        <v>0</v>
      </c>
      <c r="M1038" s="170">
        <f t="shared" si="34"/>
        <v>0</v>
      </c>
      <c r="N1038" s="183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295</v>
      </c>
      <c r="K1039" s="2" t="s">
        <v>321</v>
      </c>
      <c r="L1039" s="170">
        <f t="shared" si="33"/>
        <v>0</v>
      </c>
      <c r="M1039" s="170">
        <f t="shared" si="34"/>
        <v>0</v>
      </c>
      <c r="N1039" s="183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290</v>
      </c>
      <c r="J1040" s="2" t="s">
        <v>299</v>
      </c>
      <c r="K1040" s="2" t="s">
        <v>319</v>
      </c>
      <c r="L1040" s="170">
        <f t="shared" si="33"/>
        <v>0</v>
      </c>
      <c r="M1040" s="170">
        <f t="shared" si="34"/>
        <v>0</v>
      </c>
      <c r="N1040" s="183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315</v>
      </c>
      <c r="J1041" s="2" t="s">
        <v>348</v>
      </c>
      <c r="K1041" s="2" t="s">
        <v>321</v>
      </c>
      <c r="L1041" s="170">
        <f t="shared" si="33"/>
        <v>0</v>
      </c>
      <c r="M1041" s="170">
        <f t="shared" si="34"/>
        <v>0</v>
      </c>
      <c r="N1041" s="183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296</v>
      </c>
      <c r="K1042" s="2" t="s">
        <v>322</v>
      </c>
      <c r="L1042" s="170">
        <f t="shared" si="33"/>
        <v>0</v>
      </c>
      <c r="M1042" s="170">
        <f t="shared" si="34"/>
        <v>0</v>
      </c>
      <c r="N1042" s="183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316</v>
      </c>
      <c r="J1043" s="2" t="s">
        <v>297</v>
      </c>
      <c r="K1043" s="2" t="s">
        <v>319</v>
      </c>
      <c r="L1043" s="170">
        <f t="shared" si="33"/>
        <v>0</v>
      </c>
      <c r="M1043" s="170">
        <f t="shared" si="34"/>
        <v>0</v>
      </c>
      <c r="N1043" s="183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8" t="s">
        <v>349</v>
      </c>
      <c r="K1044" s="8" t="s">
        <v>321</v>
      </c>
      <c r="L1044" s="170">
        <f t="shared" si="33"/>
        <v>0</v>
      </c>
      <c r="M1044" s="170">
        <f t="shared" si="34"/>
        <v>0</v>
      </c>
      <c r="N1044" s="183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282</v>
      </c>
      <c r="J1045" s="2" t="s">
        <v>272</v>
      </c>
      <c r="K1045" s="2" t="s">
        <v>322</v>
      </c>
      <c r="L1045" s="170">
        <f t="shared" si="33"/>
        <v>0</v>
      </c>
      <c r="M1045" s="170">
        <f t="shared" si="34"/>
        <v>0</v>
      </c>
      <c r="N1045" s="183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273</v>
      </c>
      <c r="K1046" s="2" t="s">
        <v>322</v>
      </c>
      <c r="L1046" s="170">
        <f t="shared" si="33"/>
        <v>8.0000000000000002E-3</v>
      </c>
      <c r="M1046" s="170">
        <f t="shared" si="34"/>
        <v>21.030999999999999</v>
      </c>
      <c r="N1046" s="189" t="s">
        <v>732</v>
      </c>
      <c r="O1046" s="37"/>
      <c r="P1046" s="37"/>
      <c r="Q1046" s="37"/>
      <c r="R1046" s="37"/>
      <c r="S1046" s="46"/>
      <c r="T1046" s="2"/>
      <c r="U1046" s="2"/>
      <c r="V1046" s="2"/>
      <c r="W1046" s="2"/>
      <c r="X1046" s="60"/>
      <c r="Y1046" s="67"/>
      <c r="Z1046" s="67"/>
      <c r="AA1046" s="67"/>
      <c r="AB1046" s="67"/>
      <c r="AC1046" s="73"/>
      <c r="AD1046" s="2"/>
      <c r="AE1046" s="2"/>
      <c r="AF1046" s="2"/>
      <c r="AG1046" s="2"/>
      <c r="AH1046" s="60"/>
      <c r="AI1046" s="77"/>
      <c r="AJ1046" s="77"/>
      <c r="AK1046" s="77"/>
      <c r="AL1046" s="77"/>
      <c r="AM1046" s="85"/>
      <c r="AN1046" s="2"/>
      <c r="AO1046" s="2"/>
      <c r="AP1046" s="2"/>
      <c r="AQ1046" s="2"/>
      <c r="AR1046" s="60"/>
      <c r="AS1046" s="90"/>
      <c r="AT1046" s="90"/>
      <c r="AU1046" s="90"/>
      <c r="AV1046" s="90"/>
      <c r="AW1046" s="105"/>
      <c r="AX1046" s="2"/>
      <c r="AY1046" s="2"/>
      <c r="AZ1046" s="2"/>
      <c r="BA1046" s="2"/>
      <c r="BB1046" s="60"/>
      <c r="BC1046" s="111"/>
      <c r="BD1046" s="111"/>
      <c r="BE1046" s="111"/>
      <c r="BF1046" s="111"/>
      <c r="BG1046" s="116"/>
      <c r="BH1046" s="2"/>
      <c r="BI1046" s="2"/>
      <c r="BJ1046" s="2"/>
      <c r="BK1046" s="2"/>
      <c r="BL1046" s="60"/>
      <c r="BM1046" s="53"/>
      <c r="BN1046" s="53" t="s">
        <v>361</v>
      </c>
      <c r="BO1046" s="53">
        <v>61.65</v>
      </c>
      <c r="BP1046" s="53">
        <v>8.0000000000000002E-3</v>
      </c>
      <c r="BQ1046" s="125">
        <v>21.030999999999999</v>
      </c>
      <c r="BR1046" s="2"/>
      <c r="BS1046" s="2"/>
      <c r="BT1046" s="2"/>
      <c r="BU1046" s="2"/>
      <c r="BV1046" s="60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274</v>
      </c>
      <c r="K1047" s="2" t="s">
        <v>322</v>
      </c>
      <c r="L1047" s="172">
        <f t="shared" si="33"/>
        <v>0</v>
      </c>
      <c r="M1047" s="170">
        <f t="shared" si="34"/>
        <v>0</v>
      </c>
      <c r="N1047" s="183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/>
      <c r="BO1047" s="53"/>
      <c r="BP1047" s="53"/>
      <c r="BQ1047" s="125"/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275</v>
      </c>
      <c r="K1048" s="2" t="s">
        <v>322</v>
      </c>
      <c r="L1048" s="170">
        <f t="shared" si="33"/>
        <v>0</v>
      </c>
      <c r="M1048" s="170">
        <f t="shared" si="34"/>
        <v>0</v>
      </c>
      <c r="N1048" s="183"/>
      <c r="O1048" s="37"/>
      <c r="P1048" s="37"/>
      <c r="Q1048" s="37"/>
      <c r="R1048" s="37"/>
      <c r="S1048" s="45"/>
      <c r="T1048" s="2"/>
      <c r="U1048" s="2"/>
      <c r="V1048" s="2"/>
      <c r="W1048" s="2"/>
      <c r="X1048" s="61"/>
      <c r="Y1048" s="67"/>
      <c r="Z1048" s="67"/>
      <c r="AA1048" s="67"/>
      <c r="AB1048" s="67"/>
      <c r="AC1048" s="74"/>
      <c r="AD1048" s="2"/>
      <c r="AE1048" s="2"/>
      <c r="AF1048" s="2"/>
      <c r="AG1048" s="2"/>
      <c r="AH1048" s="61"/>
      <c r="AI1048" s="77"/>
      <c r="AJ1048" s="77"/>
      <c r="AK1048" s="77"/>
      <c r="AL1048" s="77"/>
      <c r="AM1048" s="86"/>
      <c r="AN1048" s="2"/>
      <c r="AO1048" s="2"/>
      <c r="AP1048" s="2"/>
      <c r="AQ1048" s="2"/>
      <c r="AR1048" s="61"/>
      <c r="AS1048" s="90"/>
      <c r="AT1048" s="90"/>
      <c r="AU1048" s="90"/>
      <c r="AV1048" s="90"/>
      <c r="AW1048" s="106"/>
      <c r="AX1048" s="2"/>
      <c r="AY1048" s="2"/>
      <c r="AZ1048" s="2"/>
      <c r="BA1048" s="2"/>
      <c r="BB1048" s="61"/>
      <c r="BC1048" s="111"/>
      <c r="BD1048" s="111"/>
      <c r="BE1048" s="111"/>
      <c r="BF1048" s="111"/>
      <c r="BG1048" s="117"/>
      <c r="BH1048" s="2"/>
      <c r="BI1048" s="2"/>
      <c r="BJ1048" s="2"/>
      <c r="BK1048" s="2"/>
      <c r="BL1048" s="61"/>
      <c r="BM1048" s="53"/>
      <c r="BN1048" s="53"/>
      <c r="BO1048" s="53"/>
      <c r="BP1048" s="53"/>
      <c r="BQ1048" s="126"/>
      <c r="BR1048" s="2"/>
      <c r="BS1048" s="2"/>
      <c r="BT1048" s="2"/>
      <c r="BU1048" s="2"/>
      <c r="BV1048" s="61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276</v>
      </c>
      <c r="K1049" s="2" t="s">
        <v>321</v>
      </c>
      <c r="L1049" s="170">
        <f t="shared" si="33"/>
        <v>1</v>
      </c>
      <c r="M1049" s="170">
        <f t="shared" si="34"/>
        <v>9.0980000000000008</v>
      </c>
      <c r="N1049" s="189" t="s">
        <v>728</v>
      </c>
      <c r="O1049" s="37"/>
      <c r="P1049" s="37"/>
      <c r="Q1049" s="37"/>
      <c r="R1049" s="37"/>
      <c r="S1049" s="45"/>
      <c r="T1049" s="2"/>
      <c r="U1049" s="2"/>
      <c r="V1049" s="2">
        <v>73</v>
      </c>
      <c r="W1049" s="2">
        <v>1</v>
      </c>
      <c r="X1049" s="61">
        <v>9.0980000000000008</v>
      </c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277</v>
      </c>
      <c r="K1050" s="2" t="s">
        <v>321</v>
      </c>
      <c r="L1050" s="170">
        <f t="shared" si="33"/>
        <v>0</v>
      </c>
      <c r="M1050" s="170">
        <f t="shared" si="34"/>
        <v>0</v>
      </c>
      <c r="N1050" s="183"/>
      <c r="O1050" s="37"/>
      <c r="P1050" s="37"/>
      <c r="Q1050" s="37"/>
      <c r="R1050" s="37"/>
      <c r="S1050" s="45"/>
      <c r="T1050" s="2"/>
      <c r="U1050" s="2"/>
      <c r="V1050" s="2"/>
      <c r="W1050" s="2"/>
      <c r="X1050" s="61"/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283</v>
      </c>
      <c r="J1051" s="2" t="s">
        <v>298</v>
      </c>
      <c r="K1051" s="2" t="s">
        <v>322</v>
      </c>
      <c r="L1051" s="170">
        <f t="shared" si="33"/>
        <v>0</v>
      </c>
      <c r="M1051" s="170">
        <f t="shared" si="34"/>
        <v>0</v>
      </c>
      <c r="N1051" s="183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278</v>
      </c>
      <c r="K1052" s="2" t="s">
        <v>321</v>
      </c>
      <c r="L1052" s="170">
        <f t="shared" si="33"/>
        <v>2</v>
      </c>
      <c r="M1052" s="170">
        <f t="shared" si="34"/>
        <v>2.7309999999999999</v>
      </c>
      <c r="N1052" s="189" t="s">
        <v>731</v>
      </c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>
        <v>3.4</v>
      </c>
      <c r="AY1052" s="2"/>
      <c r="AZ1052" s="2"/>
      <c r="BA1052" s="2">
        <v>2</v>
      </c>
      <c r="BB1052" s="61">
        <v>2.7309999999999999</v>
      </c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279</v>
      </c>
      <c r="K1053" s="2" t="s">
        <v>321</v>
      </c>
      <c r="L1053" s="170">
        <f t="shared" si="33"/>
        <v>0</v>
      </c>
      <c r="M1053" s="170">
        <f t="shared" si="34"/>
        <v>0</v>
      </c>
      <c r="N1053" s="183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/>
      <c r="AY1053" s="2"/>
      <c r="AZ1053" s="2"/>
      <c r="BA1053" s="2"/>
      <c r="BB1053" s="61"/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286</v>
      </c>
      <c r="J1054" s="2" t="s">
        <v>280</v>
      </c>
      <c r="K1054" s="2" t="s">
        <v>320</v>
      </c>
      <c r="L1054" s="170">
        <f t="shared" si="33"/>
        <v>0</v>
      </c>
      <c r="M1054" s="172">
        <f t="shared" si="34"/>
        <v>0</v>
      </c>
      <c r="N1054" s="185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182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t="28.8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281</v>
      </c>
      <c r="K1055" s="2" t="s">
        <v>320</v>
      </c>
      <c r="L1055" s="170">
        <f t="shared" si="33"/>
        <v>0</v>
      </c>
      <c r="M1055" s="170">
        <f t="shared" si="34"/>
        <v>12.65</v>
      </c>
      <c r="N1055" s="189" t="s">
        <v>730</v>
      </c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 t="s">
        <v>493</v>
      </c>
      <c r="AJ1055" s="77"/>
      <c r="AK1055" s="77"/>
      <c r="AL1055" s="77"/>
      <c r="AM1055" s="86">
        <v>12.65</v>
      </c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61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s="17" customFormat="1" hidden="1" x14ac:dyDescent="0.3">
      <c r="A1056" s="16" t="s">
        <v>29</v>
      </c>
      <c r="B1056" s="16" t="s">
        <v>2</v>
      </c>
      <c r="C1056" s="16" t="s">
        <v>3</v>
      </c>
      <c r="D1056" s="16" t="s">
        <v>15</v>
      </c>
      <c r="E1056" s="7">
        <v>31</v>
      </c>
      <c r="F1056" s="7"/>
      <c r="G1056" s="23" t="s">
        <v>5</v>
      </c>
      <c r="H1056" s="7">
        <v>2023</v>
      </c>
      <c r="I1056" s="25"/>
      <c r="J1056" s="16" t="s">
        <v>314</v>
      </c>
      <c r="K1056" s="16"/>
      <c r="L1056" s="155"/>
      <c r="M1056" s="133">
        <f>SUM(M1018:M1055)</f>
        <v>534.08199999999999</v>
      </c>
      <c r="N1056" s="186"/>
      <c r="O1056" s="16"/>
      <c r="P1056" s="16"/>
      <c r="Q1056" s="16"/>
      <c r="R1056" s="16"/>
      <c r="S1056" s="57">
        <f>SUM(S1018:S1055)</f>
        <v>0</v>
      </c>
      <c r="T1056" s="16"/>
      <c r="U1056" s="16"/>
      <c r="V1056" s="16"/>
      <c r="W1056" s="16"/>
      <c r="X1056" s="57">
        <f>SUM(X1018:X1055)</f>
        <v>9.0980000000000008</v>
      </c>
      <c r="Y1056" s="16"/>
      <c r="Z1056" s="16"/>
      <c r="AA1056" s="16"/>
      <c r="AB1056" s="16"/>
      <c r="AC1056" s="57">
        <f>SUM(AC1018:AC1055)</f>
        <v>0</v>
      </c>
      <c r="AD1056" s="16"/>
      <c r="AE1056" s="16"/>
      <c r="AF1056" s="16"/>
      <c r="AG1056" s="16"/>
      <c r="AH1056" s="57">
        <f>SUM(AH1018:AH1055)</f>
        <v>121.78400000000001</v>
      </c>
      <c r="AI1056" s="16"/>
      <c r="AJ1056" s="16"/>
      <c r="AK1056" s="16"/>
      <c r="AL1056" s="16"/>
      <c r="AM1056" s="57">
        <f>SUM(AM1018:AM1055)</f>
        <v>12.65</v>
      </c>
      <c r="AN1056" s="16"/>
      <c r="AO1056" s="16"/>
      <c r="AP1056" s="16"/>
      <c r="AQ1056" s="16"/>
      <c r="AR1056" s="57">
        <f>SUM(AR1018:AR1055)</f>
        <v>0</v>
      </c>
      <c r="AS1056" s="16"/>
      <c r="AT1056" s="16"/>
      <c r="AU1056" s="16"/>
      <c r="AV1056" s="16"/>
      <c r="AW1056" s="57">
        <f>SUM(AW1018:AW1055)</f>
        <v>0</v>
      </c>
      <c r="AX1056" s="16"/>
      <c r="AY1056" s="16"/>
      <c r="AZ1056" s="16"/>
      <c r="BA1056" s="16"/>
      <c r="BB1056" s="57">
        <f>SUM(BB1018:BB1055)</f>
        <v>2.7309999999999999</v>
      </c>
      <c r="BC1056" s="16"/>
      <c r="BD1056" s="16"/>
      <c r="BE1056" s="16"/>
      <c r="BF1056" s="16"/>
      <c r="BG1056" s="57">
        <f>SUM(BG1018:BG1055)</f>
        <v>0</v>
      </c>
      <c r="BH1056" s="16"/>
      <c r="BI1056" s="16"/>
      <c r="BJ1056" s="16"/>
      <c r="BK1056" s="16"/>
      <c r="BL1056" s="57">
        <f>SUM(BL1018:BL1055)</f>
        <v>0</v>
      </c>
      <c r="BM1056" s="16"/>
      <c r="BN1056" s="16"/>
      <c r="BO1056" s="16"/>
      <c r="BP1056" s="16"/>
      <c r="BQ1056" s="57">
        <f>SUM(BQ1018:BQ1055)</f>
        <v>21.030999999999999</v>
      </c>
      <c r="BR1056" s="16"/>
      <c r="BS1056" s="16"/>
      <c r="BT1056" s="16"/>
      <c r="BU1056" s="16"/>
      <c r="BV1056" s="57">
        <f>SUM(BV1018:BV1055)</f>
        <v>366.78800000000001</v>
      </c>
    </row>
    <row r="1057" spans="1:74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22" t="s">
        <v>5</v>
      </c>
      <c r="H1057" s="3">
        <v>2023</v>
      </c>
      <c r="I1057" s="24" t="s">
        <v>287</v>
      </c>
      <c r="J1057" s="2" t="s">
        <v>267</v>
      </c>
      <c r="K1057" s="2" t="s">
        <v>319</v>
      </c>
      <c r="L1057" s="170">
        <f t="shared" si="33"/>
        <v>0</v>
      </c>
      <c r="M1057" s="170">
        <f t="shared" si="34"/>
        <v>0</v>
      </c>
      <c r="N1057" s="183"/>
      <c r="O1057" s="37"/>
      <c r="P1057" s="37"/>
      <c r="Q1057" s="37"/>
      <c r="R1057" s="37"/>
      <c r="S1057" s="45"/>
      <c r="T1057" s="2"/>
      <c r="U1057" s="2"/>
      <c r="V1057" s="2"/>
      <c r="W1057" s="2"/>
      <c r="X1057" s="61"/>
      <c r="Y1057" s="67"/>
      <c r="Z1057" s="67"/>
      <c r="AA1057" s="67"/>
      <c r="AB1057" s="67"/>
      <c r="AC1057" s="74"/>
      <c r="AD1057" s="2"/>
      <c r="AE1057" s="2"/>
      <c r="AF1057" s="2"/>
      <c r="AG1057" s="2"/>
      <c r="AH1057" s="61"/>
      <c r="AI1057" s="77"/>
      <c r="AJ1057" s="77"/>
      <c r="AK1057" s="77"/>
      <c r="AL1057" s="77"/>
      <c r="AM1057" s="86"/>
      <c r="AN1057" s="2"/>
      <c r="AO1057" s="2"/>
      <c r="AP1057" s="2"/>
      <c r="AQ1057" s="2"/>
      <c r="AR1057" s="61"/>
      <c r="AS1057" s="90"/>
      <c r="AT1057" s="90"/>
      <c r="AU1057" s="90"/>
      <c r="AV1057" s="90"/>
      <c r="AW1057" s="106"/>
      <c r="AX1057" s="2"/>
      <c r="AY1057" s="2"/>
      <c r="AZ1057" s="2"/>
      <c r="BA1057" s="2"/>
      <c r="BB1057" s="61"/>
      <c r="BC1057" s="111"/>
      <c r="BD1057" s="111"/>
      <c r="BE1057" s="111"/>
      <c r="BF1057" s="111"/>
      <c r="BG1057" s="117"/>
      <c r="BH1057" s="2"/>
      <c r="BI1057" s="2"/>
      <c r="BJ1057" s="2"/>
      <c r="BK1057" s="2"/>
      <c r="BL1057" s="61"/>
      <c r="BM1057" s="53"/>
      <c r="BN1057" s="53"/>
      <c r="BO1057" s="53"/>
      <c r="BP1057" s="53"/>
      <c r="BQ1057" s="126"/>
      <c r="BR1057" s="2"/>
      <c r="BS1057" s="2"/>
      <c r="BT1057" s="2"/>
      <c r="BU1057" s="2"/>
      <c r="BV1057" s="61"/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291</v>
      </c>
      <c r="K1058" s="2" t="s">
        <v>320</v>
      </c>
      <c r="L1058" s="170">
        <f t="shared" si="33"/>
        <v>0</v>
      </c>
      <c r="M1058" s="170">
        <f t="shared" si="34"/>
        <v>0</v>
      </c>
      <c r="N1058" s="183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286</v>
      </c>
      <c r="J1059" s="2" t="s">
        <v>337</v>
      </c>
      <c r="K1059" s="2" t="s">
        <v>320</v>
      </c>
      <c r="L1059" s="170">
        <f t="shared" si="33"/>
        <v>0</v>
      </c>
      <c r="M1059" s="170">
        <f t="shared" si="34"/>
        <v>0</v>
      </c>
      <c r="N1059" s="183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8" t="s">
        <v>338</v>
      </c>
      <c r="K1060" s="8" t="s">
        <v>319</v>
      </c>
      <c r="L1060" s="170">
        <f t="shared" si="33"/>
        <v>0</v>
      </c>
      <c r="M1060" s="170">
        <f t="shared" si="34"/>
        <v>0</v>
      </c>
      <c r="N1060" s="183"/>
      <c r="O1060" s="58"/>
      <c r="P1060" s="58"/>
      <c r="Q1060" s="58"/>
      <c r="R1060" s="58"/>
      <c r="S1060" s="45"/>
      <c r="T1060" s="8"/>
      <c r="U1060" s="8"/>
      <c r="V1060" s="8"/>
      <c r="W1060" s="8"/>
      <c r="X1060" s="61"/>
      <c r="Y1060" s="143"/>
      <c r="Z1060" s="143"/>
      <c r="AA1060" s="143"/>
      <c r="AB1060" s="143"/>
      <c r="AC1060" s="74"/>
      <c r="AD1060" s="8"/>
      <c r="AE1060" s="8"/>
      <c r="AF1060" s="8"/>
      <c r="AG1060" s="8"/>
      <c r="AH1060" s="61"/>
      <c r="AI1060" s="145"/>
      <c r="AJ1060" s="145"/>
      <c r="AK1060" s="145"/>
      <c r="AL1060" s="145"/>
      <c r="AM1060" s="86"/>
      <c r="AN1060" s="8"/>
      <c r="AO1060" s="8"/>
      <c r="AP1060" s="8"/>
      <c r="AQ1060" s="8"/>
      <c r="AR1060" s="61"/>
      <c r="AS1060" s="147"/>
      <c r="AT1060" s="147"/>
      <c r="AU1060" s="147"/>
      <c r="AV1060" s="147"/>
      <c r="AW1060" s="106"/>
      <c r="AX1060" s="8"/>
      <c r="AY1060" s="8"/>
      <c r="AZ1060" s="8"/>
      <c r="BA1060" s="8"/>
      <c r="BB1060" s="61"/>
      <c r="BC1060" s="149"/>
      <c r="BD1060" s="149"/>
      <c r="BE1060" s="149"/>
      <c r="BF1060" s="149"/>
      <c r="BG1060" s="117"/>
      <c r="BH1060" s="8"/>
      <c r="BI1060" s="8"/>
      <c r="BJ1060" s="8"/>
      <c r="BK1060" s="8"/>
      <c r="BL1060" s="61"/>
      <c r="BM1060" s="151"/>
      <c r="BN1060" s="151"/>
      <c r="BO1060" s="151"/>
      <c r="BP1060" s="151"/>
      <c r="BQ1060" s="126"/>
      <c r="BR1060" s="8"/>
      <c r="BS1060" s="8"/>
      <c r="BT1060" s="8"/>
      <c r="BU1060" s="8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339</v>
      </c>
      <c r="K1061" s="8" t="s">
        <v>340</v>
      </c>
      <c r="L1061" s="170">
        <f t="shared" si="33"/>
        <v>0</v>
      </c>
      <c r="M1061" s="170">
        <f t="shared" si="34"/>
        <v>0</v>
      </c>
      <c r="N1061" s="183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341</v>
      </c>
      <c r="K1062" s="8" t="s">
        <v>319</v>
      </c>
      <c r="L1062" s="170">
        <f t="shared" si="33"/>
        <v>0</v>
      </c>
      <c r="M1062" s="170">
        <f t="shared" si="34"/>
        <v>0</v>
      </c>
      <c r="N1062" s="183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342</v>
      </c>
      <c r="K1063" s="8" t="s">
        <v>321</v>
      </c>
      <c r="L1063" s="170">
        <f t="shared" si="33"/>
        <v>0</v>
      </c>
      <c r="M1063" s="170">
        <f t="shared" si="34"/>
        <v>0</v>
      </c>
      <c r="N1063" s="183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343</v>
      </c>
      <c r="K1064" s="8" t="s">
        <v>321</v>
      </c>
      <c r="L1064" s="170">
        <f t="shared" si="33"/>
        <v>0</v>
      </c>
      <c r="M1064" s="170">
        <f t="shared" si="34"/>
        <v>0</v>
      </c>
      <c r="N1064" s="183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344</v>
      </c>
      <c r="K1065" s="8" t="s">
        <v>340</v>
      </c>
      <c r="L1065" s="170">
        <f t="shared" si="33"/>
        <v>0</v>
      </c>
      <c r="M1065" s="170">
        <f t="shared" si="34"/>
        <v>0</v>
      </c>
      <c r="N1065" s="183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288</v>
      </c>
      <c r="J1066" s="8" t="s">
        <v>345</v>
      </c>
      <c r="K1066" s="8" t="s">
        <v>319</v>
      </c>
      <c r="L1066" s="170">
        <f t="shared" si="33"/>
        <v>2.5000000000000001E-2</v>
      </c>
      <c r="M1066" s="170">
        <f t="shared" si="34"/>
        <v>26.039000000000001</v>
      </c>
      <c r="N1066" s="183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 t="s">
        <v>501</v>
      </c>
      <c r="AP1066" s="8"/>
      <c r="AQ1066" s="8">
        <v>2.5000000000000001E-2</v>
      </c>
      <c r="AR1066" s="61">
        <v>26.039000000000001</v>
      </c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2" t="s">
        <v>352</v>
      </c>
      <c r="K1067" s="2" t="s">
        <v>319</v>
      </c>
      <c r="L1067" s="170">
        <f t="shared" si="33"/>
        <v>0</v>
      </c>
      <c r="M1067" s="170">
        <f t="shared" si="34"/>
        <v>0</v>
      </c>
      <c r="N1067" s="183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/>
      <c r="AP1067" s="8"/>
      <c r="AQ1067" s="8"/>
      <c r="AR1067" s="61"/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353</v>
      </c>
      <c r="K1068" s="2" t="s">
        <v>322</v>
      </c>
      <c r="L1068" s="170">
        <f t="shared" si="33"/>
        <v>0</v>
      </c>
      <c r="M1068" s="170">
        <f t="shared" si="34"/>
        <v>0</v>
      </c>
      <c r="N1068" s="183"/>
      <c r="O1068" s="37"/>
      <c r="P1068" s="37"/>
      <c r="Q1068" s="37"/>
      <c r="R1068" s="37"/>
      <c r="S1068" s="45"/>
      <c r="T1068" s="2"/>
      <c r="U1068" s="2"/>
      <c r="V1068" s="2"/>
      <c r="W1068" s="2"/>
      <c r="X1068" s="61"/>
      <c r="Y1068" s="67"/>
      <c r="Z1068" s="67"/>
      <c r="AA1068" s="67"/>
      <c r="AB1068" s="67"/>
      <c r="AC1068" s="74"/>
      <c r="AD1068" s="2"/>
      <c r="AE1068" s="2"/>
      <c r="AF1068" s="2"/>
      <c r="AG1068" s="2"/>
      <c r="AH1068" s="61"/>
      <c r="AI1068" s="77"/>
      <c r="AJ1068" s="77"/>
      <c r="AK1068" s="77"/>
      <c r="AL1068" s="77"/>
      <c r="AM1068" s="86"/>
      <c r="AN1068" s="2"/>
      <c r="AO1068" s="2"/>
      <c r="AP1068" s="2"/>
      <c r="AQ1068" s="2"/>
      <c r="AR1068" s="61"/>
      <c r="AS1068" s="90"/>
      <c r="AT1068" s="90"/>
      <c r="AU1068" s="90"/>
      <c r="AV1068" s="90"/>
      <c r="AW1068" s="106"/>
      <c r="AX1068" s="2"/>
      <c r="AY1068" s="2"/>
      <c r="AZ1068" s="2"/>
      <c r="BA1068" s="2"/>
      <c r="BB1068" s="61"/>
      <c r="BC1068" s="111"/>
      <c r="BD1068" s="111"/>
      <c r="BE1068" s="111"/>
      <c r="BF1068" s="111"/>
      <c r="BG1068" s="117"/>
      <c r="BH1068" s="2"/>
      <c r="BI1068" s="2"/>
      <c r="BJ1068" s="2"/>
      <c r="BK1068" s="2"/>
      <c r="BL1068" s="61"/>
      <c r="BM1068" s="53"/>
      <c r="BN1068" s="53"/>
      <c r="BO1068" s="53"/>
      <c r="BP1068" s="53"/>
      <c r="BQ1068" s="126"/>
      <c r="BR1068" s="2"/>
      <c r="BS1068" s="2"/>
      <c r="BT1068" s="2"/>
      <c r="BU1068" s="2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346</v>
      </c>
      <c r="K1069" s="2" t="s">
        <v>319</v>
      </c>
      <c r="L1069" s="170">
        <f t="shared" si="33"/>
        <v>0</v>
      </c>
      <c r="M1069" s="170">
        <f t="shared" si="34"/>
        <v>0</v>
      </c>
      <c r="N1069" s="183"/>
      <c r="O1069" s="38"/>
      <c r="P1069" s="37"/>
      <c r="Q1069" s="37"/>
      <c r="R1069" s="37"/>
      <c r="S1069" s="45"/>
      <c r="T1069" s="3"/>
      <c r="U1069" s="2"/>
      <c r="V1069" s="2"/>
      <c r="W1069" s="2"/>
      <c r="X1069" s="61"/>
      <c r="Y1069" s="69"/>
      <c r="Z1069" s="67"/>
      <c r="AA1069" s="67"/>
      <c r="AB1069" s="67"/>
      <c r="AC1069" s="74"/>
      <c r="AD1069" s="3"/>
      <c r="AE1069" s="2"/>
      <c r="AF1069" s="2"/>
      <c r="AG1069" s="2"/>
      <c r="AH1069" s="61"/>
      <c r="AI1069" s="78"/>
      <c r="AJ1069" s="77"/>
      <c r="AK1069" s="77"/>
      <c r="AL1069" s="77"/>
      <c r="AM1069" s="86"/>
      <c r="AN1069" s="3"/>
      <c r="AO1069" s="2"/>
      <c r="AP1069" s="2"/>
      <c r="AQ1069" s="2"/>
      <c r="AR1069" s="61"/>
      <c r="AS1069" s="91"/>
      <c r="AT1069" s="90"/>
      <c r="AU1069" s="90"/>
      <c r="AV1069" s="90"/>
      <c r="AW1069" s="106"/>
      <c r="AX1069" s="3"/>
      <c r="AY1069" s="2"/>
      <c r="AZ1069" s="2"/>
      <c r="BA1069" s="2"/>
      <c r="BB1069" s="61"/>
      <c r="BC1069" s="112"/>
      <c r="BD1069" s="111"/>
      <c r="BE1069" s="111"/>
      <c r="BF1069" s="111"/>
      <c r="BG1069" s="117"/>
      <c r="BH1069" s="3"/>
      <c r="BI1069" s="2"/>
      <c r="BJ1069" s="2"/>
      <c r="BK1069" s="2"/>
      <c r="BL1069" s="61"/>
      <c r="BM1069" s="54"/>
      <c r="BN1069" s="53"/>
      <c r="BO1069" s="53"/>
      <c r="BP1069" s="53"/>
      <c r="BQ1069" s="126"/>
      <c r="BR1069" s="3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289</v>
      </c>
      <c r="J1070" s="2" t="s">
        <v>268</v>
      </c>
      <c r="K1070" s="2" t="s">
        <v>319</v>
      </c>
      <c r="L1070" s="170">
        <f t="shared" si="33"/>
        <v>0</v>
      </c>
      <c r="M1070" s="170">
        <f t="shared" si="34"/>
        <v>0</v>
      </c>
      <c r="N1070" s="183"/>
      <c r="O1070" s="37"/>
      <c r="P1070" s="37"/>
      <c r="Q1070" s="37"/>
      <c r="R1070" s="37"/>
      <c r="S1070" s="45"/>
      <c r="T1070" s="2"/>
      <c r="U1070" s="2"/>
      <c r="V1070" s="2"/>
      <c r="W1070" s="2"/>
      <c r="X1070" s="61"/>
      <c r="Y1070" s="67"/>
      <c r="Z1070" s="67"/>
      <c r="AA1070" s="67"/>
      <c r="AB1070" s="67"/>
      <c r="AC1070" s="74"/>
      <c r="AD1070" s="2"/>
      <c r="AE1070" s="2"/>
      <c r="AF1070" s="2"/>
      <c r="AG1070" s="2"/>
      <c r="AH1070" s="61"/>
      <c r="AI1070" s="77"/>
      <c r="AJ1070" s="77"/>
      <c r="AK1070" s="77"/>
      <c r="AL1070" s="77"/>
      <c r="AM1070" s="86"/>
      <c r="AN1070" s="2"/>
      <c r="AO1070" s="2"/>
      <c r="AP1070" s="2"/>
      <c r="AQ1070" s="2"/>
      <c r="AR1070" s="61"/>
      <c r="AS1070" s="90"/>
      <c r="AT1070" s="90"/>
      <c r="AU1070" s="90"/>
      <c r="AV1070" s="90"/>
      <c r="AW1070" s="106"/>
      <c r="AX1070" s="2"/>
      <c r="AY1070" s="2"/>
      <c r="AZ1070" s="2"/>
      <c r="BA1070" s="2"/>
      <c r="BB1070" s="61"/>
      <c r="BC1070" s="111"/>
      <c r="BD1070" s="111"/>
      <c r="BE1070" s="111"/>
      <c r="BF1070" s="111"/>
      <c r="BG1070" s="117"/>
      <c r="BH1070" s="2"/>
      <c r="BI1070" s="2"/>
      <c r="BJ1070" s="2"/>
      <c r="BK1070" s="2"/>
      <c r="BL1070" s="61"/>
      <c r="BM1070" s="53"/>
      <c r="BN1070" s="53"/>
      <c r="BO1070" s="53"/>
      <c r="BP1070" s="53"/>
      <c r="BQ1070" s="126"/>
      <c r="BR1070" s="2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292</v>
      </c>
      <c r="K1071" s="2" t="s">
        <v>319</v>
      </c>
      <c r="L1071" s="170">
        <f t="shared" si="33"/>
        <v>0</v>
      </c>
      <c r="M1071" s="170">
        <f t="shared" si="34"/>
        <v>0</v>
      </c>
      <c r="N1071" s="183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285</v>
      </c>
      <c r="J1072" s="2" t="s">
        <v>293</v>
      </c>
      <c r="K1072" s="2" t="s">
        <v>319</v>
      </c>
      <c r="L1072" s="170">
        <f t="shared" si="33"/>
        <v>0</v>
      </c>
      <c r="M1072" s="170">
        <f t="shared" si="34"/>
        <v>0</v>
      </c>
      <c r="N1072" s="183"/>
      <c r="O1072" s="37"/>
      <c r="P1072" s="37"/>
      <c r="Q1072" s="37"/>
      <c r="R1072" s="39"/>
      <c r="S1072" s="45"/>
      <c r="T1072" s="2"/>
      <c r="U1072" s="2"/>
      <c r="V1072" s="2"/>
      <c r="W1072" s="33"/>
      <c r="X1072" s="61"/>
      <c r="Y1072" s="67"/>
      <c r="Z1072" s="67"/>
      <c r="AA1072" s="67"/>
      <c r="AB1072" s="68"/>
      <c r="AC1072" s="74"/>
      <c r="AD1072" s="2"/>
      <c r="AE1072" s="2"/>
      <c r="AF1072" s="2"/>
      <c r="AG1072" s="33"/>
      <c r="AH1072" s="61"/>
      <c r="AI1072" s="77"/>
      <c r="AJ1072" s="77"/>
      <c r="AK1072" s="77"/>
      <c r="AL1072" s="79"/>
      <c r="AM1072" s="86"/>
      <c r="AN1072" s="2"/>
      <c r="AO1072" s="2"/>
      <c r="AP1072" s="2"/>
      <c r="AQ1072" s="33"/>
      <c r="AR1072" s="61"/>
      <c r="AS1072" s="90"/>
      <c r="AT1072" s="90"/>
      <c r="AU1072" s="90"/>
      <c r="AV1072" s="92"/>
      <c r="AW1072" s="106"/>
      <c r="AX1072" s="2"/>
      <c r="AY1072" s="2"/>
      <c r="AZ1072" s="2"/>
      <c r="BA1072" s="33"/>
      <c r="BB1072" s="61"/>
      <c r="BC1072" s="111"/>
      <c r="BD1072" s="111"/>
      <c r="BE1072" s="111"/>
      <c r="BF1072" s="113"/>
      <c r="BG1072" s="117"/>
      <c r="BH1072" s="2"/>
      <c r="BI1072" s="2"/>
      <c r="BJ1072" s="2"/>
      <c r="BK1072" s="33"/>
      <c r="BL1072" s="61"/>
      <c r="BM1072" s="53"/>
      <c r="BN1072" s="53"/>
      <c r="BO1072" s="53"/>
      <c r="BP1072" s="121"/>
      <c r="BQ1072" s="126"/>
      <c r="BR1072" s="2"/>
      <c r="BS1072" s="2"/>
      <c r="BT1072" s="2"/>
      <c r="BU1072" s="33"/>
      <c r="BV1072" s="61"/>
    </row>
    <row r="1073" spans="1:74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287</v>
      </c>
      <c r="J1073" s="2" t="s">
        <v>269</v>
      </c>
      <c r="K1073" s="2" t="s">
        <v>321</v>
      </c>
      <c r="L1073" s="170">
        <f t="shared" si="33"/>
        <v>0</v>
      </c>
      <c r="M1073" s="170">
        <f t="shared" si="34"/>
        <v>0</v>
      </c>
      <c r="N1073" s="183"/>
      <c r="O1073" s="37"/>
      <c r="P1073" s="37"/>
      <c r="Q1073" s="37"/>
      <c r="R1073" s="37"/>
      <c r="S1073" s="46"/>
      <c r="T1073" s="2"/>
      <c r="U1073" s="2"/>
      <c r="V1073" s="2"/>
      <c r="W1073" s="2"/>
      <c r="X1073" s="60"/>
      <c r="Y1073" s="67"/>
      <c r="Z1073" s="67"/>
      <c r="AA1073" s="67"/>
      <c r="AB1073" s="67"/>
      <c r="AC1073" s="73"/>
      <c r="AD1073" s="2"/>
      <c r="AE1073" s="2"/>
      <c r="AF1073" s="2"/>
      <c r="AG1073" s="2"/>
      <c r="AH1073" s="60"/>
      <c r="AI1073" s="77"/>
      <c r="AJ1073" s="77"/>
      <c r="AK1073" s="77"/>
      <c r="AL1073" s="77"/>
      <c r="AM1073" s="85"/>
      <c r="AN1073" s="2"/>
      <c r="AO1073" s="2"/>
      <c r="AP1073" s="2"/>
      <c r="AQ1073" s="2"/>
      <c r="AR1073" s="60"/>
      <c r="AS1073" s="90"/>
      <c r="AT1073" s="90"/>
      <c r="AU1073" s="90"/>
      <c r="AV1073" s="90"/>
      <c r="AW1073" s="105"/>
      <c r="AX1073" s="2"/>
      <c r="AY1073" s="2"/>
      <c r="AZ1073" s="2"/>
      <c r="BA1073" s="2"/>
      <c r="BB1073" s="60"/>
      <c r="BC1073" s="111"/>
      <c r="BD1073" s="111"/>
      <c r="BE1073" s="111"/>
      <c r="BF1073" s="111"/>
      <c r="BG1073" s="116"/>
      <c r="BH1073" s="2"/>
      <c r="BI1073" s="2"/>
      <c r="BJ1073" s="2"/>
      <c r="BK1073" s="2"/>
      <c r="BL1073" s="60"/>
      <c r="BM1073" s="53"/>
      <c r="BN1073" s="53"/>
      <c r="BO1073" s="53"/>
      <c r="BP1073" s="53"/>
      <c r="BQ1073" s="125"/>
      <c r="BR1073" s="2"/>
      <c r="BS1073" s="2"/>
      <c r="BT1073" s="2"/>
      <c r="BU1073" s="2"/>
      <c r="BV1073" s="60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270</v>
      </c>
      <c r="K1074" s="2" t="s">
        <v>321</v>
      </c>
      <c r="L1074" s="170">
        <f t="shared" si="33"/>
        <v>0</v>
      </c>
      <c r="M1074" s="170">
        <f t="shared" si="34"/>
        <v>0</v>
      </c>
      <c r="N1074" s="183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290</v>
      </c>
      <c r="J1075" s="2" t="s">
        <v>271</v>
      </c>
      <c r="K1075" s="2" t="s">
        <v>322</v>
      </c>
      <c r="L1075" s="170">
        <f t="shared" si="33"/>
        <v>0</v>
      </c>
      <c r="M1075" s="170">
        <f t="shared" si="34"/>
        <v>0</v>
      </c>
      <c r="N1075" s="183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284</v>
      </c>
      <c r="J1076" s="2" t="s">
        <v>294</v>
      </c>
      <c r="K1076" s="2" t="s">
        <v>321</v>
      </c>
      <c r="L1076" s="170">
        <f t="shared" si="33"/>
        <v>0</v>
      </c>
      <c r="M1076" s="170">
        <f t="shared" si="34"/>
        <v>0</v>
      </c>
      <c r="N1076" s="183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347</v>
      </c>
      <c r="K1077" s="2" t="s">
        <v>321</v>
      </c>
      <c r="L1077" s="170">
        <f t="shared" si="33"/>
        <v>0</v>
      </c>
      <c r="M1077" s="170">
        <f t="shared" si="34"/>
        <v>0</v>
      </c>
      <c r="N1077" s="183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295</v>
      </c>
      <c r="K1078" s="2" t="s">
        <v>321</v>
      </c>
      <c r="L1078" s="170">
        <f t="shared" si="33"/>
        <v>0</v>
      </c>
      <c r="M1078" s="170">
        <f t="shared" si="34"/>
        <v>0</v>
      </c>
      <c r="N1078" s="183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290</v>
      </c>
      <c r="J1079" s="2" t="s">
        <v>299</v>
      </c>
      <c r="K1079" s="2" t="s">
        <v>319</v>
      </c>
      <c r="L1079" s="170">
        <f t="shared" si="33"/>
        <v>0</v>
      </c>
      <c r="M1079" s="170">
        <f t="shared" si="34"/>
        <v>0</v>
      </c>
      <c r="N1079" s="183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315</v>
      </c>
      <c r="J1080" s="2" t="s">
        <v>348</v>
      </c>
      <c r="K1080" s="2" t="s">
        <v>321</v>
      </c>
      <c r="L1080" s="170">
        <f t="shared" si="33"/>
        <v>0</v>
      </c>
      <c r="M1080" s="170">
        <f t="shared" si="34"/>
        <v>0</v>
      </c>
      <c r="N1080" s="183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296</v>
      </c>
      <c r="K1081" s="2" t="s">
        <v>322</v>
      </c>
      <c r="L1081" s="170">
        <f t="shared" si="33"/>
        <v>0</v>
      </c>
      <c r="M1081" s="170">
        <f t="shared" si="34"/>
        <v>0</v>
      </c>
      <c r="N1081" s="183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316</v>
      </c>
      <c r="J1082" s="2" t="s">
        <v>297</v>
      </c>
      <c r="K1082" s="2" t="s">
        <v>319</v>
      </c>
      <c r="L1082" s="170">
        <f t="shared" si="33"/>
        <v>0</v>
      </c>
      <c r="M1082" s="170">
        <f t="shared" si="34"/>
        <v>0</v>
      </c>
      <c r="N1082" s="183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8" t="s">
        <v>349</v>
      </c>
      <c r="K1083" s="8" t="s">
        <v>321</v>
      </c>
      <c r="L1083" s="170">
        <f t="shared" si="33"/>
        <v>0</v>
      </c>
      <c r="M1083" s="170">
        <f t="shared" si="34"/>
        <v>0</v>
      </c>
      <c r="N1083" s="183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282</v>
      </c>
      <c r="J1084" s="2" t="s">
        <v>272</v>
      </c>
      <c r="K1084" s="2" t="s">
        <v>322</v>
      </c>
      <c r="L1084" s="170">
        <f t="shared" si="33"/>
        <v>0</v>
      </c>
      <c r="M1084" s="170">
        <f t="shared" si="34"/>
        <v>0</v>
      </c>
      <c r="N1084" s="183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273</v>
      </c>
      <c r="K1085" s="2" t="s">
        <v>322</v>
      </c>
      <c r="L1085" s="170">
        <f t="shared" si="33"/>
        <v>0</v>
      </c>
      <c r="M1085" s="170">
        <f t="shared" si="34"/>
        <v>0</v>
      </c>
      <c r="N1085" s="183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274</v>
      </c>
      <c r="K1086" s="2" t="s">
        <v>322</v>
      </c>
      <c r="L1086" s="172">
        <f t="shared" si="33"/>
        <v>0</v>
      </c>
      <c r="M1086" s="170">
        <f t="shared" si="34"/>
        <v>0</v>
      </c>
      <c r="N1086" s="183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275</v>
      </c>
      <c r="K1087" s="2" t="s">
        <v>322</v>
      </c>
      <c r="L1087" s="170">
        <f t="shared" si="33"/>
        <v>0</v>
      </c>
      <c r="M1087" s="170">
        <f t="shared" si="34"/>
        <v>0</v>
      </c>
      <c r="N1087" s="183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276</v>
      </c>
      <c r="K1088" s="2" t="s">
        <v>321</v>
      </c>
      <c r="L1088" s="170">
        <f t="shared" si="33"/>
        <v>0</v>
      </c>
      <c r="M1088" s="170">
        <f t="shared" si="34"/>
        <v>0</v>
      </c>
      <c r="N1088" s="183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277</v>
      </c>
      <c r="K1089" s="2" t="s">
        <v>321</v>
      </c>
      <c r="L1089" s="170">
        <f t="shared" si="33"/>
        <v>0</v>
      </c>
      <c r="M1089" s="170">
        <f t="shared" si="34"/>
        <v>0</v>
      </c>
      <c r="N1089" s="183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283</v>
      </c>
      <c r="J1090" s="2" t="s">
        <v>298</v>
      </c>
      <c r="K1090" s="2" t="s">
        <v>322</v>
      </c>
      <c r="L1090" s="170">
        <f t="shared" si="33"/>
        <v>0</v>
      </c>
      <c r="M1090" s="170">
        <f t="shared" si="34"/>
        <v>0</v>
      </c>
      <c r="N1090" s="183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278</v>
      </c>
      <c r="K1091" s="2" t="s">
        <v>321</v>
      </c>
      <c r="L1091" s="170">
        <f t="shared" si="33"/>
        <v>0</v>
      </c>
      <c r="M1091" s="170">
        <f t="shared" si="34"/>
        <v>0</v>
      </c>
      <c r="N1091" s="183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7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279</v>
      </c>
      <c r="K1092" s="2" t="s">
        <v>321</v>
      </c>
      <c r="L1092" s="170">
        <f t="shared" si="33"/>
        <v>0</v>
      </c>
      <c r="M1092" s="170">
        <f t="shared" si="34"/>
        <v>0</v>
      </c>
      <c r="N1092" s="183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6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286</v>
      </c>
      <c r="J1093" s="2" t="s">
        <v>280</v>
      </c>
      <c r="K1093" s="2" t="s">
        <v>320</v>
      </c>
      <c r="L1093" s="170">
        <f t="shared" ref="L1093:L1156" si="35">SUM(R1093,W1093,AB1093,AG1093,AL1093,AQ1093,AV1093,BA1093,BF1093,BK1093,BP1093,BU1093)</f>
        <v>0.81499999999999995</v>
      </c>
      <c r="M1093" s="172">
        <f t="shared" ref="M1093:M1156" si="36">SUM(S1093,X1093,AC1093,AH1093,AM1093,AR1093,AW1093,BB1093,BG1093,BL1093,BQ1093,BV1093)</f>
        <v>11.247</v>
      </c>
      <c r="N1093" s="185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>
        <v>0.81499999999999995</v>
      </c>
      <c r="BL1093" s="181">
        <v>11.247</v>
      </c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281</v>
      </c>
      <c r="K1094" s="2" t="s">
        <v>320</v>
      </c>
      <c r="L1094" s="170">
        <f t="shared" si="35"/>
        <v>0</v>
      </c>
      <c r="M1094" s="170">
        <f t="shared" si="36"/>
        <v>0</v>
      </c>
      <c r="N1094" s="183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/>
      <c r="BL1094" s="60"/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s="17" customFormat="1" hidden="1" x14ac:dyDescent="0.3">
      <c r="A1095" s="16" t="s">
        <v>30</v>
      </c>
      <c r="B1095" s="16" t="s">
        <v>2</v>
      </c>
      <c r="C1095" s="16" t="s">
        <v>3</v>
      </c>
      <c r="D1095" s="16" t="s">
        <v>15</v>
      </c>
      <c r="E1095" s="7">
        <v>33</v>
      </c>
      <c r="F1095" s="7"/>
      <c r="G1095" s="23" t="s">
        <v>5</v>
      </c>
      <c r="H1095" s="7">
        <v>2023</v>
      </c>
      <c r="I1095" s="25"/>
      <c r="J1095" s="16" t="s">
        <v>314</v>
      </c>
      <c r="K1095" s="16"/>
      <c r="L1095" s="155"/>
      <c r="M1095" s="133">
        <f>SUM(M1057:M1094)</f>
        <v>37.286000000000001</v>
      </c>
      <c r="N1095" s="186"/>
      <c r="O1095" s="16"/>
      <c r="P1095" s="16"/>
      <c r="Q1095" s="16"/>
      <c r="R1095" s="16"/>
      <c r="S1095" s="51">
        <f>SUM(S1057:S1094)</f>
        <v>0</v>
      </c>
      <c r="T1095" s="16"/>
      <c r="U1095" s="16"/>
      <c r="V1095" s="16"/>
      <c r="W1095" s="16"/>
      <c r="X1095" s="51">
        <f>SUM(X1057:X1094)</f>
        <v>0</v>
      </c>
      <c r="Y1095" s="16"/>
      <c r="Z1095" s="16"/>
      <c r="AA1095" s="16"/>
      <c r="AB1095" s="16"/>
      <c r="AC1095" s="51">
        <f>SUM(AC1057:AC1094)</f>
        <v>0</v>
      </c>
      <c r="AD1095" s="16"/>
      <c r="AE1095" s="16"/>
      <c r="AF1095" s="16"/>
      <c r="AG1095" s="16"/>
      <c r="AH1095" s="51">
        <f>SUM(AH1057:AH1094)</f>
        <v>0</v>
      </c>
      <c r="AI1095" s="16"/>
      <c r="AJ1095" s="16"/>
      <c r="AK1095" s="16"/>
      <c r="AL1095" s="16"/>
      <c r="AM1095" s="51">
        <f>SUM(AM1057:AM1094)</f>
        <v>0</v>
      </c>
      <c r="AN1095" s="16"/>
      <c r="AO1095" s="16"/>
      <c r="AP1095" s="16"/>
      <c r="AQ1095" s="16"/>
      <c r="AR1095" s="51">
        <f>SUM(AR1057:AR1094)</f>
        <v>26.039000000000001</v>
      </c>
      <c r="AS1095" s="16"/>
      <c r="AT1095" s="16"/>
      <c r="AU1095" s="16"/>
      <c r="AV1095" s="16"/>
      <c r="AW1095" s="51">
        <f>SUM(AW1057:AW1094)</f>
        <v>0</v>
      </c>
      <c r="AX1095" s="16"/>
      <c r="AY1095" s="16"/>
      <c r="AZ1095" s="16"/>
      <c r="BA1095" s="16"/>
      <c r="BB1095" s="51">
        <f>SUM(BB1057:BB1094)</f>
        <v>0</v>
      </c>
      <c r="BC1095" s="16"/>
      <c r="BD1095" s="16"/>
      <c r="BE1095" s="16"/>
      <c r="BF1095" s="16"/>
      <c r="BG1095" s="51">
        <f>SUM(BG1057:BG1094)</f>
        <v>0</v>
      </c>
      <c r="BH1095" s="16"/>
      <c r="BI1095" s="16"/>
      <c r="BJ1095" s="16"/>
      <c r="BK1095" s="16"/>
      <c r="BL1095" s="51">
        <f>SUM(BL1057:BL1094)</f>
        <v>11.247</v>
      </c>
      <c r="BM1095" s="16"/>
      <c r="BN1095" s="16"/>
      <c r="BO1095" s="16"/>
      <c r="BP1095" s="16"/>
      <c r="BQ1095" s="51">
        <f>SUM(BQ1057:BQ1094)</f>
        <v>0</v>
      </c>
      <c r="BR1095" s="16"/>
      <c r="BS1095" s="16"/>
      <c r="BT1095" s="16"/>
      <c r="BU1095" s="16"/>
      <c r="BV1095" s="51">
        <f>SUM(BV1057:BV1094)</f>
        <v>0</v>
      </c>
    </row>
    <row r="1096" spans="1:74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22" t="s">
        <v>5</v>
      </c>
      <c r="H1096" s="3">
        <v>2023</v>
      </c>
      <c r="I1096" s="24" t="s">
        <v>287</v>
      </c>
      <c r="J1096" s="2" t="s">
        <v>267</v>
      </c>
      <c r="K1096" s="2" t="s">
        <v>319</v>
      </c>
      <c r="L1096" s="170">
        <f t="shared" si="35"/>
        <v>0</v>
      </c>
      <c r="M1096" s="170">
        <f t="shared" si="36"/>
        <v>0</v>
      </c>
      <c r="N1096" s="183"/>
      <c r="O1096" s="37"/>
      <c r="P1096" s="37"/>
      <c r="Q1096" s="37"/>
      <c r="R1096" s="37"/>
      <c r="S1096" s="46"/>
      <c r="T1096" s="2"/>
      <c r="U1096" s="2"/>
      <c r="V1096" s="2"/>
      <c r="W1096" s="2"/>
      <c r="X1096" s="60"/>
      <c r="Y1096" s="67"/>
      <c r="Z1096" s="67"/>
      <c r="AA1096" s="67"/>
      <c r="AB1096" s="67"/>
      <c r="AC1096" s="73"/>
      <c r="AD1096" s="2"/>
      <c r="AE1096" s="2"/>
      <c r="AF1096" s="2"/>
      <c r="AG1096" s="2"/>
      <c r="AH1096" s="60"/>
      <c r="AI1096" s="77"/>
      <c r="AJ1096" s="77"/>
      <c r="AK1096" s="77"/>
      <c r="AL1096" s="77"/>
      <c r="AM1096" s="85"/>
      <c r="AN1096" s="2"/>
      <c r="AO1096" s="2"/>
      <c r="AP1096" s="2"/>
      <c r="AQ1096" s="2"/>
      <c r="AR1096" s="60"/>
      <c r="AS1096" s="90"/>
      <c r="AT1096" s="90"/>
      <c r="AU1096" s="90"/>
      <c r="AV1096" s="90"/>
      <c r="AW1096" s="105"/>
      <c r="AX1096" s="2"/>
      <c r="AY1096" s="2"/>
      <c r="AZ1096" s="2"/>
      <c r="BA1096" s="2"/>
      <c r="BB1096" s="60"/>
      <c r="BC1096" s="111"/>
      <c r="BD1096" s="111"/>
      <c r="BE1096" s="111"/>
      <c r="BF1096" s="111"/>
      <c r="BG1096" s="116"/>
      <c r="BH1096" s="2"/>
      <c r="BI1096" s="2"/>
      <c r="BJ1096" s="2"/>
      <c r="BK1096" s="2"/>
      <c r="BL1096" s="60"/>
      <c r="BM1096" s="53"/>
      <c r="BN1096" s="53"/>
      <c r="BO1096" s="53"/>
      <c r="BP1096" s="53"/>
      <c r="BQ1096" s="125"/>
      <c r="BR1096" s="2"/>
      <c r="BS1096" s="2"/>
      <c r="BT1096" s="2"/>
      <c r="BU1096" s="2"/>
      <c r="BV1096" s="60"/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291</v>
      </c>
      <c r="K1097" s="2" t="s">
        <v>320</v>
      </c>
      <c r="L1097" s="170">
        <f t="shared" si="35"/>
        <v>0</v>
      </c>
      <c r="M1097" s="170">
        <f t="shared" si="36"/>
        <v>0</v>
      </c>
      <c r="N1097" s="183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286</v>
      </c>
      <c r="J1098" s="2" t="s">
        <v>337</v>
      </c>
      <c r="K1098" s="2" t="s">
        <v>320</v>
      </c>
      <c r="L1098" s="170">
        <f t="shared" si="35"/>
        <v>0</v>
      </c>
      <c r="M1098" s="170">
        <f t="shared" si="36"/>
        <v>0</v>
      </c>
      <c r="N1098" s="183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8" t="s">
        <v>338</v>
      </c>
      <c r="K1099" s="8" t="s">
        <v>319</v>
      </c>
      <c r="L1099" s="170">
        <f t="shared" si="35"/>
        <v>0</v>
      </c>
      <c r="M1099" s="170">
        <f t="shared" si="36"/>
        <v>0</v>
      </c>
      <c r="N1099" s="183"/>
      <c r="O1099" s="58"/>
      <c r="P1099" s="58"/>
      <c r="Q1099" s="58"/>
      <c r="R1099" s="58"/>
      <c r="S1099" s="59"/>
      <c r="T1099" s="8"/>
      <c r="U1099" s="8"/>
      <c r="V1099" s="8"/>
      <c r="W1099" s="8"/>
      <c r="X1099" s="130"/>
      <c r="Y1099" s="143"/>
      <c r="Z1099" s="143"/>
      <c r="AA1099" s="143"/>
      <c r="AB1099" s="143"/>
      <c r="AC1099" s="144"/>
      <c r="AD1099" s="8"/>
      <c r="AE1099" s="8"/>
      <c r="AF1099" s="8"/>
      <c r="AG1099" s="8"/>
      <c r="AH1099" s="130"/>
      <c r="AI1099" s="145"/>
      <c r="AJ1099" s="145"/>
      <c r="AK1099" s="145"/>
      <c r="AL1099" s="145"/>
      <c r="AM1099" s="146"/>
      <c r="AN1099" s="8"/>
      <c r="AO1099" s="8"/>
      <c r="AP1099" s="8"/>
      <c r="AQ1099" s="8"/>
      <c r="AR1099" s="130"/>
      <c r="AS1099" s="147"/>
      <c r="AT1099" s="147"/>
      <c r="AU1099" s="147"/>
      <c r="AV1099" s="147"/>
      <c r="AW1099" s="148"/>
      <c r="AX1099" s="8"/>
      <c r="AY1099" s="8"/>
      <c r="AZ1099" s="8"/>
      <c r="BA1099" s="8"/>
      <c r="BB1099" s="130"/>
      <c r="BC1099" s="149"/>
      <c r="BD1099" s="149"/>
      <c r="BE1099" s="149"/>
      <c r="BF1099" s="149"/>
      <c r="BG1099" s="150"/>
      <c r="BH1099" s="8"/>
      <c r="BI1099" s="8"/>
      <c r="BJ1099" s="8"/>
      <c r="BK1099" s="8"/>
      <c r="BL1099" s="130"/>
      <c r="BM1099" s="151"/>
      <c r="BN1099" s="151"/>
      <c r="BO1099" s="151"/>
      <c r="BP1099" s="151"/>
      <c r="BQ1099" s="152"/>
      <c r="BR1099" s="8"/>
      <c r="BS1099" s="8"/>
      <c r="BT1099" s="8"/>
      <c r="BU1099" s="8"/>
      <c r="BV1099" s="13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339</v>
      </c>
      <c r="K1100" s="8" t="s">
        <v>340</v>
      </c>
      <c r="L1100" s="170">
        <f t="shared" si="35"/>
        <v>0</v>
      </c>
      <c r="M1100" s="170">
        <f t="shared" si="36"/>
        <v>0</v>
      </c>
      <c r="N1100" s="183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341</v>
      </c>
      <c r="K1101" s="8" t="s">
        <v>319</v>
      </c>
      <c r="L1101" s="170">
        <f t="shared" si="35"/>
        <v>0</v>
      </c>
      <c r="M1101" s="170">
        <f t="shared" si="36"/>
        <v>0</v>
      </c>
      <c r="N1101" s="183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342</v>
      </c>
      <c r="K1102" s="8" t="s">
        <v>321</v>
      </c>
      <c r="L1102" s="170">
        <f t="shared" si="35"/>
        <v>0</v>
      </c>
      <c r="M1102" s="170">
        <f t="shared" si="36"/>
        <v>0</v>
      </c>
      <c r="N1102" s="183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343</v>
      </c>
      <c r="K1103" s="8" t="s">
        <v>321</v>
      </c>
      <c r="L1103" s="170">
        <f t="shared" si="35"/>
        <v>0</v>
      </c>
      <c r="M1103" s="170">
        <f t="shared" si="36"/>
        <v>0</v>
      </c>
      <c r="N1103" s="183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344</v>
      </c>
      <c r="K1104" s="8" t="s">
        <v>340</v>
      </c>
      <c r="L1104" s="170">
        <f t="shared" si="35"/>
        <v>0</v>
      </c>
      <c r="M1104" s="170">
        <f t="shared" si="36"/>
        <v>0</v>
      </c>
      <c r="N1104" s="183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288</v>
      </c>
      <c r="J1105" s="8" t="s">
        <v>345</v>
      </c>
      <c r="K1105" s="8" t="s">
        <v>319</v>
      </c>
      <c r="L1105" s="170">
        <f t="shared" si="35"/>
        <v>0</v>
      </c>
      <c r="M1105" s="170">
        <f t="shared" si="36"/>
        <v>0</v>
      </c>
      <c r="N1105" s="183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2" t="s">
        <v>352</v>
      </c>
      <c r="K1106" s="2" t="s">
        <v>319</v>
      </c>
      <c r="L1106" s="170">
        <f t="shared" si="35"/>
        <v>0</v>
      </c>
      <c r="M1106" s="170">
        <f t="shared" si="36"/>
        <v>0</v>
      </c>
      <c r="N1106" s="183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353</v>
      </c>
      <c r="K1107" s="2" t="s">
        <v>322</v>
      </c>
      <c r="L1107" s="170">
        <f t="shared" si="35"/>
        <v>0</v>
      </c>
      <c r="M1107" s="170">
        <f t="shared" si="36"/>
        <v>0</v>
      </c>
      <c r="N1107" s="183"/>
      <c r="O1107" s="37"/>
      <c r="P1107" s="37"/>
      <c r="Q1107" s="37"/>
      <c r="R1107" s="37"/>
      <c r="S1107" s="46"/>
      <c r="T1107" s="2"/>
      <c r="U1107" s="2"/>
      <c r="V1107" s="2"/>
      <c r="W1107" s="2"/>
      <c r="X1107" s="60"/>
      <c r="Y1107" s="67"/>
      <c r="Z1107" s="67"/>
      <c r="AA1107" s="67"/>
      <c r="AB1107" s="67"/>
      <c r="AC1107" s="73"/>
      <c r="AD1107" s="2"/>
      <c r="AE1107" s="2"/>
      <c r="AF1107" s="2"/>
      <c r="AG1107" s="2"/>
      <c r="AH1107" s="60"/>
      <c r="AI1107" s="77"/>
      <c r="AJ1107" s="77"/>
      <c r="AK1107" s="77"/>
      <c r="AL1107" s="77"/>
      <c r="AM1107" s="85"/>
      <c r="AN1107" s="2"/>
      <c r="AO1107" s="2"/>
      <c r="AP1107" s="2"/>
      <c r="AQ1107" s="2"/>
      <c r="AR1107" s="60"/>
      <c r="AS1107" s="90"/>
      <c r="AT1107" s="90"/>
      <c r="AU1107" s="90"/>
      <c r="AV1107" s="90"/>
      <c r="AW1107" s="105"/>
      <c r="AX1107" s="2"/>
      <c r="AY1107" s="2"/>
      <c r="AZ1107" s="2"/>
      <c r="BA1107" s="2"/>
      <c r="BB1107" s="60"/>
      <c r="BC1107" s="111"/>
      <c r="BD1107" s="111"/>
      <c r="BE1107" s="111"/>
      <c r="BF1107" s="111"/>
      <c r="BG1107" s="116"/>
      <c r="BH1107" s="2"/>
      <c r="BI1107" s="2"/>
      <c r="BJ1107" s="2"/>
      <c r="BK1107" s="2"/>
      <c r="BL1107" s="60"/>
      <c r="BM1107" s="53"/>
      <c r="BN1107" s="53"/>
      <c r="BO1107" s="53"/>
      <c r="BP1107" s="53"/>
      <c r="BQ1107" s="125"/>
      <c r="BR1107" s="2"/>
      <c r="BS1107" s="2"/>
      <c r="BT1107" s="2"/>
      <c r="BU1107" s="2"/>
      <c r="BV1107" s="6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346</v>
      </c>
      <c r="K1108" s="2" t="s">
        <v>319</v>
      </c>
      <c r="L1108" s="170">
        <f t="shared" si="35"/>
        <v>0</v>
      </c>
      <c r="M1108" s="170">
        <f t="shared" si="36"/>
        <v>0</v>
      </c>
      <c r="N1108" s="183"/>
      <c r="O1108" s="38"/>
      <c r="P1108" s="37"/>
      <c r="Q1108" s="37"/>
      <c r="R1108" s="37"/>
      <c r="S1108" s="46"/>
      <c r="T1108" s="3"/>
      <c r="U1108" s="2"/>
      <c r="V1108" s="2"/>
      <c r="W1108" s="2"/>
      <c r="X1108" s="60"/>
      <c r="Y1108" s="69"/>
      <c r="Z1108" s="67"/>
      <c r="AA1108" s="67"/>
      <c r="AB1108" s="67"/>
      <c r="AC1108" s="73"/>
      <c r="AD1108" s="3"/>
      <c r="AE1108" s="2"/>
      <c r="AF1108" s="2"/>
      <c r="AG1108" s="2"/>
      <c r="AH1108" s="60"/>
      <c r="AI1108" s="78"/>
      <c r="AJ1108" s="77"/>
      <c r="AK1108" s="77"/>
      <c r="AL1108" s="77"/>
      <c r="AM1108" s="85"/>
      <c r="AN1108" s="3"/>
      <c r="AO1108" s="2"/>
      <c r="AP1108" s="2"/>
      <c r="AQ1108" s="2"/>
      <c r="AR1108" s="60"/>
      <c r="AS1108" s="91"/>
      <c r="AT1108" s="90"/>
      <c r="AU1108" s="90"/>
      <c r="AV1108" s="90"/>
      <c r="AW1108" s="105"/>
      <c r="AX1108" s="3"/>
      <c r="AY1108" s="2"/>
      <c r="AZ1108" s="2"/>
      <c r="BA1108" s="2"/>
      <c r="BB1108" s="60"/>
      <c r="BC1108" s="112"/>
      <c r="BD1108" s="111"/>
      <c r="BE1108" s="111"/>
      <c r="BF1108" s="111"/>
      <c r="BG1108" s="116"/>
      <c r="BH1108" s="3"/>
      <c r="BI1108" s="2"/>
      <c r="BJ1108" s="2"/>
      <c r="BK1108" s="2"/>
      <c r="BL1108" s="60"/>
      <c r="BM1108" s="141"/>
      <c r="BN1108" s="53"/>
      <c r="BO1108" s="53"/>
      <c r="BP1108" s="53"/>
      <c r="BQ1108" s="125"/>
      <c r="BR1108" s="3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289</v>
      </c>
      <c r="J1109" s="2" t="s">
        <v>268</v>
      </c>
      <c r="K1109" s="2" t="s">
        <v>319</v>
      </c>
      <c r="L1109" s="170">
        <f t="shared" si="35"/>
        <v>0</v>
      </c>
      <c r="M1109" s="170">
        <f t="shared" si="36"/>
        <v>0</v>
      </c>
      <c r="N1109" s="183"/>
      <c r="O1109" s="37"/>
      <c r="P1109" s="37"/>
      <c r="Q1109" s="37"/>
      <c r="R1109" s="37"/>
      <c r="S1109" s="45"/>
      <c r="T1109" s="2"/>
      <c r="U1109" s="2"/>
      <c r="V1109" s="2"/>
      <c r="W1109" s="2"/>
      <c r="X1109" s="60"/>
      <c r="Y1109" s="67"/>
      <c r="Z1109" s="67"/>
      <c r="AA1109" s="67"/>
      <c r="AB1109" s="67"/>
      <c r="AC1109" s="73"/>
      <c r="AD1109" s="2"/>
      <c r="AE1109" s="2"/>
      <c r="AF1109" s="2"/>
      <c r="AG1109" s="2"/>
      <c r="AH1109" s="60"/>
      <c r="AI1109" s="77"/>
      <c r="AJ1109" s="77"/>
      <c r="AK1109" s="77"/>
      <c r="AL1109" s="77"/>
      <c r="AM1109" s="85"/>
      <c r="AN1109" s="2"/>
      <c r="AO1109" s="2"/>
      <c r="AP1109" s="2"/>
      <c r="AQ1109" s="2"/>
      <c r="AR1109" s="60"/>
      <c r="AS1109" s="90"/>
      <c r="AT1109" s="90"/>
      <c r="AU1109" s="90"/>
      <c r="AV1109" s="90"/>
      <c r="AW1109" s="105"/>
      <c r="AX1109" s="2"/>
      <c r="AY1109" s="2"/>
      <c r="AZ1109" s="2"/>
      <c r="BA1109" s="2"/>
      <c r="BB1109" s="60"/>
      <c r="BC1109" s="111"/>
      <c r="BD1109" s="111"/>
      <c r="BE1109" s="111"/>
      <c r="BF1109" s="111"/>
      <c r="BG1109" s="116"/>
      <c r="BH1109" s="2"/>
      <c r="BI1109" s="2"/>
      <c r="BJ1109" s="2"/>
      <c r="BK1109" s="2"/>
      <c r="BL1109" s="60"/>
      <c r="BM1109" s="53"/>
      <c r="BN1109" s="53"/>
      <c r="BO1109" s="53"/>
      <c r="BP1109" s="53"/>
      <c r="BQ1109" s="125"/>
      <c r="BR1109" s="2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292</v>
      </c>
      <c r="K1110" s="2" t="s">
        <v>319</v>
      </c>
      <c r="L1110" s="170">
        <f t="shared" si="35"/>
        <v>0</v>
      </c>
      <c r="M1110" s="170">
        <f t="shared" si="36"/>
        <v>0</v>
      </c>
      <c r="N1110" s="183"/>
      <c r="O1110" s="37"/>
      <c r="P1110" s="37"/>
      <c r="Q1110" s="37"/>
      <c r="R1110" s="37"/>
      <c r="S1110" s="46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285</v>
      </c>
      <c r="J1111" s="2" t="s">
        <v>293</v>
      </c>
      <c r="K1111" s="2" t="s">
        <v>319</v>
      </c>
      <c r="L1111" s="170">
        <f t="shared" si="35"/>
        <v>0</v>
      </c>
      <c r="M1111" s="170">
        <f t="shared" si="36"/>
        <v>0</v>
      </c>
      <c r="N1111" s="183"/>
      <c r="O1111" s="37"/>
      <c r="P1111" s="37"/>
      <c r="Q1111" s="37"/>
      <c r="R1111" s="38"/>
      <c r="S1111" s="45"/>
      <c r="T1111" s="2"/>
      <c r="U1111" s="2"/>
      <c r="V1111" s="2"/>
      <c r="W1111" s="3"/>
      <c r="X1111" s="61"/>
      <c r="Y1111" s="67"/>
      <c r="Z1111" s="67"/>
      <c r="AA1111" s="67"/>
      <c r="AB1111" s="69"/>
      <c r="AC1111" s="74"/>
      <c r="AD1111" s="2"/>
      <c r="AE1111" s="2"/>
      <c r="AF1111" s="2"/>
      <c r="AG1111" s="3"/>
      <c r="AH1111" s="61"/>
      <c r="AI1111" s="77"/>
      <c r="AJ1111" s="77"/>
      <c r="AK1111" s="77"/>
      <c r="AL1111" s="78"/>
      <c r="AM1111" s="86"/>
      <c r="AN1111" s="2"/>
      <c r="AO1111" s="2"/>
      <c r="AP1111" s="2"/>
      <c r="AQ1111" s="3"/>
      <c r="AR1111" s="61"/>
      <c r="AS1111" s="90"/>
      <c r="AT1111" s="90"/>
      <c r="AU1111" s="90"/>
      <c r="AV1111" s="91"/>
      <c r="AW1111" s="106"/>
      <c r="AX1111" s="2"/>
      <c r="AY1111" s="2"/>
      <c r="AZ1111" s="2"/>
      <c r="BA1111" s="3"/>
      <c r="BB1111" s="61"/>
      <c r="BC1111" s="111"/>
      <c r="BD1111" s="111"/>
      <c r="BE1111" s="111"/>
      <c r="BF1111" s="112"/>
      <c r="BG1111" s="117"/>
      <c r="BH1111" s="2"/>
      <c r="BI1111" s="2"/>
      <c r="BJ1111" s="2"/>
      <c r="BK1111" s="3"/>
      <c r="BL1111" s="61"/>
      <c r="BM1111" s="53"/>
      <c r="BN1111" s="53"/>
      <c r="BO1111" s="53"/>
      <c r="BP1111" s="54"/>
      <c r="BQ1111" s="126"/>
      <c r="BR1111" s="2"/>
      <c r="BS1111" s="2"/>
      <c r="BT1111" s="2"/>
      <c r="BU1111" s="3"/>
      <c r="BV1111" s="61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287</v>
      </c>
      <c r="J1112" s="2" t="s">
        <v>269</v>
      </c>
      <c r="K1112" s="2" t="s">
        <v>321</v>
      </c>
      <c r="L1112" s="170">
        <f t="shared" si="35"/>
        <v>0</v>
      </c>
      <c r="M1112" s="170">
        <f t="shared" si="36"/>
        <v>0</v>
      </c>
      <c r="N1112" s="183"/>
      <c r="O1112" s="37"/>
      <c r="P1112" s="37"/>
      <c r="Q1112" s="37"/>
      <c r="R1112" s="37"/>
      <c r="S1112" s="46"/>
      <c r="T1112" s="2"/>
      <c r="U1112" s="2"/>
      <c r="V1112" s="2"/>
      <c r="W1112" s="2"/>
      <c r="X1112" s="60"/>
      <c r="Y1112" s="67"/>
      <c r="Z1112" s="67"/>
      <c r="AA1112" s="67"/>
      <c r="AB1112" s="67"/>
      <c r="AC1112" s="73"/>
      <c r="AD1112" s="2"/>
      <c r="AE1112" s="2"/>
      <c r="AF1112" s="2"/>
      <c r="AG1112" s="2"/>
      <c r="AH1112" s="60"/>
      <c r="AI1112" s="77"/>
      <c r="AJ1112" s="77"/>
      <c r="AK1112" s="77"/>
      <c r="AL1112" s="77"/>
      <c r="AM1112" s="85"/>
      <c r="AN1112" s="2"/>
      <c r="AO1112" s="2"/>
      <c r="AP1112" s="2"/>
      <c r="AQ1112" s="2"/>
      <c r="AR1112" s="60"/>
      <c r="AS1112" s="90"/>
      <c r="AT1112" s="90"/>
      <c r="AU1112" s="90"/>
      <c r="AV1112" s="90"/>
      <c r="AW1112" s="105"/>
      <c r="AX1112" s="2"/>
      <c r="AY1112" s="2"/>
      <c r="AZ1112" s="2"/>
      <c r="BA1112" s="2"/>
      <c r="BB1112" s="60"/>
      <c r="BC1112" s="111"/>
      <c r="BD1112" s="111"/>
      <c r="BE1112" s="111"/>
      <c r="BF1112" s="111"/>
      <c r="BG1112" s="116"/>
      <c r="BH1112" s="2"/>
      <c r="BI1112" s="2"/>
      <c r="BJ1112" s="2"/>
      <c r="BK1112" s="2"/>
      <c r="BL1112" s="60"/>
      <c r="BM1112" s="53"/>
      <c r="BN1112" s="53"/>
      <c r="BO1112" s="53"/>
      <c r="BP1112" s="53"/>
      <c r="BQ1112" s="125"/>
      <c r="BR1112" s="2"/>
      <c r="BS1112" s="2"/>
      <c r="BT1112" s="2"/>
      <c r="BU1112" s="2"/>
      <c r="BV1112" s="60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270</v>
      </c>
      <c r="K1113" s="2" t="s">
        <v>321</v>
      </c>
      <c r="L1113" s="170">
        <f t="shared" si="35"/>
        <v>0</v>
      </c>
      <c r="M1113" s="170">
        <f t="shared" si="36"/>
        <v>0</v>
      </c>
      <c r="N1113" s="183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290</v>
      </c>
      <c r="J1114" s="2" t="s">
        <v>271</v>
      </c>
      <c r="K1114" s="2" t="s">
        <v>322</v>
      </c>
      <c r="L1114" s="170">
        <f t="shared" si="35"/>
        <v>0</v>
      </c>
      <c r="M1114" s="170">
        <f t="shared" si="36"/>
        <v>0</v>
      </c>
      <c r="N1114" s="183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34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284</v>
      </c>
      <c r="J1115" s="2" t="s">
        <v>294</v>
      </c>
      <c r="K1115" s="2" t="s">
        <v>321</v>
      </c>
      <c r="L1115" s="170">
        <f t="shared" si="35"/>
        <v>0</v>
      </c>
      <c r="M1115" s="170">
        <f t="shared" si="36"/>
        <v>0</v>
      </c>
      <c r="N1115" s="183"/>
      <c r="O1115" s="40"/>
      <c r="P1115" s="37"/>
      <c r="Q1115" s="37"/>
      <c r="R1115" s="37"/>
      <c r="S1115" s="46"/>
      <c r="T1115" s="34"/>
      <c r="U1115" s="2"/>
      <c r="V1115" s="2"/>
      <c r="W1115" s="2"/>
      <c r="X1115" s="60"/>
      <c r="Y1115" s="70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80"/>
      <c r="AJ1115" s="77"/>
      <c r="AK1115" s="77"/>
      <c r="AL1115" s="77"/>
      <c r="AM1115" s="85"/>
      <c r="AN1115" s="34"/>
      <c r="AO1115" s="2"/>
      <c r="AP1115" s="2"/>
      <c r="AQ1115" s="2"/>
      <c r="AR1115" s="60"/>
      <c r="AS1115" s="93"/>
      <c r="AT1115" s="90"/>
      <c r="AU1115" s="90"/>
      <c r="AV1115" s="90"/>
      <c r="AW1115" s="105"/>
      <c r="AX1115" s="34"/>
      <c r="AY1115" s="2"/>
      <c r="AZ1115" s="2"/>
      <c r="BA1115" s="2"/>
      <c r="BB1115" s="60"/>
      <c r="BC1115" s="114"/>
      <c r="BD1115" s="111"/>
      <c r="BE1115" s="111"/>
      <c r="BF1115" s="111"/>
      <c r="BG1115" s="116"/>
      <c r="BH1115" s="34"/>
      <c r="BI1115" s="2"/>
      <c r="BJ1115" s="2"/>
      <c r="BK1115" s="2"/>
      <c r="BL1115" s="60"/>
      <c r="BM1115" s="55"/>
      <c r="BN1115" s="53"/>
      <c r="BO1115" s="53"/>
      <c r="BP1115" s="53"/>
      <c r="BQ1115" s="125"/>
      <c r="BR1115" s="34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347</v>
      </c>
      <c r="K1116" s="2" t="s">
        <v>321</v>
      </c>
      <c r="L1116" s="170">
        <f t="shared" si="35"/>
        <v>0</v>
      </c>
      <c r="M1116" s="170">
        <f t="shared" si="36"/>
        <v>0</v>
      </c>
      <c r="N1116" s="183"/>
      <c r="O1116" s="37"/>
      <c r="P1116" s="37"/>
      <c r="Q1116" s="37"/>
      <c r="R1116" s="37"/>
      <c r="S1116" s="46"/>
      <c r="T1116" s="2"/>
      <c r="U1116" s="2"/>
      <c r="V1116" s="2"/>
      <c r="W1116" s="2"/>
      <c r="X1116" s="60"/>
      <c r="Y1116" s="67"/>
      <c r="Z1116" s="67"/>
      <c r="AA1116" s="67"/>
      <c r="AB1116" s="67"/>
      <c r="AC1116" s="73"/>
      <c r="AD1116" s="2"/>
      <c r="AE1116" s="2"/>
      <c r="AF1116" s="2"/>
      <c r="AG1116" s="2"/>
      <c r="AH1116" s="60"/>
      <c r="AI1116" s="77"/>
      <c r="AJ1116" s="77"/>
      <c r="AK1116" s="77"/>
      <c r="AL1116" s="77"/>
      <c r="AM1116" s="85"/>
      <c r="AN1116" s="2"/>
      <c r="AO1116" s="2"/>
      <c r="AP1116" s="2"/>
      <c r="AQ1116" s="2"/>
      <c r="AR1116" s="60"/>
      <c r="AS1116" s="90"/>
      <c r="AT1116" s="90"/>
      <c r="AU1116" s="90"/>
      <c r="AV1116" s="90"/>
      <c r="AW1116" s="105"/>
      <c r="AX1116" s="2"/>
      <c r="AY1116" s="2"/>
      <c r="AZ1116" s="2"/>
      <c r="BA1116" s="2"/>
      <c r="BB1116" s="60"/>
      <c r="BC1116" s="111"/>
      <c r="BD1116" s="111"/>
      <c r="BE1116" s="111"/>
      <c r="BF1116" s="111"/>
      <c r="BG1116" s="116"/>
      <c r="BH1116" s="2"/>
      <c r="BI1116" s="2"/>
      <c r="BJ1116" s="2"/>
      <c r="BK1116" s="2"/>
      <c r="BL1116" s="60"/>
      <c r="BM1116" s="53"/>
      <c r="BN1116" s="53"/>
      <c r="BO1116" s="53"/>
      <c r="BP1116" s="53"/>
      <c r="BQ1116" s="125"/>
      <c r="BR1116" s="2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295</v>
      </c>
      <c r="K1117" s="2" t="s">
        <v>321</v>
      </c>
      <c r="L1117" s="170">
        <f t="shared" si="35"/>
        <v>0</v>
      </c>
      <c r="M1117" s="170">
        <f t="shared" si="36"/>
        <v>0</v>
      </c>
      <c r="N1117" s="183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290</v>
      </c>
      <c r="J1118" s="2" t="s">
        <v>299</v>
      </c>
      <c r="K1118" s="2" t="s">
        <v>319</v>
      </c>
      <c r="L1118" s="170">
        <f t="shared" si="35"/>
        <v>0</v>
      </c>
      <c r="M1118" s="170">
        <f t="shared" si="36"/>
        <v>0</v>
      </c>
      <c r="N1118" s="183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315</v>
      </c>
      <c r="J1119" s="2" t="s">
        <v>348</v>
      </c>
      <c r="K1119" s="2" t="s">
        <v>321</v>
      </c>
      <c r="L1119" s="170">
        <f t="shared" si="35"/>
        <v>0</v>
      </c>
      <c r="M1119" s="170">
        <f t="shared" si="36"/>
        <v>0</v>
      </c>
      <c r="N1119" s="183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296</v>
      </c>
      <c r="K1120" s="2" t="s">
        <v>322</v>
      </c>
      <c r="L1120" s="170">
        <f t="shared" si="35"/>
        <v>0</v>
      </c>
      <c r="M1120" s="170">
        <f t="shared" si="36"/>
        <v>0</v>
      </c>
      <c r="N1120" s="183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316</v>
      </c>
      <c r="J1121" s="2" t="s">
        <v>297</v>
      </c>
      <c r="K1121" s="2" t="s">
        <v>319</v>
      </c>
      <c r="L1121" s="170">
        <f t="shared" si="35"/>
        <v>0</v>
      </c>
      <c r="M1121" s="170">
        <f t="shared" si="36"/>
        <v>0</v>
      </c>
      <c r="N1121" s="183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8" t="s">
        <v>349</v>
      </c>
      <c r="K1122" s="8" t="s">
        <v>321</v>
      </c>
      <c r="L1122" s="170">
        <f t="shared" si="35"/>
        <v>0</v>
      </c>
      <c r="M1122" s="170">
        <f t="shared" si="36"/>
        <v>0</v>
      </c>
      <c r="N1122" s="183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282</v>
      </c>
      <c r="J1123" s="2" t="s">
        <v>272</v>
      </c>
      <c r="K1123" s="2" t="s">
        <v>322</v>
      </c>
      <c r="L1123" s="170">
        <f t="shared" si="35"/>
        <v>0</v>
      </c>
      <c r="M1123" s="170">
        <f t="shared" si="36"/>
        <v>0</v>
      </c>
      <c r="N1123" s="183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t="43.2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273</v>
      </c>
      <c r="K1124" s="2" t="s">
        <v>322</v>
      </c>
      <c r="L1124" s="170">
        <f t="shared" si="35"/>
        <v>4.5000000000000005E-3</v>
      </c>
      <c r="M1124" s="170">
        <f t="shared" si="36"/>
        <v>4.9960000000000004</v>
      </c>
      <c r="N1124" s="189" t="s">
        <v>735</v>
      </c>
      <c r="O1124" s="37" t="s">
        <v>359</v>
      </c>
      <c r="P1124" s="37"/>
      <c r="Q1124" s="37"/>
      <c r="R1124" s="37">
        <v>3.5000000000000001E-3</v>
      </c>
      <c r="S1124" s="46">
        <v>3.47</v>
      </c>
      <c r="T1124" s="2">
        <v>5.7</v>
      </c>
      <c r="U1124" s="2" t="s">
        <v>361</v>
      </c>
      <c r="V1124" s="2"/>
      <c r="W1124" s="2">
        <v>1E-3</v>
      </c>
      <c r="X1124" s="60">
        <v>1.526</v>
      </c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274</v>
      </c>
      <c r="K1125" s="2" t="s">
        <v>322</v>
      </c>
      <c r="L1125" s="172">
        <f t="shared" si="35"/>
        <v>0</v>
      </c>
      <c r="M1125" s="170">
        <f t="shared" si="36"/>
        <v>0</v>
      </c>
      <c r="N1125" s="183"/>
      <c r="O1125" s="37"/>
      <c r="P1125" s="37"/>
      <c r="Q1125" s="37"/>
      <c r="R1125" s="37"/>
      <c r="S1125" s="46"/>
      <c r="T1125" s="2"/>
      <c r="U1125" s="2"/>
      <c r="V1125" s="2"/>
      <c r="W1125" s="2"/>
      <c r="X1125" s="60"/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275</v>
      </c>
      <c r="K1126" s="2" t="s">
        <v>322</v>
      </c>
      <c r="L1126" s="170">
        <f t="shared" si="35"/>
        <v>0</v>
      </c>
      <c r="M1126" s="170">
        <f t="shared" si="36"/>
        <v>0</v>
      </c>
      <c r="N1126" s="183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276</v>
      </c>
      <c r="K1127" s="2" t="s">
        <v>321</v>
      </c>
      <c r="L1127" s="170">
        <f t="shared" si="35"/>
        <v>0</v>
      </c>
      <c r="M1127" s="170">
        <f t="shared" si="36"/>
        <v>0</v>
      </c>
      <c r="N1127" s="183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277</v>
      </c>
      <c r="K1128" s="2" t="s">
        <v>321</v>
      </c>
      <c r="L1128" s="170">
        <f t="shared" si="35"/>
        <v>1</v>
      </c>
      <c r="M1128" s="170">
        <f t="shared" si="36"/>
        <v>1.2430000000000001</v>
      </c>
      <c r="N1128" s="189" t="s">
        <v>734</v>
      </c>
      <c r="O1128" s="37"/>
      <c r="P1128" s="37"/>
      <c r="Q1128" s="37">
        <v>167</v>
      </c>
      <c r="R1128" s="37">
        <v>1</v>
      </c>
      <c r="S1128" s="46">
        <v>1.2430000000000001</v>
      </c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283</v>
      </c>
      <c r="J1129" s="2" t="s">
        <v>298</v>
      </c>
      <c r="K1129" s="2" t="s">
        <v>322</v>
      </c>
      <c r="L1129" s="170">
        <f t="shared" si="35"/>
        <v>0</v>
      </c>
      <c r="M1129" s="170">
        <f t="shared" si="36"/>
        <v>0</v>
      </c>
      <c r="N1129" s="183"/>
      <c r="O1129" s="40"/>
      <c r="P1129" s="37"/>
      <c r="Q1129" s="37"/>
      <c r="R1129" s="37"/>
      <c r="S1129" s="46"/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278</v>
      </c>
      <c r="K1130" s="2" t="s">
        <v>321</v>
      </c>
      <c r="L1130" s="170">
        <f t="shared" si="35"/>
        <v>1</v>
      </c>
      <c r="M1130" s="170">
        <f t="shared" si="36"/>
        <v>1.609</v>
      </c>
      <c r="N1130" s="189" t="s">
        <v>509</v>
      </c>
      <c r="O1130" s="37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 t="s">
        <v>509</v>
      </c>
      <c r="AQ1130" s="2">
        <v>1</v>
      </c>
      <c r="AR1130" s="60">
        <v>1.609</v>
      </c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279</v>
      </c>
      <c r="K1131" s="2" t="s">
        <v>321</v>
      </c>
      <c r="L1131" s="170">
        <f t="shared" si="35"/>
        <v>1</v>
      </c>
      <c r="M1131" s="170">
        <f t="shared" si="36"/>
        <v>8.9320000000000004</v>
      </c>
      <c r="N1131" s="189" t="s">
        <v>396</v>
      </c>
      <c r="O1131" s="37"/>
      <c r="P1131" s="37"/>
      <c r="Q1131" s="37"/>
      <c r="R1131" s="37"/>
      <c r="S1131" s="46"/>
      <c r="T1131" s="2"/>
      <c r="U1131" s="2"/>
      <c r="V1131" s="2" t="s">
        <v>396</v>
      </c>
      <c r="W1131" s="2">
        <v>1</v>
      </c>
      <c r="X1131" s="60">
        <v>8.9320000000000004</v>
      </c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/>
      <c r="AQ1131" s="2"/>
      <c r="AR1131" s="60"/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286</v>
      </c>
      <c r="J1132" s="2" t="s">
        <v>280</v>
      </c>
      <c r="K1132" s="2" t="s">
        <v>320</v>
      </c>
      <c r="L1132" s="170">
        <f t="shared" si="35"/>
        <v>4.6059999999999999</v>
      </c>
      <c r="M1132" s="172">
        <f t="shared" si="36"/>
        <v>63.562800000000003</v>
      </c>
      <c r="N1132" s="190"/>
      <c r="O1132" s="37"/>
      <c r="P1132" s="37"/>
      <c r="Q1132" s="37"/>
      <c r="R1132" s="37"/>
      <c r="S1132" s="46"/>
      <c r="T1132" s="2"/>
      <c r="U1132" s="2"/>
      <c r="V1132" s="2"/>
      <c r="W1132" s="2"/>
      <c r="X1132" s="60"/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>
        <v>4.6059999999999999</v>
      </c>
      <c r="BL1132" s="181">
        <v>63.562800000000003</v>
      </c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281</v>
      </c>
      <c r="K1133" s="2" t="s">
        <v>320</v>
      </c>
      <c r="L1133" s="170">
        <f t="shared" si="35"/>
        <v>0</v>
      </c>
      <c r="M1133" s="170">
        <f t="shared" si="36"/>
        <v>0</v>
      </c>
      <c r="N1133" s="183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/>
      <c r="BL1133" s="60"/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s="17" customFormat="1" hidden="1" x14ac:dyDescent="0.3">
      <c r="A1134" s="16" t="s">
        <v>31</v>
      </c>
      <c r="B1134" s="16" t="s">
        <v>2</v>
      </c>
      <c r="C1134" s="16" t="s">
        <v>3</v>
      </c>
      <c r="D1134" s="16" t="s">
        <v>15</v>
      </c>
      <c r="E1134" s="7">
        <v>34</v>
      </c>
      <c r="F1134" s="7"/>
      <c r="G1134" s="23" t="s">
        <v>5</v>
      </c>
      <c r="H1134" s="7">
        <v>2023</v>
      </c>
      <c r="I1134" s="25"/>
      <c r="J1134" s="16" t="s">
        <v>314</v>
      </c>
      <c r="K1134" s="16"/>
      <c r="L1134" s="155"/>
      <c r="M1134" s="133">
        <f>SUM(M1096:M1133)</f>
        <v>80.342800000000011</v>
      </c>
      <c r="N1134" s="186"/>
      <c r="O1134" s="16"/>
      <c r="P1134" s="16"/>
      <c r="Q1134" s="16"/>
      <c r="R1134" s="16"/>
      <c r="S1134" s="51">
        <f>SUM(S1096:S1133)</f>
        <v>4.7130000000000001</v>
      </c>
      <c r="T1134" s="16"/>
      <c r="U1134" s="16"/>
      <c r="V1134" s="16"/>
      <c r="W1134" s="16"/>
      <c r="X1134" s="51">
        <f>SUM(X1096:X1133)</f>
        <v>10.458</v>
      </c>
      <c r="Y1134" s="16"/>
      <c r="Z1134" s="16"/>
      <c r="AA1134" s="16"/>
      <c r="AB1134" s="16"/>
      <c r="AC1134" s="51">
        <f>SUM(AC1096:AC1133)</f>
        <v>0</v>
      </c>
      <c r="AD1134" s="16"/>
      <c r="AE1134" s="16"/>
      <c r="AF1134" s="16"/>
      <c r="AG1134" s="16"/>
      <c r="AH1134" s="51">
        <f>SUM(AH1096:AH1133)</f>
        <v>0</v>
      </c>
      <c r="AI1134" s="16"/>
      <c r="AJ1134" s="16"/>
      <c r="AK1134" s="16"/>
      <c r="AL1134" s="16"/>
      <c r="AM1134" s="51">
        <f>SUM(AM1096:AM1133)</f>
        <v>0</v>
      </c>
      <c r="AN1134" s="16"/>
      <c r="AO1134" s="16"/>
      <c r="AP1134" s="16"/>
      <c r="AQ1134" s="16"/>
      <c r="AR1134" s="51">
        <f>SUM(AR1096:AR1133)</f>
        <v>1.609</v>
      </c>
      <c r="AS1134" s="16"/>
      <c r="AT1134" s="16"/>
      <c r="AU1134" s="16"/>
      <c r="AV1134" s="16"/>
      <c r="AW1134" s="51">
        <f>SUM(AW1096:AW1133)</f>
        <v>0</v>
      </c>
      <c r="AX1134" s="16"/>
      <c r="AY1134" s="16"/>
      <c r="AZ1134" s="16"/>
      <c r="BA1134" s="16"/>
      <c r="BB1134" s="51">
        <f>SUM(BB1096:BB1133)</f>
        <v>0</v>
      </c>
      <c r="BC1134" s="16"/>
      <c r="BD1134" s="16"/>
      <c r="BE1134" s="16"/>
      <c r="BF1134" s="16"/>
      <c r="BG1134" s="51">
        <f>SUM(BG1096:BG1133)</f>
        <v>0</v>
      </c>
      <c r="BH1134" s="16"/>
      <c r="BI1134" s="16"/>
      <c r="BJ1134" s="16"/>
      <c r="BK1134" s="16"/>
      <c r="BL1134" s="133">
        <f>SUM(BL1096:BL1133)</f>
        <v>63.562800000000003</v>
      </c>
      <c r="BM1134" s="16"/>
      <c r="BN1134" s="16"/>
      <c r="BO1134" s="16"/>
      <c r="BP1134" s="16"/>
      <c r="BQ1134" s="51">
        <f>SUM(BQ1096:BQ1133)</f>
        <v>0</v>
      </c>
      <c r="BR1134" s="16"/>
      <c r="BS1134" s="16"/>
      <c r="BT1134" s="16"/>
      <c r="BU1134" s="16"/>
      <c r="BV1134" s="51">
        <f>SUM(BV1096:BV1133)</f>
        <v>0</v>
      </c>
    </row>
    <row r="1135" spans="1:74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22" t="s">
        <v>5</v>
      </c>
      <c r="H1135" s="3">
        <v>2023</v>
      </c>
      <c r="I1135" s="24" t="s">
        <v>287</v>
      </c>
      <c r="J1135" s="2" t="s">
        <v>267</v>
      </c>
      <c r="K1135" s="2" t="s">
        <v>319</v>
      </c>
      <c r="L1135" s="170">
        <f t="shared" si="35"/>
        <v>0</v>
      </c>
      <c r="M1135" s="170">
        <f t="shared" si="36"/>
        <v>0</v>
      </c>
      <c r="N1135" s="183"/>
      <c r="O1135" s="37"/>
      <c r="P1135" s="37"/>
      <c r="Q1135" s="37"/>
      <c r="R1135" s="37"/>
      <c r="S1135" s="46"/>
      <c r="T1135" s="2"/>
      <c r="U1135" s="2"/>
      <c r="V1135" s="2"/>
      <c r="W1135" s="2"/>
      <c r="X1135" s="60"/>
      <c r="Y1135" s="67"/>
      <c r="Z1135" s="67"/>
      <c r="AA1135" s="67"/>
      <c r="AB1135" s="67"/>
      <c r="AC1135" s="73"/>
      <c r="AD1135" s="2"/>
      <c r="AE1135" s="2"/>
      <c r="AF1135" s="2"/>
      <c r="AG1135" s="2"/>
      <c r="AH1135" s="60"/>
      <c r="AI1135" s="77"/>
      <c r="AJ1135" s="77"/>
      <c r="AK1135" s="77"/>
      <c r="AL1135" s="77"/>
      <c r="AM1135" s="85"/>
      <c r="AN1135" s="2"/>
      <c r="AO1135" s="2"/>
      <c r="AP1135" s="2"/>
      <c r="AQ1135" s="2"/>
      <c r="AR1135" s="60"/>
      <c r="AS1135" s="90"/>
      <c r="AT1135" s="90"/>
      <c r="AU1135" s="90"/>
      <c r="AV1135" s="90"/>
      <c r="AW1135" s="105"/>
      <c r="AX1135" s="2"/>
      <c r="AY1135" s="2"/>
      <c r="AZ1135" s="2"/>
      <c r="BA1135" s="2"/>
      <c r="BB1135" s="60"/>
      <c r="BC1135" s="111"/>
      <c r="BD1135" s="111"/>
      <c r="BE1135" s="111"/>
      <c r="BF1135" s="111"/>
      <c r="BG1135" s="116"/>
      <c r="BH1135" s="2"/>
      <c r="BI1135" s="2"/>
      <c r="BJ1135" s="2"/>
      <c r="BK1135" s="2"/>
      <c r="BL1135" s="60"/>
      <c r="BM1135" s="53"/>
      <c r="BN1135" s="53"/>
      <c r="BO1135" s="53"/>
      <c r="BP1135" s="53"/>
      <c r="BQ1135" s="125"/>
      <c r="BR1135" s="2"/>
      <c r="BS1135" s="2"/>
      <c r="BT1135" s="2"/>
      <c r="BU1135" s="2"/>
      <c r="BV1135" s="60"/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291</v>
      </c>
      <c r="K1136" s="2" t="s">
        <v>320</v>
      </c>
      <c r="L1136" s="170">
        <f t="shared" si="35"/>
        <v>0</v>
      </c>
      <c r="M1136" s="170">
        <f t="shared" si="36"/>
        <v>0</v>
      </c>
      <c r="N1136" s="183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286</v>
      </c>
      <c r="J1137" s="2" t="s">
        <v>337</v>
      </c>
      <c r="K1137" s="2" t="s">
        <v>320</v>
      </c>
      <c r="L1137" s="170">
        <f t="shared" si="35"/>
        <v>0</v>
      </c>
      <c r="M1137" s="170">
        <f t="shared" si="36"/>
        <v>0</v>
      </c>
      <c r="N1137" s="183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8" t="s">
        <v>338</v>
      </c>
      <c r="K1138" s="8" t="s">
        <v>319</v>
      </c>
      <c r="L1138" s="170">
        <f t="shared" si="35"/>
        <v>0</v>
      </c>
      <c r="M1138" s="170">
        <f t="shared" si="36"/>
        <v>0</v>
      </c>
      <c r="N1138" s="183"/>
      <c r="O1138" s="58"/>
      <c r="P1138" s="58"/>
      <c r="Q1138" s="58"/>
      <c r="R1138" s="58"/>
      <c r="S1138" s="59"/>
      <c r="T1138" s="8"/>
      <c r="U1138" s="8"/>
      <c r="V1138" s="8"/>
      <c r="W1138" s="8"/>
      <c r="X1138" s="130"/>
      <c r="Y1138" s="143"/>
      <c r="Z1138" s="143"/>
      <c r="AA1138" s="143"/>
      <c r="AB1138" s="143"/>
      <c r="AC1138" s="144"/>
      <c r="AD1138" s="8"/>
      <c r="AE1138" s="8"/>
      <c r="AF1138" s="8"/>
      <c r="AG1138" s="8"/>
      <c r="AH1138" s="130"/>
      <c r="AI1138" s="145"/>
      <c r="AJ1138" s="145"/>
      <c r="AK1138" s="145"/>
      <c r="AL1138" s="145"/>
      <c r="AM1138" s="146"/>
      <c r="AN1138" s="8"/>
      <c r="AO1138" s="8"/>
      <c r="AP1138" s="8"/>
      <c r="AQ1138" s="8"/>
      <c r="AR1138" s="130"/>
      <c r="AS1138" s="147"/>
      <c r="AT1138" s="147"/>
      <c r="AU1138" s="147"/>
      <c r="AV1138" s="147"/>
      <c r="AW1138" s="148"/>
      <c r="AX1138" s="8"/>
      <c r="AY1138" s="8"/>
      <c r="AZ1138" s="8"/>
      <c r="BA1138" s="8"/>
      <c r="BB1138" s="130"/>
      <c r="BC1138" s="149"/>
      <c r="BD1138" s="149"/>
      <c r="BE1138" s="149"/>
      <c r="BF1138" s="149"/>
      <c r="BG1138" s="150"/>
      <c r="BH1138" s="8"/>
      <c r="BI1138" s="8"/>
      <c r="BJ1138" s="8"/>
      <c r="BK1138" s="8"/>
      <c r="BL1138" s="130"/>
      <c r="BM1138" s="151"/>
      <c r="BN1138" s="151"/>
      <c r="BO1138" s="151"/>
      <c r="BP1138" s="151"/>
      <c r="BQ1138" s="152"/>
      <c r="BR1138" s="8"/>
      <c r="BS1138" s="8"/>
      <c r="BT1138" s="8"/>
      <c r="BU1138" s="8"/>
      <c r="BV1138" s="13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339</v>
      </c>
      <c r="K1139" s="8" t="s">
        <v>340</v>
      </c>
      <c r="L1139" s="170">
        <f t="shared" si="35"/>
        <v>0</v>
      </c>
      <c r="M1139" s="170">
        <f t="shared" si="36"/>
        <v>0</v>
      </c>
      <c r="N1139" s="183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341</v>
      </c>
      <c r="K1140" s="8" t="s">
        <v>319</v>
      </c>
      <c r="L1140" s="170">
        <f t="shared" si="35"/>
        <v>0</v>
      </c>
      <c r="M1140" s="170">
        <f t="shared" si="36"/>
        <v>0</v>
      </c>
      <c r="N1140" s="183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342</v>
      </c>
      <c r="K1141" s="8" t="s">
        <v>321</v>
      </c>
      <c r="L1141" s="170">
        <f t="shared" si="35"/>
        <v>0</v>
      </c>
      <c r="M1141" s="170">
        <f t="shared" si="36"/>
        <v>0</v>
      </c>
      <c r="N1141" s="183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343</v>
      </c>
      <c r="K1142" s="8" t="s">
        <v>321</v>
      </c>
      <c r="L1142" s="170">
        <f t="shared" si="35"/>
        <v>0</v>
      </c>
      <c r="M1142" s="170">
        <f t="shared" si="36"/>
        <v>0</v>
      </c>
      <c r="N1142" s="183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344</v>
      </c>
      <c r="K1143" s="8" t="s">
        <v>340</v>
      </c>
      <c r="L1143" s="170">
        <f t="shared" si="35"/>
        <v>0</v>
      </c>
      <c r="M1143" s="170">
        <f t="shared" si="36"/>
        <v>0</v>
      </c>
      <c r="N1143" s="183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288</v>
      </c>
      <c r="J1144" s="8" t="s">
        <v>345</v>
      </c>
      <c r="K1144" s="8" t="s">
        <v>319</v>
      </c>
      <c r="L1144" s="170">
        <f t="shared" si="35"/>
        <v>0</v>
      </c>
      <c r="M1144" s="170">
        <f t="shared" si="36"/>
        <v>0</v>
      </c>
      <c r="N1144" s="183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2" t="s">
        <v>352</v>
      </c>
      <c r="K1145" s="2" t="s">
        <v>319</v>
      </c>
      <c r="L1145" s="170">
        <f t="shared" si="35"/>
        <v>0</v>
      </c>
      <c r="M1145" s="170">
        <f t="shared" si="36"/>
        <v>0</v>
      </c>
      <c r="N1145" s="183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353</v>
      </c>
      <c r="K1146" s="2" t="s">
        <v>322</v>
      </c>
      <c r="L1146" s="170">
        <f t="shared" si="35"/>
        <v>0</v>
      </c>
      <c r="M1146" s="170">
        <f t="shared" si="36"/>
        <v>0</v>
      </c>
      <c r="N1146" s="183"/>
      <c r="O1146" s="37"/>
      <c r="P1146" s="37"/>
      <c r="Q1146" s="37"/>
      <c r="R1146" s="37"/>
      <c r="S1146" s="46"/>
      <c r="T1146" s="2"/>
      <c r="U1146" s="2"/>
      <c r="V1146" s="2"/>
      <c r="W1146" s="2"/>
      <c r="X1146" s="60"/>
      <c r="Y1146" s="67"/>
      <c r="Z1146" s="67"/>
      <c r="AA1146" s="67"/>
      <c r="AB1146" s="67"/>
      <c r="AC1146" s="73"/>
      <c r="AD1146" s="2"/>
      <c r="AE1146" s="2"/>
      <c r="AF1146" s="2"/>
      <c r="AG1146" s="2"/>
      <c r="AH1146" s="60"/>
      <c r="AI1146" s="77"/>
      <c r="AJ1146" s="77"/>
      <c r="AK1146" s="77"/>
      <c r="AL1146" s="77"/>
      <c r="AM1146" s="85"/>
      <c r="AN1146" s="2"/>
      <c r="AO1146" s="2"/>
      <c r="AP1146" s="2"/>
      <c r="AQ1146" s="2"/>
      <c r="AR1146" s="60"/>
      <c r="AS1146" s="90"/>
      <c r="AT1146" s="90"/>
      <c r="AU1146" s="90"/>
      <c r="AV1146" s="90"/>
      <c r="AW1146" s="105"/>
      <c r="AX1146" s="2"/>
      <c r="AY1146" s="2"/>
      <c r="AZ1146" s="2"/>
      <c r="BA1146" s="2"/>
      <c r="BB1146" s="60"/>
      <c r="BC1146" s="111"/>
      <c r="BD1146" s="111"/>
      <c r="BE1146" s="111"/>
      <c r="BF1146" s="111"/>
      <c r="BG1146" s="116"/>
      <c r="BH1146" s="2"/>
      <c r="BI1146" s="2"/>
      <c r="BJ1146" s="2"/>
      <c r="BK1146" s="2"/>
      <c r="BL1146" s="60"/>
      <c r="BM1146" s="53"/>
      <c r="BN1146" s="53"/>
      <c r="BO1146" s="53"/>
      <c r="BP1146" s="53"/>
      <c r="BQ1146" s="125"/>
      <c r="BR1146" s="2"/>
      <c r="BS1146" s="2"/>
      <c r="BT1146" s="2"/>
      <c r="BU1146" s="2"/>
      <c r="BV1146" s="6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346</v>
      </c>
      <c r="K1147" s="2" t="s">
        <v>319</v>
      </c>
      <c r="L1147" s="170">
        <f t="shared" si="35"/>
        <v>0</v>
      </c>
      <c r="M1147" s="170">
        <f t="shared" si="36"/>
        <v>0</v>
      </c>
      <c r="N1147" s="183"/>
      <c r="O1147" s="38"/>
      <c r="P1147" s="37"/>
      <c r="Q1147" s="37"/>
      <c r="R1147" s="37"/>
      <c r="S1147" s="46"/>
      <c r="T1147" s="3"/>
      <c r="U1147" s="2"/>
      <c r="V1147" s="2"/>
      <c r="W1147" s="2"/>
      <c r="X1147" s="60"/>
      <c r="Y1147" s="69"/>
      <c r="Z1147" s="67"/>
      <c r="AA1147" s="67"/>
      <c r="AB1147" s="67"/>
      <c r="AC1147" s="73"/>
      <c r="AD1147" s="3"/>
      <c r="AE1147" s="2"/>
      <c r="AF1147" s="2"/>
      <c r="AG1147" s="2"/>
      <c r="AH1147" s="60"/>
      <c r="AI1147" s="78"/>
      <c r="AJ1147" s="77"/>
      <c r="AK1147" s="77"/>
      <c r="AL1147" s="77"/>
      <c r="AM1147" s="85"/>
      <c r="AN1147" s="3"/>
      <c r="AO1147" s="2"/>
      <c r="AP1147" s="2"/>
      <c r="AQ1147" s="2"/>
      <c r="AR1147" s="60"/>
      <c r="AS1147" s="91"/>
      <c r="AT1147" s="90"/>
      <c r="AU1147" s="90"/>
      <c r="AV1147" s="90"/>
      <c r="AW1147" s="105"/>
      <c r="AX1147" s="3"/>
      <c r="AY1147" s="2"/>
      <c r="AZ1147" s="2"/>
      <c r="BA1147" s="2"/>
      <c r="BB1147" s="60"/>
      <c r="BC1147" s="112"/>
      <c r="BD1147" s="111"/>
      <c r="BE1147" s="111"/>
      <c r="BF1147" s="111"/>
      <c r="BG1147" s="116"/>
      <c r="BH1147" s="3"/>
      <c r="BI1147" s="2"/>
      <c r="BJ1147" s="2"/>
      <c r="BK1147" s="2"/>
      <c r="BL1147" s="60"/>
      <c r="BM1147" s="54"/>
      <c r="BN1147" s="53"/>
      <c r="BO1147" s="53"/>
      <c r="BP1147" s="53"/>
      <c r="BQ1147" s="125"/>
      <c r="BR1147" s="3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289</v>
      </c>
      <c r="J1148" s="2" t="s">
        <v>268</v>
      </c>
      <c r="K1148" s="2" t="s">
        <v>319</v>
      </c>
      <c r="L1148" s="170">
        <f t="shared" si="35"/>
        <v>0</v>
      </c>
      <c r="M1148" s="170">
        <f t="shared" si="36"/>
        <v>0</v>
      </c>
      <c r="N1148" s="183"/>
      <c r="O1148" s="37"/>
      <c r="P1148" s="37"/>
      <c r="Q1148" s="37"/>
      <c r="R1148" s="37"/>
      <c r="S1148" s="46"/>
      <c r="T1148" s="2"/>
      <c r="U1148" s="2"/>
      <c r="V1148" s="2"/>
      <c r="W1148" s="2"/>
      <c r="X1148" s="60"/>
      <c r="Y1148" s="67"/>
      <c r="Z1148" s="67"/>
      <c r="AA1148" s="67"/>
      <c r="AB1148" s="67"/>
      <c r="AC1148" s="73"/>
      <c r="AD1148" s="2"/>
      <c r="AE1148" s="2"/>
      <c r="AF1148" s="2"/>
      <c r="AG1148" s="2"/>
      <c r="AH1148" s="60"/>
      <c r="AI1148" s="77"/>
      <c r="AJ1148" s="77"/>
      <c r="AK1148" s="77"/>
      <c r="AL1148" s="77"/>
      <c r="AM1148" s="85"/>
      <c r="AN1148" s="2"/>
      <c r="AO1148" s="2"/>
      <c r="AP1148" s="2"/>
      <c r="AQ1148" s="2"/>
      <c r="AR1148" s="60"/>
      <c r="AS1148" s="90"/>
      <c r="AT1148" s="90"/>
      <c r="AU1148" s="90"/>
      <c r="AV1148" s="90"/>
      <c r="AW1148" s="105"/>
      <c r="AX1148" s="2"/>
      <c r="AY1148" s="2"/>
      <c r="AZ1148" s="2"/>
      <c r="BA1148" s="2"/>
      <c r="BB1148" s="60"/>
      <c r="BC1148" s="111"/>
      <c r="BD1148" s="111"/>
      <c r="BE1148" s="111"/>
      <c r="BF1148" s="111"/>
      <c r="BG1148" s="116"/>
      <c r="BH1148" s="2"/>
      <c r="BI1148" s="2"/>
      <c r="BJ1148" s="2"/>
      <c r="BK1148" s="2"/>
      <c r="BL1148" s="60"/>
      <c r="BM1148" s="53"/>
      <c r="BN1148" s="53"/>
      <c r="BO1148" s="53"/>
      <c r="BP1148" s="53"/>
      <c r="BQ1148" s="125"/>
      <c r="BR1148" s="2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292</v>
      </c>
      <c r="K1149" s="2" t="s">
        <v>319</v>
      </c>
      <c r="L1149" s="170">
        <f t="shared" si="35"/>
        <v>0</v>
      </c>
      <c r="M1149" s="170">
        <f t="shared" si="36"/>
        <v>0</v>
      </c>
      <c r="N1149" s="183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285</v>
      </c>
      <c r="J1150" s="2" t="s">
        <v>293</v>
      </c>
      <c r="K1150" s="2" t="s">
        <v>319</v>
      </c>
      <c r="L1150" s="170">
        <f t="shared" si="35"/>
        <v>0</v>
      </c>
      <c r="M1150" s="170">
        <f t="shared" si="36"/>
        <v>0</v>
      </c>
      <c r="N1150" s="183"/>
      <c r="O1150" s="37"/>
      <c r="P1150" s="37"/>
      <c r="Q1150" s="37"/>
      <c r="R1150" s="38"/>
      <c r="S1150" s="46"/>
      <c r="T1150" s="2"/>
      <c r="U1150" s="2"/>
      <c r="V1150" s="2"/>
      <c r="W1150" s="3"/>
      <c r="X1150" s="60"/>
      <c r="Y1150" s="67"/>
      <c r="Z1150" s="67"/>
      <c r="AA1150" s="67"/>
      <c r="AB1150" s="69"/>
      <c r="AC1150" s="73"/>
      <c r="AD1150" s="2"/>
      <c r="AE1150" s="2"/>
      <c r="AF1150" s="2"/>
      <c r="AG1150" s="3"/>
      <c r="AH1150" s="60"/>
      <c r="AI1150" s="77"/>
      <c r="AJ1150" s="77"/>
      <c r="AK1150" s="77"/>
      <c r="AL1150" s="78"/>
      <c r="AM1150" s="85"/>
      <c r="AN1150" s="2"/>
      <c r="AO1150" s="2"/>
      <c r="AP1150" s="2"/>
      <c r="AQ1150" s="3"/>
      <c r="AR1150" s="60"/>
      <c r="AS1150" s="90"/>
      <c r="AT1150" s="90"/>
      <c r="AU1150" s="90"/>
      <c r="AV1150" s="91"/>
      <c r="AW1150" s="105"/>
      <c r="AX1150" s="2"/>
      <c r="AY1150" s="2"/>
      <c r="AZ1150" s="2"/>
      <c r="BA1150" s="3"/>
      <c r="BB1150" s="60"/>
      <c r="BC1150" s="111"/>
      <c r="BD1150" s="111"/>
      <c r="BE1150" s="111"/>
      <c r="BF1150" s="112"/>
      <c r="BG1150" s="116"/>
      <c r="BH1150" s="2"/>
      <c r="BI1150" s="2"/>
      <c r="BJ1150" s="2"/>
      <c r="BK1150" s="3"/>
      <c r="BL1150" s="60"/>
      <c r="BM1150" s="53"/>
      <c r="BN1150" s="53"/>
      <c r="BO1150" s="53"/>
      <c r="BP1150" s="54"/>
      <c r="BQ1150" s="125"/>
      <c r="BR1150" s="2"/>
      <c r="BS1150" s="2"/>
      <c r="BT1150" s="2"/>
      <c r="BU1150" s="3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287</v>
      </c>
      <c r="J1151" s="2" t="s">
        <v>269</v>
      </c>
      <c r="K1151" s="2" t="s">
        <v>321</v>
      </c>
      <c r="L1151" s="170">
        <f t="shared" si="35"/>
        <v>1</v>
      </c>
      <c r="M1151" s="170">
        <f t="shared" si="36"/>
        <v>0.997</v>
      </c>
      <c r="N1151" s="183"/>
      <c r="O1151" s="37"/>
      <c r="P1151" s="37"/>
      <c r="Q1151" s="37"/>
      <c r="R1151" s="37"/>
      <c r="S1151" s="46"/>
      <c r="T1151" s="2"/>
      <c r="U1151" s="2"/>
      <c r="V1151" s="2"/>
      <c r="W1151" s="2"/>
      <c r="X1151" s="60"/>
      <c r="Y1151" s="67"/>
      <c r="Z1151" s="67"/>
      <c r="AA1151" s="67"/>
      <c r="AB1151" s="67"/>
      <c r="AC1151" s="73"/>
      <c r="AD1151" s="2"/>
      <c r="AE1151" s="2"/>
      <c r="AF1151" s="2"/>
      <c r="AG1151" s="2"/>
      <c r="AH1151" s="60"/>
      <c r="AI1151" s="77"/>
      <c r="AJ1151" s="77"/>
      <c r="AK1151" s="77"/>
      <c r="AL1151" s="78">
        <v>1</v>
      </c>
      <c r="AM1151" s="85">
        <v>0.997</v>
      </c>
      <c r="AN1151" s="2"/>
      <c r="AO1151" s="2"/>
      <c r="AP1151" s="2"/>
      <c r="AQ1151" s="2"/>
      <c r="AR1151" s="60"/>
      <c r="AS1151" s="90"/>
      <c r="AT1151" s="90"/>
      <c r="AU1151" s="90"/>
      <c r="AV1151" s="90"/>
      <c r="AW1151" s="105"/>
      <c r="AX1151" s="2"/>
      <c r="AY1151" s="2"/>
      <c r="AZ1151" s="2"/>
      <c r="BA1151" s="2"/>
      <c r="BB1151" s="60"/>
      <c r="BC1151" s="111"/>
      <c r="BD1151" s="111"/>
      <c r="BE1151" s="111"/>
      <c r="BF1151" s="111"/>
      <c r="BG1151" s="116"/>
      <c r="BH1151" s="2"/>
      <c r="BI1151" s="2"/>
      <c r="BJ1151" s="2"/>
      <c r="BK1151" s="2"/>
      <c r="BL1151" s="60"/>
      <c r="BM1151" s="53"/>
      <c r="BN1151" s="53"/>
      <c r="BO1151" s="53"/>
      <c r="BP1151" s="53"/>
      <c r="BQ1151" s="125"/>
      <c r="BR1151" s="2"/>
      <c r="BS1151" s="2"/>
      <c r="BT1151" s="2"/>
      <c r="BU1151" s="2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270</v>
      </c>
      <c r="K1152" s="2" t="s">
        <v>321</v>
      </c>
      <c r="L1152" s="170">
        <f t="shared" si="35"/>
        <v>1</v>
      </c>
      <c r="M1152" s="170">
        <f t="shared" si="36"/>
        <v>2.4969999999999999</v>
      </c>
      <c r="N1152" s="183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2.4969999999999999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290</v>
      </c>
      <c r="J1153" s="2" t="s">
        <v>271</v>
      </c>
      <c r="K1153" s="2" t="s">
        <v>322</v>
      </c>
      <c r="L1153" s="170">
        <f t="shared" si="35"/>
        <v>0</v>
      </c>
      <c r="M1153" s="170">
        <f t="shared" si="36"/>
        <v>0</v>
      </c>
      <c r="N1153" s="183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7"/>
      <c r="AM1153" s="85"/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284</v>
      </c>
      <c r="J1154" s="2" t="s">
        <v>294</v>
      </c>
      <c r="K1154" s="2" t="s">
        <v>321</v>
      </c>
      <c r="L1154" s="170">
        <f t="shared" si="35"/>
        <v>0</v>
      </c>
      <c r="M1154" s="170">
        <f t="shared" si="36"/>
        <v>0</v>
      </c>
      <c r="N1154" s="183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347</v>
      </c>
      <c r="K1155" s="2" t="s">
        <v>321</v>
      </c>
      <c r="L1155" s="170">
        <f t="shared" si="35"/>
        <v>0</v>
      </c>
      <c r="M1155" s="170">
        <f t="shared" si="36"/>
        <v>0</v>
      </c>
      <c r="N1155" s="183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295</v>
      </c>
      <c r="K1156" s="2" t="s">
        <v>321</v>
      </c>
      <c r="L1156" s="170">
        <f t="shared" si="35"/>
        <v>0</v>
      </c>
      <c r="M1156" s="170">
        <f t="shared" si="36"/>
        <v>0</v>
      </c>
      <c r="N1156" s="183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290</v>
      </c>
      <c r="J1157" s="2" t="s">
        <v>299</v>
      </c>
      <c r="K1157" s="2" t="s">
        <v>319</v>
      </c>
      <c r="L1157" s="170">
        <f t="shared" ref="L1157:L1220" si="37">SUM(R1157,W1157,AB1157,AG1157,AL1157,AQ1157,AV1157,BA1157,BF1157,BK1157,BP1157,BU1157)</f>
        <v>0</v>
      </c>
      <c r="M1157" s="170">
        <f t="shared" ref="M1157:M1220" si="38">SUM(S1157,X1157,AC1157,AH1157,AM1157,AR1157,AW1157,BB1157,BG1157,BL1157,BQ1157,BV1157)</f>
        <v>0</v>
      </c>
      <c r="N1157" s="183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315</v>
      </c>
      <c r="J1158" s="2" t="s">
        <v>348</v>
      </c>
      <c r="K1158" s="2" t="s">
        <v>321</v>
      </c>
      <c r="L1158" s="170">
        <f t="shared" si="37"/>
        <v>0</v>
      </c>
      <c r="M1158" s="170">
        <f t="shared" si="38"/>
        <v>0</v>
      </c>
      <c r="N1158" s="183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296</v>
      </c>
      <c r="K1159" s="2" t="s">
        <v>322</v>
      </c>
      <c r="L1159" s="170">
        <f t="shared" si="37"/>
        <v>0</v>
      </c>
      <c r="M1159" s="170">
        <f t="shared" si="38"/>
        <v>0</v>
      </c>
      <c r="N1159" s="183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316</v>
      </c>
      <c r="J1160" s="2" t="s">
        <v>297</v>
      </c>
      <c r="K1160" s="2" t="s">
        <v>319</v>
      </c>
      <c r="L1160" s="170">
        <f t="shared" si="37"/>
        <v>0</v>
      </c>
      <c r="M1160" s="170">
        <f t="shared" si="38"/>
        <v>0</v>
      </c>
      <c r="N1160" s="183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8" t="s">
        <v>349</v>
      </c>
      <c r="K1161" s="8" t="s">
        <v>321</v>
      </c>
      <c r="L1161" s="170">
        <f t="shared" si="37"/>
        <v>0</v>
      </c>
      <c r="M1161" s="170">
        <f t="shared" si="38"/>
        <v>0</v>
      </c>
      <c r="N1161" s="183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282</v>
      </c>
      <c r="J1162" s="2" t="s">
        <v>272</v>
      </c>
      <c r="K1162" s="2" t="s">
        <v>322</v>
      </c>
      <c r="L1162" s="170">
        <f t="shared" si="37"/>
        <v>0</v>
      </c>
      <c r="M1162" s="170">
        <f t="shared" si="38"/>
        <v>0</v>
      </c>
      <c r="N1162" s="183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t="28.8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273</v>
      </c>
      <c r="K1163" s="2" t="s">
        <v>322</v>
      </c>
      <c r="L1163" s="170">
        <f t="shared" si="37"/>
        <v>2.1999999999999999E-2</v>
      </c>
      <c r="M1163" s="170">
        <f t="shared" si="38"/>
        <v>43.091999999999999</v>
      </c>
      <c r="N1163" s="189" t="s">
        <v>736</v>
      </c>
      <c r="O1163" s="37"/>
      <c r="P1163" s="37" t="s">
        <v>360</v>
      </c>
      <c r="Q1163" s="37"/>
      <c r="R1163" s="37">
        <v>8.0000000000000002E-3</v>
      </c>
      <c r="S1163" s="46">
        <v>13.351000000000001</v>
      </c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>
        <v>10.14</v>
      </c>
      <c r="BA1163" s="2">
        <v>1.4E-2</v>
      </c>
      <c r="BB1163" s="60">
        <v>29.741</v>
      </c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274</v>
      </c>
      <c r="K1164" s="2" t="s">
        <v>322</v>
      </c>
      <c r="L1164" s="172">
        <f t="shared" si="37"/>
        <v>0</v>
      </c>
      <c r="M1164" s="170">
        <f t="shared" si="38"/>
        <v>0</v>
      </c>
      <c r="N1164" s="183"/>
      <c r="O1164" s="37"/>
      <c r="P1164" s="37"/>
      <c r="Q1164" s="37"/>
      <c r="R1164" s="37"/>
      <c r="S1164" s="46"/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/>
      <c r="BA1164" s="2"/>
      <c r="BB1164" s="60"/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275</v>
      </c>
      <c r="K1165" s="2" t="s">
        <v>322</v>
      </c>
      <c r="L1165" s="170">
        <f t="shared" si="37"/>
        <v>0</v>
      </c>
      <c r="M1165" s="170">
        <f t="shared" si="38"/>
        <v>0</v>
      </c>
      <c r="N1165" s="183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276</v>
      </c>
      <c r="K1166" s="2" t="s">
        <v>321</v>
      </c>
      <c r="L1166" s="170">
        <f t="shared" si="37"/>
        <v>0</v>
      </c>
      <c r="M1166" s="170">
        <f t="shared" si="38"/>
        <v>0</v>
      </c>
      <c r="N1166" s="183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277</v>
      </c>
      <c r="K1167" s="2" t="s">
        <v>321</v>
      </c>
      <c r="L1167" s="170">
        <f t="shared" si="37"/>
        <v>0</v>
      </c>
      <c r="M1167" s="170">
        <f t="shared" si="38"/>
        <v>0</v>
      </c>
      <c r="N1167" s="183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283</v>
      </c>
      <c r="J1168" s="2" t="s">
        <v>298</v>
      </c>
      <c r="K1168" s="2" t="s">
        <v>322</v>
      </c>
      <c r="L1168" s="170">
        <f t="shared" si="37"/>
        <v>0</v>
      </c>
      <c r="M1168" s="170">
        <f t="shared" si="38"/>
        <v>0</v>
      </c>
      <c r="N1168" s="183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278</v>
      </c>
      <c r="K1169" s="2" t="s">
        <v>321</v>
      </c>
      <c r="L1169" s="170">
        <f t="shared" si="37"/>
        <v>0</v>
      </c>
      <c r="M1169" s="170">
        <f t="shared" si="38"/>
        <v>0</v>
      </c>
      <c r="N1169" s="183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279</v>
      </c>
      <c r="K1170" s="2" t="s">
        <v>321</v>
      </c>
      <c r="L1170" s="170">
        <f t="shared" si="37"/>
        <v>0</v>
      </c>
      <c r="M1170" s="170">
        <f t="shared" si="38"/>
        <v>0</v>
      </c>
      <c r="N1170" s="183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286</v>
      </c>
      <c r="J1171" s="2" t="s">
        <v>280</v>
      </c>
      <c r="K1171" s="2" t="s">
        <v>320</v>
      </c>
      <c r="L1171" s="170">
        <f t="shared" si="37"/>
        <v>0</v>
      </c>
      <c r="M1171" s="172">
        <f t="shared" si="38"/>
        <v>0</v>
      </c>
      <c r="N1171" s="185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181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281</v>
      </c>
      <c r="K1172" s="2" t="s">
        <v>320</v>
      </c>
      <c r="L1172" s="170">
        <f t="shared" si="37"/>
        <v>0</v>
      </c>
      <c r="M1172" s="170">
        <f t="shared" si="38"/>
        <v>0</v>
      </c>
      <c r="N1172" s="183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60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s="17" customFormat="1" hidden="1" x14ac:dyDescent="0.3">
      <c r="A1173" s="16" t="s">
        <v>32</v>
      </c>
      <c r="B1173" s="16" t="s">
        <v>2</v>
      </c>
      <c r="C1173" s="16" t="s">
        <v>3</v>
      </c>
      <c r="D1173" s="16" t="s">
        <v>15</v>
      </c>
      <c r="E1173" s="7">
        <v>35</v>
      </c>
      <c r="F1173" s="7"/>
      <c r="G1173" s="23" t="s">
        <v>5</v>
      </c>
      <c r="H1173" s="7">
        <v>2023</v>
      </c>
      <c r="I1173" s="25"/>
      <c r="J1173" s="16" t="s">
        <v>314</v>
      </c>
      <c r="K1173" s="16"/>
      <c r="L1173" s="155"/>
      <c r="M1173" s="133">
        <f>SUM(M1135:M1172)</f>
        <v>46.585999999999999</v>
      </c>
      <c r="N1173" s="186"/>
      <c r="O1173" s="16"/>
      <c r="P1173" s="16"/>
      <c r="Q1173" s="16"/>
      <c r="R1173" s="16"/>
      <c r="S1173" s="51">
        <f>SUM(S1135:S1172)</f>
        <v>13.351000000000001</v>
      </c>
      <c r="T1173" s="16"/>
      <c r="U1173" s="16"/>
      <c r="V1173" s="16"/>
      <c r="W1173" s="16"/>
      <c r="X1173" s="51">
        <f>SUM(X1135:X1172)</f>
        <v>0</v>
      </c>
      <c r="Y1173" s="16"/>
      <c r="Z1173" s="16"/>
      <c r="AA1173" s="16"/>
      <c r="AB1173" s="16"/>
      <c r="AC1173" s="51">
        <f>SUM(AC1135:AC1172)</f>
        <v>0</v>
      </c>
      <c r="AD1173" s="16"/>
      <c r="AE1173" s="16"/>
      <c r="AF1173" s="16"/>
      <c r="AG1173" s="16"/>
      <c r="AH1173" s="51">
        <f>SUM(AH1135:AH1172)</f>
        <v>0</v>
      </c>
      <c r="AI1173" s="16"/>
      <c r="AJ1173" s="16"/>
      <c r="AK1173" s="16"/>
      <c r="AL1173" s="16"/>
      <c r="AM1173" s="51">
        <f>SUM(AM1135:AM1172)</f>
        <v>3.4939999999999998</v>
      </c>
      <c r="AN1173" s="16"/>
      <c r="AO1173" s="16"/>
      <c r="AP1173" s="16"/>
      <c r="AQ1173" s="16"/>
      <c r="AR1173" s="51">
        <f>SUM(AR1135:AR1172)</f>
        <v>0</v>
      </c>
      <c r="AS1173" s="16"/>
      <c r="AT1173" s="16"/>
      <c r="AU1173" s="16"/>
      <c r="AV1173" s="16"/>
      <c r="AW1173" s="51">
        <f>SUM(AW1135:AW1172)</f>
        <v>0</v>
      </c>
      <c r="AX1173" s="16"/>
      <c r="AY1173" s="16"/>
      <c r="AZ1173" s="16"/>
      <c r="BA1173" s="16"/>
      <c r="BB1173" s="51">
        <f>SUM(BB1135:BB1172)</f>
        <v>29.741</v>
      </c>
      <c r="BC1173" s="16"/>
      <c r="BD1173" s="16"/>
      <c r="BE1173" s="16"/>
      <c r="BF1173" s="16"/>
      <c r="BG1173" s="51">
        <f>SUM(BG1135:BG1172)</f>
        <v>0</v>
      </c>
      <c r="BH1173" s="16"/>
      <c r="BI1173" s="16"/>
      <c r="BJ1173" s="16"/>
      <c r="BK1173" s="16"/>
      <c r="BL1173" s="51">
        <f>SUM(BL1135:BL1172)</f>
        <v>0</v>
      </c>
      <c r="BM1173" s="16"/>
      <c r="BN1173" s="16"/>
      <c r="BO1173" s="16"/>
      <c r="BP1173" s="16"/>
      <c r="BQ1173" s="51">
        <f>SUM(BQ1135:BQ1172)</f>
        <v>0</v>
      </c>
      <c r="BR1173" s="16"/>
      <c r="BS1173" s="16"/>
      <c r="BT1173" s="16"/>
      <c r="BU1173" s="16"/>
      <c r="BV1173" s="51">
        <f>SUM(BV1135:BV1172)</f>
        <v>0</v>
      </c>
    </row>
    <row r="1174" spans="1:74" hidden="1" x14ac:dyDescent="0.3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22" t="s">
        <v>5</v>
      </c>
      <c r="H1174" s="3">
        <v>2023</v>
      </c>
      <c r="I1174" s="24" t="s">
        <v>287</v>
      </c>
      <c r="J1174" s="2" t="s">
        <v>267</v>
      </c>
      <c r="K1174" s="2" t="s">
        <v>319</v>
      </c>
      <c r="L1174" s="170">
        <f t="shared" si="37"/>
        <v>0</v>
      </c>
      <c r="M1174" s="170">
        <f t="shared" si="38"/>
        <v>0</v>
      </c>
      <c r="N1174" s="183"/>
      <c r="O1174" s="37"/>
      <c r="P1174" s="37"/>
      <c r="Q1174" s="37"/>
      <c r="R1174" s="37"/>
      <c r="S1174" s="46"/>
      <c r="T1174" s="2"/>
      <c r="U1174" s="2"/>
      <c r="V1174" s="2"/>
      <c r="W1174" s="2"/>
      <c r="X1174" s="60"/>
      <c r="Y1174" s="67"/>
      <c r="Z1174" s="67"/>
      <c r="AA1174" s="67"/>
      <c r="AB1174" s="67"/>
      <c r="AC1174" s="73"/>
      <c r="AD1174" s="2"/>
      <c r="AE1174" s="2"/>
      <c r="AF1174" s="2"/>
      <c r="AG1174" s="2"/>
      <c r="AH1174" s="60"/>
      <c r="AI1174" s="77"/>
      <c r="AJ1174" s="77"/>
      <c r="AK1174" s="77"/>
      <c r="AL1174" s="77"/>
      <c r="AM1174" s="85"/>
      <c r="AN1174" s="2"/>
      <c r="AO1174" s="2"/>
      <c r="AP1174" s="2"/>
      <c r="AQ1174" s="2"/>
      <c r="AR1174" s="60"/>
      <c r="AS1174" s="90"/>
      <c r="AT1174" s="90"/>
      <c r="AU1174" s="90"/>
      <c r="AV1174" s="90"/>
      <c r="AW1174" s="105"/>
      <c r="AX1174" s="2"/>
      <c r="AY1174" s="2"/>
      <c r="AZ1174" s="2"/>
      <c r="BA1174" s="2"/>
      <c r="BB1174" s="60"/>
      <c r="BC1174" s="111"/>
      <c r="BD1174" s="111"/>
      <c r="BE1174" s="111"/>
      <c r="BF1174" s="111"/>
      <c r="BG1174" s="116"/>
      <c r="BH1174" s="2"/>
      <c r="BI1174" s="2"/>
      <c r="BJ1174" s="2"/>
      <c r="BK1174" s="2"/>
      <c r="BL1174" s="60"/>
      <c r="BM1174" s="53"/>
      <c r="BN1174" s="53"/>
      <c r="BO1174" s="53"/>
      <c r="BP1174" s="53"/>
      <c r="BQ1174" s="125"/>
      <c r="BR1174" s="2"/>
      <c r="BS1174" s="2"/>
      <c r="BT1174" s="2"/>
      <c r="BU1174" s="2"/>
      <c r="BV1174" s="60"/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291</v>
      </c>
      <c r="K1175" s="2" t="s">
        <v>320</v>
      </c>
      <c r="L1175" s="170">
        <f t="shared" si="37"/>
        <v>0</v>
      </c>
      <c r="M1175" s="170">
        <f t="shared" si="38"/>
        <v>0</v>
      </c>
      <c r="N1175" s="183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286</v>
      </c>
      <c r="J1176" s="2" t="s">
        <v>337</v>
      </c>
      <c r="K1176" s="2" t="s">
        <v>320</v>
      </c>
      <c r="L1176" s="170">
        <f t="shared" si="37"/>
        <v>0</v>
      </c>
      <c r="M1176" s="170">
        <f t="shared" si="38"/>
        <v>0</v>
      </c>
      <c r="N1176" s="183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8" t="s">
        <v>338</v>
      </c>
      <c r="K1177" s="8" t="s">
        <v>319</v>
      </c>
      <c r="L1177" s="170">
        <f t="shared" si="37"/>
        <v>0</v>
      </c>
      <c r="M1177" s="170">
        <f t="shared" si="38"/>
        <v>0</v>
      </c>
      <c r="N1177" s="183"/>
      <c r="O1177" s="58"/>
      <c r="P1177" s="58"/>
      <c r="Q1177" s="58"/>
      <c r="R1177" s="58"/>
      <c r="S1177" s="59"/>
      <c r="T1177" s="8"/>
      <c r="U1177" s="8"/>
      <c r="V1177" s="8"/>
      <c r="W1177" s="8"/>
      <c r="X1177" s="130"/>
      <c r="Y1177" s="143"/>
      <c r="Z1177" s="143"/>
      <c r="AA1177" s="143"/>
      <c r="AB1177" s="143"/>
      <c r="AC1177" s="144"/>
      <c r="AD1177" s="8"/>
      <c r="AE1177" s="8"/>
      <c r="AF1177" s="8"/>
      <c r="AG1177" s="8"/>
      <c r="AH1177" s="130"/>
      <c r="AI1177" s="145"/>
      <c r="AJ1177" s="145"/>
      <c r="AK1177" s="145"/>
      <c r="AL1177" s="145"/>
      <c r="AM1177" s="146"/>
      <c r="AN1177" s="8"/>
      <c r="AO1177" s="8"/>
      <c r="AP1177" s="8"/>
      <c r="AQ1177" s="8"/>
      <c r="AR1177" s="130"/>
      <c r="AS1177" s="147"/>
      <c r="AT1177" s="147"/>
      <c r="AU1177" s="147"/>
      <c r="AV1177" s="147"/>
      <c r="AW1177" s="148"/>
      <c r="AX1177" s="8"/>
      <c r="AY1177" s="8"/>
      <c r="AZ1177" s="8"/>
      <c r="BA1177" s="8"/>
      <c r="BB1177" s="130"/>
      <c r="BC1177" s="149"/>
      <c r="BD1177" s="149"/>
      <c r="BE1177" s="149"/>
      <c r="BF1177" s="149"/>
      <c r="BG1177" s="150"/>
      <c r="BH1177" s="8"/>
      <c r="BI1177" s="8"/>
      <c r="BJ1177" s="8"/>
      <c r="BK1177" s="8"/>
      <c r="BL1177" s="130"/>
      <c r="BM1177" s="151"/>
      <c r="BN1177" s="151"/>
      <c r="BO1177" s="151"/>
      <c r="BP1177" s="151"/>
      <c r="BQ1177" s="152"/>
      <c r="BR1177" s="8"/>
      <c r="BS1177" s="8"/>
      <c r="BT1177" s="8"/>
      <c r="BU1177" s="8"/>
      <c r="BV1177" s="13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339</v>
      </c>
      <c r="K1178" s="8" t="s">
        <v>340</v>
      </c>
      <c r="L1178" s="170">
        <f t="shared" si="37"/>
        <v>0</v>
      </c>
      <c r="M1178" s="170">
        <f t="shared" si="38"/>
        <v>0</v>
      </c>
      <c r="N1178" s="183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341</v>
      </c>
      <c r="K1179" s="8" t="s">
        <v>319</v>
      </c>
      <c r="L1179" s="170">
        <f t="shared" si="37"/>
        <v>0</v>
      </c>
      <c r="M1179" s="170">
        <f t="shared" si="38"/>
        <v>0</v>
      </c>
      <c r="N1179" s="183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342</v>
      </c>
      <c r="K1180" s="8" t="s">
        <v>321</v>
      </c>
      <c r="L1180" s="170">
        <f t="shared" si="37"/>
        <v>0</v>
      </c>
      <c r="M1180" s="170">
        <f t="shared" si="38"/>
        <v>0</v>
      </c>
      <c r="N1180" s="183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343</v>
      </c>
      <c r="K1181" s="8" t="s">
        <v>321</v>
      </c>
      <c r="L1181" s="170">
        <f t="shared" si="37"/>
        <v>0</v>
      </c>
      <c r="M1181" s="170">
        <f t="shared" si="38"/>
        <v>0</v>
      </c>
      <c r="N1181" s="183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344</v>
      </c>
      <c r="K1182" s="8" t="s">
        <v>340</v>
      </c>
      <c r="L1182" s="170">
        <f t="shared" si="37"/>
        <v>0</v>
      </c>
      <c r="M1182" s="170">
        <f t="shared" si="38"/>
        <v>0</v>
      </c>
      <c r="N1182" s="183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288</v>
      </c>
      <c r="J1183" s="8" t="s">
        <v>345</v>
      </c>
      <c r="K1183" s="8" t="s">
        <v>319</v>
      </c>
      <c r="L1183" s="170">
        <f t="shared" si="37"/>
        <v>0</v>
      </c>
      <c r="M1183" s="170">
        <f t="shared" si="38"/>
        <v>0</v>
      </c>
      <c r="N1183" s="183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2" t="s">
        <v>352</v>
      </c>
      <c r="K1184" s="2" t="s">
        <v>319</v>
      </c>
      <c r="L1184" s="170">
        <f t="shared" si="37"/>
        <v>0</v>
      </c>
      <c r="M1184" s="170">
        <f t="shared" si="38"/>
        <v>0</v>
      </c>
      <c r="N1184" s="183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353</v>
      </c>
      <c r="K1185" s="2" t="s">
        <v>322</v>
      </c>
      <c r="L1185" s="170">
        <f t="shared" si="37"/>
        <v>0</v>
      </c>
      <c r="M1185" s="170">
        <f t="shared" si="38"/>
        <v>0</v>
      </c>
      <c r="N1185" s="183"/>
      <c r="O1185" s="37"/>
      <c r="P1185" s="37"/>
      <c r="Q1185" s="37"/>
      <c r="R1185" s="37"/>
      <c r="S1185" s="46"/>
      <c r="T1185" s="2"/>
      <c r="U1185" s="2"/>
      <c r="V1185" s="2"/>
      <c r="W1185" s="2"/>
      <c r="X1185" s="60"/>
      <c r="Y1185" s="67"/>
      <c r="Z1185" s="67"/>
      <c r="AA1185" s="67"/>
      <c r="AB1185" s="67"/>
      <c r="AC1185" s="73"/>
      <c r="AD1185" s="2"/>
      <c r="AE1185" s="2"/>
      <c r="AF1185" s="2"/>
      <c r="AG1185" s="2"/>
      <c r="AH1185" s="60"/>
      <c r="AI1185" s="77"/>
      <c r="AJ1185" s="77"/>
      <c r="AK1185" s="77"/>
      <c r="AL1185" s="77"/>
      <c r="AM1185" s="85"/>
      <c r="AN1185" s="2"/>
      <c r="AO1185" s="2"/>
      <c r="AP1185" s="2"/>
      <c r="AQ1185" s="2"/>
      <c r="AR1185" s="60"/>
      <c r="AS1185" s="90"/>
      <c r="AT1185" s="90"/>
      <c r="AU1185" s="90"/>
      <c r="AV1185" s="90"/>
      <c r="AW1185" s="105"/>
      <c r="AX1185" s="2"/>
      <c r="AY1185" s="2"/>
      <c r="AZ1185" s="2"/>
      <c r="BA1185" s="2"/>
      <c r="BB1185" s="60"/>
      <c r="BC1185" s="111"/>
      <c r="BD1185" s="111"/>
      <c r="BE1185" s="111"/>
      <c r="BF1185" s="111"/>
      <c r="BG1185" s="116"/>
      <c r="BH1185" s="2"/>
      <c r="BI1185" s="2"/>
      <c r="BJ1185" s="2"/>
      <c r="BK1185" s="2"/>
      <c r="BL1185" s="60"/>
      <c r="BM1185" s="53"/>
      <c r="BN1185" s="53"/>
      <c r="BO1185" s="53"/>
      <c r="BP1185" s="53"/>
      <c r="BQ1185" s="125"/>
      <c r="BR1185" s="2"/>
      <c r="BS1185" s="2"/>
      <c r="BT1185" s="2"/>
      <c r="BU1185" s="2"/>
      <c r="BV1185" s="6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346</v>
      </c>
      <c r="K1186" s="2" t="s">
        <v>319</v>
      </c>
      <c r="L1186" s="170">
        <f t="shared" si="37"/>
        <v>0</v>
      </c>
      <c r="M1186" s="170">
        <f t="shared" si="38"/>
        <v>0</v>
      </c>
      <c r="N1186" s="183"/>
      <c r="O1186" s="38"/>
      <c r="P1186" s="37"/>
      <c r="Q1186" s="37"/>
      <c r="R1186" s="37"/>
      <c r="S1186" s="46"/>
      <c r="T1186" s="3"/>
      <c r="U1186" s="2"/>
      <c r="V1186" s="2"/>
      <c r="W1186" s="2"/>
      <c r="X1186" s="60"/>
      <c r="Y1186" s="69"/>
      <c r="Z1186" s="67"/>
      <c r="AA1186" s="67"/>
      <c r="AB1186" s="67"/>
      <c r="AC1186" s="73"/>
      <c r="AD1186" s="3"/>
      <c r="AE1186" s="2"/>
      <c r="AF1186" s="2"/>
      <c r="AG1186" s="2"/>
      <c r="AH1186" s="60"/>
      <c r="AI1186" s="78"/>
      <c r="AJ1186" s="77"/>
      <c r="AK1186" s="77"/>
      <c r="AL1186" s="77"/>
      <c r="AM1186" s="85"/>
      <c r="AN1186" s="3"/>
      <c r="AO1186" s="2"/>
      <c r="AP1186" s="2"/>
      <c r="AQ1186" s="2"/>
      <c r="AR1186" s="60"/>
      <c r="AS1186" s="91"/>
      <c r="AT1186" s="90"/>
      <c r="AU1186" s="90"/>
      <c r="AV1186" s="90"/>
      <c r="AW1186" s="105"/>
      <c r="AX1186" s="3"/>
      <c r="AY1186" s="2"/>
      <c r="AZ1186" s="2"/>
      <c r="BA1186" s="2"/>
      <c r="BB1186" s="60"/>
      <c r="BC1186" s="112"/>
      <c r="BD1186" s="111"/>
      <c r="BE1186" s="111"/>
      <c r="BF1186" s="111"/>
      <c r="BG1186" s="116"/>
      <c r="BH1186" s="3"/>
      <c r="BI1186" s="2"/>
      <c r="BJ1186" s="2"/>
      <c r="BK1186" s="2"/>
      <c r="BL1186" s="60"/>
      <c r="BM1186" s="54"/>
      <c r="BN1186" s="53"/>
      <c r="BO1186" s="53"/>
      <c r="BP1186" s="53"/>
      <c r="BQ1186" s="125"/>
      <c r="BR1186" s="3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289</v>
      </c>
      <c r="J1187" s="2" t="s">
        <v>268</v>
      </c>
      <c r="K1187" s="2" t="s">
        <v>319</v>
      </c>
      <c r="L1187" s="170">
        <f t="shared" si="37"/>
        <v>0</v>
      </c>
      <c r="M1187" s="170">
        <f t="shared" si="38"/>
        <v>0</v>
      </c>
      <c r="N1187" s="183"/>
      <c r="O1187" s="37"/>
      <c r="P1187" s="37"/>
      <c r="Q1187" s="37"/>
      <c r="R1187" s="37"/>
      <c r="S1187" s="46"/>
      <c r="T1187" s="2"/>
      <c r="U1187" s="2"/>
      <c r="V1187" s="2"/>
      <c r="W1187" s="2"/>
      <c r="X1187" s="60"/>
      <c r="Y1187" s="67"/>
      <c r="Z1187" s="67"/>
      <c r="AA1187" s="67"/>
      <c r="AB1187" s="67"/>
      <c r="AC1187" s="73"/>
      <c r="AD1187" s="2"/>
      <c r="AE1187" s="2"/>
      <c r="AF1187" s="2"/>
      <c r="AG1187" s="2"/>
      <c r="AH1187" s="60"/>
      <c r="AI1187" s="77"/>
      <c r="AJ1187" s="77"/>
      <c r="AK1187" s="77"/>
      <c r="AL1187" s="77"/>
      <c r="AM1187" s="85"/>
      <c r="AN1187" s="2"/>
      <c r="AO1187" s="2"/>
      <c r="AP1187" s="2"/>
      <c r="AQ1187" s="2"/>
      <c r="AR1187" s="60"/>
      <c r="AS1187" s="90"/>
      <c r="AT1187" s="90"/>
      <c r="AU1187" s="90"/>
      <c r="AV1187" s="90"/>
      <c r="AW1187" s="105"/>
      <c r="AX1187" s="2"/>
      <c r="AY1187" s="2"/>
      <c r="AZ1187" s="2"/>
      <c r="BA1187" s="2"/>
      <c r="BB1187" s="60"/>
      <c r="BC1187" s="111"/>
      <c r="BD1187" s="111"/>
      <c r="BE1187" s="111"/>
      <c r="BF1187" s="111"/>
      <c r="BG1187" s="116"/>
      <c r="BH1187" s="2"/>
      <c r="BI1187" s="2"/>
      <c r="BJ1187" s="2"/>
      <c r="BK1187" s="2"/>
      <c r="BL1187" s="60"/>
      <c r="BM1187" s="53"/>
      <c r="BN1187" s="53"/>
      <c r="BO1187" s="53"/>
      <c r="BP1187" s="53"/>
      <c r="BQ1187" s="125"/>
      <c r="BR1187" s="2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292</v>
      </c>
      <c r="K1188" s="2" t="s">
        <v>319</v>
      </c>
      <c r="L1188" s="170">
        <f t="shared" si="37"/>
        <v>0</v>
      </c>
      <c r="M1188" s="170">
        <f t="shared" si="38"/>
        <v>0</v>
      </c>
      <c r="N1188" s="183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t="15.6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285</v>
      </c>
      <c r="J1189" s="2" t="s">
        <v>293</v>
      </c>
      <c r="K1189" s="2" t="s">
        <v>319</v>
      </c>
      <c r="L1189" s="170">
        <f t="shared" si="37"/>
        <v>0</v>
      </c>
      <c r="M1189" s="170">
        <f t="shared" si="38"/>
        <v>0</v>
      </c>
      <c r="N1189" s="183"/>
      <c r="O1189" s="37"/>
      <c r="P1189" s="37"/>
      <c r="Q1189" s="37"/>
      <c r="R1189" s="39"/>
      <c r="S1189" s="45"/>
      <c r="T1189" s="2"/>
      <c r="U1189" s="2"/>
      <c r="V1189" s="2"/>
      <c r="W1189" s="33"/>
      <c r="X1189" s="61"/>
      <c r="Y1189" s="67"/>
      <c r="Z1189" s="67"/>
      <c r="AA1189" s="67"/>
      <c r="AB1189" s="68"/>
      <c r="AC1189" s="74"/>
      <c r="AD1189" s="2"/>
      <c r="AE1189" s="2"/>
      <c r="AF1189" s="2"/>
      <c r="AG1189" s="33"/>
      <c r="AH1189" s="61"/>
      <c r="AI1189" s="77"/>
      <c r="AJ1189" s="77"/>
      <c r="AK1189" s="77"/>
      <c r="AL1189" s="79"/>
      <c r="AM1189" s="86"/>
      <c r="AN1189" s="2"/>
      <c r="AO1189" s="2"/>
      <c r="AP1189" s="2"/>
      <c r="AQ1189" s="33"/>
      <c r="AR1189" s="61"/>
      <c r="AS1189" s="90"/>
      <c r="AT1189" s="90"/>
      <c r="AU1189" s="90"/>
      <c r="AV1189" s="92"/>
      <c r="AW1189" s="106"/>
      <c r="AX1189" s="2"/>
      <c r="AY1189" s="2"/>
      <c r="AZ1189" s="2"/>
      <c r="BA1189" s="33"/>
      <c r="BB1189" s="61"/>
      <c r="BC1189" s="111"/>
      <c r="BD1189" s="111"/>
      <c r="BE1189" s="111"/>
      <c r="BF1189" s="113"/>
      <c r="BG1189" s="117"/>
      <c r="BH1189" s="2"/>
      <c r="BI1189" s="2"/>
      <c r="BJ1189" s="2"/>
      <c r="BK1189" s="33"/>
      <c r="BL1189" s="61"/>
      <c r="BM1189" s="53"/>
      <c r="BN1189" s="53"/>
      <c r="BO1189" s="53"/>
      <c r="BP1189" s="121"/>
      <c r="BQ1189" s="126"/>
      <c r="BR1189" s="2"/>
      <c r="BS1189" s="2"/>
      <c r="BT1189" s="2"/>
      <c r="BU1189" s="33"/>
      <c r="BV1189" s="61"/>
    </row>
    <row r="1190" spans="1:74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287</v>
      </c>
      <c r="J1190" s="2" t="s">
        <v>269</v>
      </c>
      <c r="K1190" s="2" t="s">
        <v>321</v>
      </c>
      <c r="L1190" s="170">
        <f t="shared" si="37"/>
        <v>0</v>
      </c>
      <c r="M1190" s="170">
        <f t="shared" si="38"/>
        <v>0</v>
      </c>
      <c r="N1190" s="183"/>
      <c r="O1190" s="37"/>
      <c r="P1190" s="37"/>
      <c r="Q1190" s="37"/>
      <c r="R1190" s="37"/>
      <c r="S1190" s="45"/>
      <c r="T1190" s="2"/>
      <c r="U1190" s="2"/>
      <c r="V1190" s="2"/>
      <c r="W1190" s="2"/>
      <c r="X1190" s="61"/>
      <c r="Y1190" s="67"/>
      <c r="Z1190" s="67"/>
      <c r="AA1190" s="67"/>
      <c r="AB1190" s="67"/>
      <c r="AC1190" s="74"/>
      <c r="AD1190" s="2"/>
      <c r="AE1190" s="2"/>
      <c r="AF1190" s="2"/>
      <c r="AG1190" s="2"/>
      <c r="AH1190" s="61"/>
      <c r="AI1190" s="77"/>
      <c r="AJ1190" s="77"/>
      <c r="AK1190" s="77"/>
      <c r="AL1190" s="77"/>
      <c r="AM1190" s="86"/>
      <c r="AN1190" s="2"/>
      <c r="AO1190" s="2"/>
      <c r="AP1190" s="2"/>
      <c r="AQ1190" s="2"/>
      <c r="AR1190" s="61"/>
      <c r="AS1190" s="90"/>
      <c r="AT1190" s="90"/>
      <c r="AU1190" s="90"/>
      <c r="AV1190" s="90"/>
      <c r="AW1190" s="106"/>
      <c r="AX1190" s="2"/>
      <c r="AY1190" s="2"/>
      <c r="AZ1190" s="2"/>
      <c r="BA1190" s="2"/>
      <c r="BB1190" s="61"/>
      <c r="BC1190" s="111"/>
      <c r="BD1190" s="111"/>
      <c r="BE1190" s="111"/>
      <c r="BF1190" s="111"/>
      <c r="BG1190" s="117"/>
      <c r="BH1190" s="2"/>
      <c r="BI1190" s="2"/>
      <c r="BJ1190" s="2"/>
      <c r="BK1190" s="2"/>
      <c r="BL1190" s="61"/>
      <c r="BM1190" s="53"/>
      <c r="BN1190" s="53"/>
      <c r="BO1190" s="53"/>
      <c r="BP1190" s="53"/>
      <c r="BQ1190" s="126"/>
      <c r="BR1190" s="2"/>
      <c r="BS1190" s="2"/>
      <c r="BT1190" s="2"/>
      <c r="BU1190" s="2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270</v>
      </c>
      <c r="K1191" s="2" t="s">
        <v>321</v>
      </c>
      <c r="L1191" s="170">
        <f t="shared" si="37"/>
        <v>0</v>
      </c>
      <c r="M1191" s="170">
        <f t="shared" si="38"/>
        <v>0</v>
      </c>
      <c r="N1191" s="183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8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290</v>
      </c>
      <c r="J1192" s="2" t="s">
        <v>271</v>
      </c>
      <c r="K1192" s="2" t="s">
        <v>322</v>
      </c>
      <c r="L1192" s="170">
        <f t="shared" si="37"/>
        <v>0</v>
      </c>
      <c r="M1192" s="170">
        <f t="shared" si="38"/>
        <v>0</v>
      </c>
      <c r="N1192" s="183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7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284</v>
      </c>
      <c r="J1193" s="2" t="s">
        <v>294</v>
      </c>
      <c r="K1193" s="2" t="s">
        <v>321</v>
      </c>
      <c r="L1193" s="170">
        <f t="shared" si="37"/>
        <v>0</v>
      </c>
      <c r="M1193" s="170">
        <f t="shared" si="38"/>
        <v>0</v>
      </c>
      <c r="N1193" s="183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347</v>
      </c>
      <c r="K1194" s="2" t="s">
        <v>321</v>
      </c>
      <c r="L1194" s="170">
        <f t="shared" si="37"/>
        <v>0</v>
      </c>
      <c r="M1194" s="170">
        <f t="shared" si="38"/>
        <v>0</v>
      </c>
      <c r="N1194" s="183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295</v>
      </c>
      <c r="K1195" s="2" t="s">
        <v>321</v>
      </c>
      <c r="L1195" s="170">
        <f t="shared" si="37"/>
        <v>0</v>
      </c>
      <c r="M1195" s="170">
        <f t="shared" si="38"/>
        <v>0</v>
      </c>
      <c r="N1195" s="183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290</v>
      </c>
      <c r="J1196" s="2" t="s">
        <v>299</v>
      </c>
      <c r="K1196" s="2" t="s">
        <v>319</v>
      </c>
      <c r="L1196" s="170">
        <f t="shared" si="37"/>
        <v>0</v>
      </c>
      <c r="M1196" s="170">
        <f t="shared" si="38"/>
        <v>0</v>
      </c>
      <c r="N1196" s="183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315</v>
      </c>
      <c r="J1197" s="2" t="s">
        <v>348</v>
      </c>
      <c r="K1197" s="2" t="s">
        <v>321</v>
      </c>
      <c r="L1197" s="170">
        <f t="shared" si="37"/>
        <v>0</v>
      </c>
      <c r="M1197" s="170">
        <f t="shared" si="38"/>
        <v>0</v>
      </c>
      <c r="N1197" s="183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296</v>
      </c>
      <c r="K1198" s="2" t="s">
        <v>322</v>
      </c>
      <c r="L1198" s="170">
        <f t="shared" si="37"/>
        <v>0</v>
      </c>
      <c r="M1198" s="170">
        <f t="shared" si="38"/>
        <v>0</v>
      </c>
      <c r="N1198" s="183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316</v>
      </c>
      <c r="J1199" s="2" t="s">
        <v>297</v>
      </c>
      <c r="K1199" s="2" t="s">
        <v>319</v>
      </c>
      <c r="L1199" s="170">
        <f t="shared" si="37"/>
        <v>0</v>
      </c>
      <c r="M1199" s="170">
        <f t="shared" si="38"/>
        <v>0</v>
      </c>
      <c r="N1199" s="183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8" t="s">
        <v>349</v>
      </c>
      <c r="K1200" s="8" t="s">
        <v>321</v>
      </c>
      <c r="L1200" s="170">
        <f t="shared" si="37"/>
        <v>0</v>
      </c>
      <c r="M1200" s="170">
        <f t="shared" si="38"/>
        <v>0</v>
      </c>
      <c r="N1200" s="183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282</v>
      </c>
      <c r="J1201" s="2" t="s">
        <v>272</v>
      </c>
      <c r="K1201" s="2" t="s">
        <v>322</v>
      </c>
      <c r="L1201" s="170">
        <f t="shared" si="37"/>
        <v>0</v>
      </c>
      <c r="M1201" s="170">
        <f t="shared" si="38"/>
        <v>0</v>
      </c>
      <c r="N1201" s="183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273</v>
      </c>
      <c r="K1202" s="2" t="s">
        <v>322</v>
      </c>
      <c r="L1202" s="170">
        <f t="shared" si="37"/>
        <v>0</v>
      </c>
      <c r="M1202" s="170">
        <f t="shared" si="38"/>
        <v>0</v>
      </c>
      <c r="N1202" s="183"/>
      <c r="O1202" s="37"/>
      <c r="P1202" s="37"/>
      <c r="Q1202" s="37"/>
      <c r="R1202" s="37"/>
      <c r="S1202" s="45"/>
      <c r="T1202" s="2"/>
      <c r="U1202" s="2"/>
      <c r="V1202" s="2"/>
      <c r="W1202" s="2"/>
      <c r="X1202" s="60"/>
      <c r="Y1202" s="67"/>
      <c r="Z1202" s="67"/>
      <c r="AA1202" s="67"/>
      <c r="AB1202" s="67"/>
      <c r="AC1202" s="73"/>
      <c r="AD1202" s="2"/>
      <c r="AE1202" s="2"/>
      <c r="AF1202" s="2"/>
      <c r="AG1202" s="2"/>
      <c r="AH1202" s="60"/>
      <c r="AI1202" s="77"/>
      <c r="AJ1202" s="77"/>
      <c r="AK1202" s="77"/>
      <c r="AL1202" s="77"/>
      <c r="AM1202" s="85"/>
      <c r="AN1202" s="2"/>
      <c r="AO1202" s="2"/>
      <c r="AP1202" s="2"/>
      <c r="AQ1202" s="2"/>
      <c r="AR1202" s="60"/>
      <c r="AS1202" s="90"/>
      <c r="AT1202" s="90"/>
      <c r="AU1202" s="90"/>
      <c r="AV1202" s="90"/>
      <c r="AW1202" s="105"/>
      <c r="AX1202" s="2"/>
      <c r="AY1202" s="2"/>
      <c r="AZ1202" s="2"/>
      <c r="BA1202" s="2"/>
      <c r="BB1202" s="60"/>
      <c r="BC1202" s="111"/>
      <c r="BD1202" s="111"/>
      <c r="BE1202" s="111"/>
      <c r="BF1202" s="111"/>
      <c r="BG1202" s="116"/>
      <c r="BH1202" s="2"/>
      <c r="BI1202" s="2"/>
      <c r="BJ1202" s="2"/>
      <c r="BK1202" s="2"/>
      <c r="BL1202" s="60"/>
      <c r="BM1202" s="53"/>
      <c r="BN1202" s="53"/>
      <c r="BO1202" s="53"/>
      <c r="BP1202" s="53"/>
      <c r="BQ1202" s="125"/>
      <c r="BR1202" s="2"/>
      <c r="BS1202" s="2"/>
      <c r="BT1202" s="2"/>
      <c r="BU1202" s="2"/>
      <c r="BV1202" s="60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274</v>
      </c>
      <c r="K1203" s="2" t="s">
        <v>322</v>
      </c>
      <c r="L1203" s="172">
        <f t="shared" si="37"/>
        <v>0</v>
      </c>
      <c r="M1203" s="170">
        <f t="shared" si="38"/>
        <v>0</v>
      </c>
      <c r="N1203" s="183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t="28.8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275</v>
      </c>
      <c r="K1204" s="2" t="s">
        <v>322</v>
      </c>
      <c r="L1204" s="170">
        <f t="shared" si="37"/>
        <v>5.4999999999999997E-3</v>
      </c>
      <c r="M1204" s="170">
        <f t="shared" si="38"/>
        <v>12.445</v>
      </c>
      <c r="N1204" s="189" t="s">
        <v>737</v>
      </c>
      <c r="O1204" s="37"/>
      <c r="P1204" s="37"/>
      <c r="Q1204" s="37"/>
      <c r="R1204" s="37"/>
      <c r="S1204" s="45"/>
      <c r="T1204" s="2"/>
      <c r="U1204" s="2"/>
      <c r="V1204" s="2">
        <v>16</v>
      </c>
      <c r="W1204" s="2">
        <v>2E-3</v>
      </c>
      <c r="X1204" s="61">
        <v>5.6390000000000002</v>
      </c>
      <c r="Y1204" s="67"/>
      <c r="Z1204" s="67"/>
      <c r="AA1204" s="67"/>
      <c r="AB1204" s="67"/>
      <c r="AC1204" s="74"/>
      <c r="AD1204" s="2"/>
      <c r="AE1204" s="2"/>
      <c r="AF1204" s="2"/>
      <c r="AG1204" s="2"/>
      <c r="AH1204" s="61"/>
      <c r="AI1204" s="77"/>
      <c r="AJ1204" s="77"/>
      <c r="AK1204" s="77"/>
      <c r="AL1204" s="77"/>
      <c r="AM1204" s="86"/>
      <c r="AN1204" s="2"/>
      <c r="AO1204" s="2"/>
      <c r="AP1204" s="2"/>
      <c r="AQ1204" s="2"/>
      <c r="AR1204" s="61"/>
      <c r="AS1204" s="90"/>
      <c r="AT1204" s="90"/>
      <c r="AU1204" s="90"/>
      <c r="AV1204" s="90"/>
      <c r="AW1204" s="106"/>
      <c r="AX1204" s="2"/>
      <c r="AY1204" s="2"/>
      <c r="AZ1204" s="2"/>
      <c r="BA1204" s="2"/>
      <c r="BB1204" s="61"/>
      <c r="BC1204" s="111" t="s">
        <v>584</v>
      </c>
      <c r="BD1204" s="111"/>
      <c r="BE1204" s="111"/>
      <c r="BF1204" s="111">
        <v>3.5000000000000001E-3</v>
      </c>
      <c r="BG1204" s="117">
        <v>6.806</v>
      </c>
      <c r="BH1204" s="2"/>
      <c r="BI1204" s="2"/>
      <c r="BJ1204" s="2"/>
      <c r="BK1204" s="2"/>
      <c r="BL1204" s="61"/>
      <c r="BM1204" s="53"/>
      <c r="BN1204" s="53"/>
      <c r="BO1204" s="53"/>
      <c r="BP1204" s="53"/>
      <c r="BQ1204" s="126"/>
      <c r="BR1204" s="2"/>
      <c r="BS1204" s="2"/>
      <c r="BT1204" s="2"/>
      <c r="BU1204" s="2"/>
      <c r="BV1204" s="61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276</v>
      </c>
      <c r="K1205" s="2" t="s">
        <v>321</v>
      </c>
      <c r="L1205" s="170">
        <f t="shared" si="37"/>
        <v>0</v>
      </c>
      <c r="M1205" s="170">
        <f t="shared" si="38"/>
        <v>0</v>
      </c>
      <c r="N1205" s="183"/>
      <c r="O1205" s="37"/>
      <c r="P1205" s="37"/>
      <c r="Q1205" s="37"/>
      <c r="R1205" s="37"/>
      <c r="S1205" s="45"/>
      <c r="T1205" s="2"/>
      <c r="U1205" s="2"/>
      <c r="V1205" s="2"/>
      <c r="W1205" s="2"/>
      <c r="X1205" s="61"/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/>
      <c r="BD1205" s="111"/>
      <c r="BE1205" s="111"/>
      <c r="BF1205" s="111"/>
      <c r="BG1205" s="117"/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277</v>
      </c>
      <c r="K1206" s="2" t="s">
        <v>321</v>
      </c>
      <c r="L1206" s="170">
        <f t="shared" si="37"/>
        <v>0</v>
      </c>
      <c r="M1206" s="170">
        <f t="shared" si="38"/>
        <v>0</v>
      </c>
      <c r="N1206" s="183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283</v>
      </c>
      <c r="J1207" s="2" t="s">
        <v>298</v>
      </c>
      <c r="K1207" s="2" t="s">
        <v>322</v>
      </c>
      <c r="L1207" s="170">
        <f t="shared" si="37"/>
        <v>0</v>
      </c>
      <c r="M1207" s="170">
        <f t="shared" si="38"/>
        <v>0</v>
      </c>
      <c r="N1207" s="183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278</v>
      </c>
      <c r="K1208" s="2" t="s">
        <v>321</v>
      </c>
      <c r="L1208" s="170">
        <f t="shared" si="37"/>
        <v>0</v>
      </c>
      <c r="M1208" s="170">
        <f t="shared" si="38"/>
        <v>0</v>
      </c>
      <c r="N1208" s="183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279</v>
      </c>
      <c r="K1209" s="2" t="s">
        <v>321</v>
      </c>
      <c r="L1209" s="170">
        <f t="shared" si="37"/>
        <v>0</v>
      </c>
      <c r="M1209" s="170">
        <f t="shared" si="38"/>
        <v>0</v>
      </c>
      <c r="N1209" s="183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286</v>
      </c>
      <c r="J1210" s="2" t="s">
        <v>280</v>
      </c>
      <c r="K1210" s="2" t="s">
        <v>320</v>
      </c>
      <c r="L1210" s="170">
        <f t="shared" si="37"/>
        <v>0</v>
      </c>
      <c r="M1210" s="172">
        <f t="shared" si="38"/>
        <v>0</v>
      </c>
      <c r="N1210" s="185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182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281</v>
      </c>
      <c r="K1211" s="2" t="s">
        <v>320</v>
      </c>
      <c r="L1211" s="170">
        <f t="shared" si="37"/>
        <v>0</v>
      </c>
      <c r="M1211" s="170">
        <f t="shared" si="38"/>
        <v>6.56</v>
      </c>
      <c r="N1211" s="189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>
        <v>6.56</v>
      </c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61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s="17" customFormat="1" hidden="1" x14ac:dyDescent="0.3">
      <c r="A1212" s="18" t="s">
        <v>33</v>
      </c>
      <c r="B1212" s="16" t="s">
        <v>2</v>
      </c>
      <c r="C1212" s="16" t="s">
        <v>3</v>
      </c>
      <c r="D1212" s="16" t="s">
        <v>15</v>
      </c>
      <c r="E1212" s="7">
        <v>38</v>
      </c>
      <c r="F1212" s="7"/>
      <c r="G1212" s="23" t="s">
        <v>5</v>
      </c>
      <c r="H1212" s="7">
        <v>2023</v>
      </c>
      <c r="I1212" s="25"/>
      <c r="J1212" s="16" t="s">
        <v>314</v>
      </c>
      <c r="K1212" s="16"/>
      <c r="L1212" s="155"/>
      <c r="M1212" s="133">
        <f>SUM(M1174:M1211)</f>
        <v>19.004999999999999</v>
      </c>
      <c r="N1212" s="186"/>
      <c r="O1212" s="16"/>
      <c r="P1212" s="16"/>
      <c r="Q1212" s="16"/>
      <c r="R1212" s="16"/>
      <c r="S1212" s="57">
        <f>SUM(S1174:S1211)</f>
        <v>0</v>
      </c>
      <c r="T1212" s="16"/>
      <c r="U1212" s="16"/>
      <c r="V1212" s="16"/>
      <c r="W1212" s="16"/>
      <c r="X1212" s="57">
        <f>SUM(X1174:X1211)</f>
        <v>5.6390000000000002</v>
      </c>
      <c r="Y1212" s="16"/>
      <c r="Z1212" s="16"/>
      <c r="AA1212" s="16"/>
      <c r="AB1212" s="16"/>
      <c r="AC1212" s="57">
        <f>SUM(AC1174:AC1211)</f>
        <v>0</v>
      </c>
      <c r="AD1212" s="16"/>
      <c r="AE1212" s="16"/>
      <c r="AF1212" s="16"/>
      <c r="AG1212" s="16"/>
      <c r="AH1212" s="57">
        <f>SUM(AH1174:AH1211)</f>
        <v>0</v>
      </c>
      <c r="AI1212" s="16"/>
      <c r="AJ1212" s="16"/>
      <c r="AK1212" s="16"/>
      <c r="AL1212" s="16"/>
      <c r="AM1212" s="57">
        <f>SUM(AM1174:AM1211)</f>
        <v>0</v>
      </c>
      <c r="AN1212" s="16"/>
      <c r="AO1212" s="16"/>
      <c r="AP1212" s="16"/>
      <c r="AQ1212" s="16"/>
      <c r="AR1212" s="57">
        <f>SUM(AR1174:AR1211)</f>
        <v>0</v>
      </c>
      <c r="AS1212" s="16"/>
      <c r="AT1212" s="16"/>
      <c r="AU1212" s="16"/>
      <c r="AV1212" s="16"/>
      <c r="AW1212" s="57">
        <f>SUM(AW1174:AW1211)</f>
        <v>6.56</v>
      </c>
      <c r="AX1212" s="16"/>
      <c r="AY1212" s="16"/>
      <c r="AZ1212" s="16"/>
      <c r="BA1212" s="16"/>
      <c r="BB1212" s="57">
        <f>SUM(BB1174:BB1211)</f>
        <v>0</v>
      </c>
      <c r="BC1212" s="16"/>
      <c r="BD1212" s="16"/>
      <c r="BE1212" s="16"/>
      <c r="BF1212" s="16"/>
      <c r="BG1212" s="57">
        <f>SUM(BG1174:BG1211)</f>
        <v>6.806</v>
      </c>
      <c r="BH1212" s="16"/>
      <c r="BI1212" s="16"/>
      <c r="BJ1212" s="16"/>
      <c r="BK1212" s="16"/>
      <c r="BL1212" s="57">
        <f>SUM(BL1174:BL1211)</f>
        <v>0</v>
      </c>
      <c r="BM1212" s="16"/>
      <c r="BN1212" s="16"/>
      <c r="BO1212" s="16"/>
      <c r="BP1212" s="16"/>
      <c r="BQ1212" s="57">
        <f>SUM(BQ1174:BQ1211)</f>
        <v>0</v>
      </c>
      <c r="BR1212" s="16"/>
      <c r="BS1212" s="16"/>
      <c r="BT1212" s="16"/>
      <c r="BU1212" s="16"/>
      <c r="BV1212" s="57">
        <f>SUM(BV1174:BV1211)</f>
        <v>0</v>
      </c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22" t="s">
        <v>5</v>
      </c>
      <c r="H1213" s="3">
        <v>2023</v>
      </c>
      <c r="I1213" s="24" t="s">
        <v>287</v>
      </c>
      <c r="J1213" s="2" t="s">
        <v>267</v>
      </c>
      <c r="K1213" s="2" t="s">
        <v>319</v>
      </c>
      <c r="L1213" s="170">
        <f t="shared" si="37"/>
        <v>0</v>
      </c>
      <c r="M1213" s="170">
        <f t="shared" si="38"/>
        <v>0</v>
      </c>
      <c r="N1213" s="183"/>
      <c r="O1213" s="37"/>
      <c r="P1213" s="37"/>
      <c r="Q1213" s="37"/>
      <c r="R1213" s="37"/>
      <c r="S1213" s="45"/>
      <c r="T1213" s="2"/>
      <c r="U1213" s="2"/>
      <c r="V1213" s="2"/>
      <c r="W1213" s="2"/>
      <c r="X1213" s="61"/>
      <c r="Y1213" s="67"/>
      <c r="Z1213" s="67"/>
      <c r="AA1213" s="67"/>
      <c r="AB1213" s="67"/>
      <c r="AC1213" s="74"/>
      <c r="AD1213" s="2"/>
      <c r="AE1213" s="2"/>
      <c r="AF1213" s="2"/>
      <c r="AG1213" s="2"/>
      <c r="AH1213" s="61"/>
      <c r="AI1213" s="77"/>
      <c r="AJ1213" s="77"/>
      <c r="AK1213" s="77"/>
      <c r="AL1213" s="77"/>
      <c r="AM1213" s="86"/>
      <c r="AN1213" s="2"/>
      <c r="AO1213" s="2"/>
      <c r="AP1213" s="2"/>
      <c r="AQ1213" s="2"/>
      <c r="AR1213" s="61"/>
      <c r="AS1213" s="90"/>
      <c r="AT1213" s="90"/>
      <c r="AU1213" s="90"/>
      <c r="AV1213" s="90"/>
      <c r="AW1213" s="106"/>
      <c r="AX1213" s="2"/>
      <c r="AY1213" s="2"/>
      <c r="AZ1213" s="2"/>
      <c r="BA1213" s="2"/>
      <c r="BB1213" s="61"/>
      <c r="BC1213" s="111"/>
      <c r="BD1213" s="111"/>
      <c r="BE1213" s="111"/>
      <c r="BF1213" s="111"/>
      <c r="BG1213" s="117"/>
      <c r="BH1213" s="2"/>
      <c r="BI1213" s="2"/>
      <c r="BJ1213" s="2"/>
      <c r="BK1213" s="2"/>
      <c r="BL1213" s="61"/>
      <c r="BM1213" s="53"/>
      <c r="BN1213" s="53"/>
      <c r="BO1213" s="53"/>
      <c r="BP1213" s="53"/>
      <c r="BQ1213" s="126"/>
      <c r="BR1213" s="2"/>
      <c r="BS1213" s="2"/>
      <c r="BT1213" s="2"/>
      <c r="BU1213" s="2"/>
      <c r="BV1213" s="61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291</v>
      </c>
      <c r="K1214" s="2" t="s">
        <v>320</v>
      </c>
      <c r="L1214" s="170">
        <f t="shared" si="37"/>
        <v>0</v>
      </c>
      <c r="M1214" s="170">
        <f t="shared" si="38"/>
        <v>0</v>
      </c>
      <c r="N1214" s="183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286</v>
      </c>
      <c r="J1215" s="2" t="s">
        <v>337</v>
      </c>
      <c r="K1215" s="2" t="s">
        <v>320</v>
      </c>
      <c r="L1215" s="170">
        <f t="shared" si="37"/>
        <v>0</v>
      </c>
      <c r="M1215" s="170">
        <f t="shared" si="38"/>
        <v>0</v>
      </c>
      <c r="N1215" s="183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8" t="s">
        <v>338</v>
      </c>
      <c r="K1216" s="8" t="s">
        <v>319</v>
      </c>
      <c r="L1216" s="170">
        <f t="shared" si="37"/>
        <v>0</v>
      </c>
      <c r="M1216" s="170">
        <f t="shared" si="38"/>
        <v>0</v>
      </c>
      <c r="N1216" s="183"/>
      <c r="O1216" s="58"/>
      <c r="P1216" s="58"/>
      <c r="Q1216" s="58"/>
      <c r="R1216" s="58"/>
      <c r="S1216" s="45"/>
      <c r="T1216" s="8"/>
      <c r="U1216" s="8"/>
      <c r="V1216" s="8"/>
      <c r="W1216" s="8"/>
      <c r="X1216" s="61"/>
      <c r="Y1216" s="143"/>
      <c r="Z1216" s="143"/>
      <c r="AA1216" s="143"/>
      <c r="AB1216" s="143"/>
      <c r="AC1216" s="74"/>
      <c r="AD1216" s="8"/>
      <c r="AE1216" s="8"/>
      <c r="AF1216" s="8"/>
      <c r="AG1216" s="8"/>
      <c r="AH1216" s="61"/>
      <c r="AI1216" s="145"/>
      <c r="AJ1216" s="145"/>
      <c r="AK1216" s="145"/>
      <c r="AL1216" s="145"/>
      <c r="AM1216" s="86"/>
      <c r="AN1216" s="8"/>
      <c r="AO1216" s="8"/>
      <c r="AP1216" s="8"/>
      <c r="AQ1216" s="8"/>
      <c r="AR1216" s="61"/>
      <c r="AS1216" s="147"/>
      <c r="AT1216" s="147"/>
      <c r="AU1216" s="147"/>
      <c r="AV1216" s="147"/>
      <c r="AW1216" s="106"/>
      <c r="AX1216" s="8"/>
      <c r="AY1216" s="8"/>
      <c r="AZ1216" s="8"/>
      <c r="BA1216" s="8"/>
      <c r="BB1216" s="61"/>
      <c r="BC1216" s="149"/>
      <c r="BD1216" s="149"/>
      <c r="BE1216" s="149"/>
      <c r="BF1216" s="149"/>
      <c r="BG1216" s="117"/>
      <c r="BH1216" s="8"/>
      <c r="BI1216" s="8"/>
      <c r="BJ1216" s="8"/>
      <c r="BK1216" s="8"/>
      <c r="BL1216" s="61"/>
      <c r="BM1216" s="151"/>
      <c r="BN1216" s="151"/>
      <c r="BO1216" s="151"/>
      <c r="BP1216" s="151"/>
      <c r="BQ1216" s="126"/>
      <c r="BR1216" s="8"/>
      <c r="BS1216" s="8"/>
      <c r="BT1216" s="8"/>
      <c r="BU1216" s="8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339</v>
      </c>
      <c r="K1217" s="8" t="s">
        <v>340</v>
      </c>
      <c r="L1217" s="170">
        <f t="shared" si="37"/>
        <v>0</v>
      </c>
      <c r="M1217" s="170">
        <f t="shared" si="38"/>
        <v>0</v>
      </c>
      <c r="N1217" s="183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341</v>
      </c>
      <c r="K1218" s="8" t="s">
        <v>319</v>
      </c>
      <c r="L1218" s="170">
        <f t="shared" si="37"/>
        <v>0</v>
      </c>
      <c r="M1218" s="170">
        <f t="shared" si="38"/>
        <v>0</v>
      </c>
      <c r="N1218" s="183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342</v>
      </c>
      <c r="K1219" s="8" t="s">
        <v>321</v>
      </c>
      <c r="L1219" s="170">
        <f t="shared" si="37"/>
        <v>0</v>
      </c>
      <c r="M1219" s="170">
        <f t="shared" si="38"/>
        <v>0</v>
      </c>
      <c r="N1219" s="183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343</v>
      </c>
      <c r="K1220" s="8" t="s">
        <v>321</v>
      </c>
      <c r="L1220" s="170">
        <f t="shared" si="37"/>
        <v>0</v>
      </c>
      <c r="M1220" s="170">
        <f t="shared" si="38"/>
        <v>0</v>
      </c>
      <c r="N1220" s="183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344</v>
      </c>
      <c r="K1221" s="8" t="s">
        <v>340</v>
      </c>
      <c r="L1221" s="170">
        <f t="shared" ref="L1221:L1284" si="39">SUM(R1221,W1221,AB1221,AG1221,AL1221,AQ1221,AV1221,BA1221,BF1221,BK1221,BP1221,BU1221)</f>
        <v>0</v>
      </c>
      <c r="M1221" s="170">
        <f t="shared" ref="M1221:M1284" si="40">SUM(S1221,X1221,AC1221,AH1221,AM1221,AR1221,AW1221,BB1221,BG1221,BL1221,BQ1221,BV1221)</f>
        <v>0</v>
      </c>
      <c r="N1221" s="183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288</v>
      </c>
      <c r="J1222" s="8" t="s">
        <v>345</v>
      </c>
      <c r="K1222" s="8" t="s">
        <v>319</v>
      </c>
      <c r="L1222" s="170">
        <f t="shared" si="39"/>
        <v>0</v>
      </c>
      <c r="M1222" s="170">
        <f t="shared" si="40"/>
        <v>0</v>
      </c>
      <c r="N1222" s="183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2" t="s">
        <v>352</v>
      </c>
      <c r="K1223" s="2" t="s">
        <v>319</v>
      </c>
      <c r="L1223" s="170">
        <f t="shared" si="39"/>
        <v>0</v>
      </c>
      <c r="M1223" s="170">
        <f t="shared" si="40"/>
        <v>0</v>
      </c>
      <c r="N1223" s="183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353</v>
      </c>
      <c r="K1224" s="2" t="s">
        <v>322</v>
      </c>
      <c r="L1224" s="170">
        <f t="shared" si="39"/>
        <v>0</v>
      </c>
      <c r="M1224" s="170">
        <f t="shared" si="40"/>
        <v>0</v>
      </c>
      <c r="N1224" s="183"/>
      <c r="O1224" s="37"/>
      <c r="P1224" s="37"/>
      <c r="Q1224" s="37"/>
      <c r="R1224" s="37"/>
      <c r="S1224" s="45"/>
      <c r="T1224" s="2"/>
      <c r="U1224" s="2"/>
      <c r="V1224" s="2"/>
      <c r="W1224" s="2"/>
      <c r="X1224" s="61"/>
      <c r="Y1224" s="67"/>
      <c r="Z1224" s="67"/>
      <c r="AA1224" s="67"/>
      <c r="AB1224" s="67"/>
      <c r="AC1224" s="74"/>
      <c r="AD1224" s="2"/>
      <c r="AE1224" s="2"/>
      <c r="AF1224" s="2"/>
      <c r="AG1224" s="2"/>
      <c r="AH1224" s="61"/>
      <c r="AI1224" s="77"/>
      <c r="AJ1224" s="77"/>
      <c r="AK1224" s="77"/>
      <c r="AL1224" s="77"/>
      <c r="AM1224" s="86"/>
      <c r="AN1224" s="2"/>
      <c r="AO1224" s="2"/>
      <c r="AP1224" s="2"/>
      <c r="AQ1224" s="2"/>
      <c r="AR1224" s="61"/>
      <c r="AS1224" s="90"/>
      <c r="AT1224" s="90"/>
      <c r="AU1224" s="90"/>
      <c r="AV1224" s="90"/>
      <c r="AW1224" s="106"/>
      <c r="AX1224" s="2"/>
      <c r="AY1224" s="2"/>
      <c r="AZ1224" s="2"/>
      <c r="BA1224" s="2"/>
      <c r="BB1224" s="61"/>
      <c r="BC1224" s="111"/>
      <c r="BD1224" s="111"/>
      <c r="BE1224" s="111"/>
      <c r="BF1224" s="111"/>
      <c r="BG1224" s="117"/>
      <c r="BH1224" s="2"/>
      <c r="BI1224" s="2"/>
      <c r="BJ1224" s="2"/>
      <c r="BK1224" s="2"/>
      <c r="BL1224" s="61"/>
      <c r="BM1224" s="53"/>
      <c r="BN1224" s="53"/>
      <c r="BO1224" s="53"/>
      <c r="BP1224" s="53"/>
      <c r="BQ1224" s="126"/>
      <c r="BR1224" s="2"/>
      <c r="BS1224" s="2"/>
      <c r="BT1224" s="2"/>
      <c r="BU1224" s="2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346</v>
      </c>
      <c r="K1225" s="2" t="s">
        <v>319</v>
      </c>
      <c r="L1225" s="170">
        <f t="shared" si="39"/>
        <v>0</v>
      </c>
      <c r="M1225" s="170">
        <f t="shared" si="40"/>
        <v>0</v>
      </c>
      <c r="N1225" s="183"/>
      <c r="O1225" s="38"/>
      <c r="P1225" s="37"/>
      <c r="Q1225" s="37"/>
      <c r="R1225" s="37"/>
      <c r="S1225" s="45"/>
      <c r="T1225" s="3"/>
      <c r="U1225" s="2"/>
      <c r="V1225" s="2"/>
      <c r="W1225" s="2"/>
      <c r="X1225" s="61"/>
      <c r="Y1225" s="69"/>
      <c r="Z1225" s="67"/>
      <c r="AA1225" s="67"/>
      <c r="AB1225" s="67"/>
      <c r="AC1225" s="74"/>
      <c r="AD1225" s="3"/>
      <c r="AE1225" s="2"/>
      <c r="AF1225" s="2"/>
      <c r="AG1225" s="2"/>
      <c r="AH1225" s="61"/>
      <c r="AI1225" s="78"/>
      <c r="AJ1225" s="77"/>
      <c r="AK1225" s="77"/>
      <c r="AL1225" s="77"/>
      <c r="AM1225" s="86"/>
      <c r="AN1225" s="3"/>
      <c r="AO1225" s="2"/>
      <c r="AP1225" s="2"/>
      <c r="AQ1225" s="2"/>
      <c r="AR1225" s="61"/>
      <c r="AS1225" s="91"/>
      <c r="AT1225" s="90"/>
      <c r="AU1225" s="90"/>
      <c r="AV1225" s="90"/>
      <c r="AW1225" s="106"/>
      <c r="AX1225" s="3"/>
      <c r="AY1225" s="2"/>
      <c r="AZ1225" s="2"/>
      <c r="BA1225" s="2"/>
      <c r="BB1225" s="61"/>
      <c r="BC1225" s="112"/>
      <c r="BD1225" s="111"/>
      <c r="BE1225" s="111"/>
      <c r="BF1225" s="111"/>
      <c r="BG1225" s="117"/>
      <c r="BH1225" s="3"/>
      <c r="BI1225" s="2"/>
      <c r="BJ1225" s="2"/>
      <c r="BK1225" s="2"/>
      <c r="BL1225" s="61"/>
      <c r="BM1225" s="54"/>
      <c r="BN1225" s="53"/>
      <c r="BO1225" s="53"/>
      <c r="BP1225" s="53"/>
      <c r="BQ1225" s="126"/>
      <c r="BR1225" s="3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289</v>
      </c>
      <c r="J1226" s="2" t="s">
        <v>268</v>
      </c>
      <c r="K1226" s="2" t="s">
        <v>319</v>
      </c>
      <c r="L1226" s="170">
        <f t="shared" si="39"/>
        <v>0</v>
      </c>
      <c r="M1226" s="170">
        <f t="shared" si="40"/>
        <v>0</v>
      </c>
      <c r="N1226" s="183"/>
      <c r="O1226" s="37"/>
      <c r="P1226" s="37"/>
      <c r="Q1226" s="37"/>
      <c r="R1226" s="37"/>
      <c r="S1226" s="45"/>
      <c r="T1226" s="2"/>
      <c r="U1226" s="2"/>
      <c r="V1226" s="2"/>
      <c r="W1226" s="2"/>
      <c r="X1226" s="61"/>
      <c r="Y1226" s="67"/>
      <c r="Z1226" s="67"/>
      <c r="AA1226" s="67"/>
      <c r="AB1226" s="67"/>
      <c r="AC1226" s="74"/>
      <c r="AD1226" s="2"/>
      <c r="AE1226" s="2"/>
      <c r="AF1226" s="2"/>
      <c r="AG1226" s="2"/>
      <c r="AH1226" s="61"/>
      <c r="AI1226" s="77"/>
      <c r="AJ1226" s="77"/>
      <c r="AK1226" s="77"/>
      <c r="AL1226" s="77"/>
      <c r="AM1226" s="86"/>
      <c r="AN1226" s="2"/>
      <c r="AO1226" s="2"/>
      <c r="AP1226" s="2"/>
      <c r="AQ1226" s="2"/>
      <c r="AR1226" s="61"/>
      <c r="AS1226" s="90"/>
      <c r="AT1226" s="90"/>
      <c r="AU1226" s="90"/>
      <c r="AV1226" s="90"/>
      <c r="AW1226" s="106"/>
      <c r="AX1226" s="2"/>
      <c r="AY1226" s="2"/>
      <c r="AZ1226" s="2"/>
      <c r="BA1226" s="2"/>
      <c r="BB1226" s="61"/>
      <c r="BC1226" s="111"/>
      <c r="BD1226" s="111"/>
      <c r="BE1226" s="111"/>
      <c r="BF1226" s="111"/>
      <c r="BG1226" s="117"/>
      <c r="BH1226" s="2"/>
      <c r="BI1226" s="2"/>
      <c r="BJ1226" s="2"/>
      <c r="BK1226" s="2"/>
      <c r="BL1226" s="61"/>
      <c r="BM1226" s="53"/>
      <c r="BN1226" s="53"/>
      <c r="BO1226" s="53"/>
      <c r="BP1226" s="53"/>
      <c r="BQ1226" s="126"/>
      <c r="BR1226" s="2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292</v>
      </c>
      <c r="K1227" s="2" t="s">
        <v>319</v>
      </c>
      <c r="L1227" s="170">
        <f t="shared" si="39"/>
        <v>1.7999999999999999E-2</v>
      </c>
      <c r="M1227" s="170">
        <f t="shared" si="40"/>
        <v>40.668999999999997</v>
      </c>
      <c r="N1227" s="183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 t="s">
        <v>366</v>
      </c>
      <c r="AZ1227" s="2"/>
      <c r="BA1227" s="2">
        <v>1.7999999999999999E-2</v>
      </c>
      <c r="BB1227" s="61">
        <v>40.668999999999997</v>
      </c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285</v>
      </c>
      <c r="J1228" s="2" t="s">
        <v>293</v>
      </c>
      <c r="K1228" s="2" t="s">
        <v>319</v>
      </c>
      <c r="L1228" s="170">
        <f t="shared" si="39"/>
        <v>0</v>
      </c>
      <c r="M1228" s="170">
        <f t="shared" si="40"/>
        <v>0</v>
      </c>
      <c r="N1228" s="183"/>
      <c r="O1228" s="37"/>
      <c r="P1228" s="37"/>
      <c r="Q1228" s="37"/>
      <c r="R1228" s="39"/>
      <c r="S1228" s="45"/>
      <c r="T1228" s="2"/>
      <c r="U1228" s="2"/>
      <c r="V1228" s="2"/>
      <c r="W1228" s="33"/>
      <c r="X1228" s="61"/>
      <c r="Y1228" s="67"/>
      <c r="Z1228" s="67"/>
      <c r="AA1228" s="67"/>
      <c r="AB1228" s="68"/>
      <c r="AC1228" s="74"/>
      <c r="AD1228" s="2"/>
      <c r="AE1228" s="2"/>
      <c r="AF1228" s="2"/>
      <c r="AG1228" s="33"/>
      <c r="AH1228" s="61"/>
      <c r="AI1228" s="77"/>
      <c r="AJ1228" s="77"/>
      <c r="AK1228" s="77"/>
      <c r="AL1228" s="79"/>
      <c r="AM1228" s="86"/>
      <c r="AN1228" s="2"/>
      <c r="AO1228" s="2"/>
      <c r="AP1228" s="2"/>
      <c r="AQ1228" s="33"/>
      <c r="AR1228" s="61"/>
      <c r="AS1228" s="90"/>
      <c r="AT1228" s="90"/>
      <c r="AU1228" s="90"/>
      <c r="AV1228" s="92"/>
      <c r="AW1228" s="106"/>
      <c r="AX1228" s="2"/>
      <c r="AY1228" s="2"/>
      <c r="AZ1228" s="2"/>
      <c r="BA1228" s="33"/>
      <c r="BB1228" s="61"/>
      <c r="BC1228" s="111"/>
      <c r="BD1228" s="111"/>
      <c r="BE1228" s="111"/>
      <c r="BF1228" s="113"/>
      <c r="BG1228" s="117"/>
      <c r="BH1228" s="2"/>
      <c r="BI1228" s="2"/>
      <c r="BJ1228" s="2"/>
      <c r="BK1228" s="33"/>
      <c r="BL1228" s="61"/>
      <c r="BM1228" s="53"/>
      <c r="BN1228" s="53"/>
      <c r="BO1228" s="53"/>
      <c r="BP1228" s="121"/>
      <c r="BQ1228" s="126"/>
      <c r="BR1228" s="2"/>
      <c r="BS1228" s="2"/>
      <c r="BT1228" s="2"/>
      <c r="BU1228" s="33"/>
      <c r="BV1228" s="61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287</v>
      </c>
      <c r="J1229" s="2" t="s">
        <v>269</v>
      </c>
      <c r="K1229" s="2" t="s">
        <v>321</v>
      </c>
      <c r="L1229" s="170">
        <f t="shared" si="39"/>
        <v>1</v>
      </c>
      <c r="M1229" s="170">
        <f t="shared" si="40"/>
        <v>1.004</v>
      </c>
      <c r="N1229" s="183"/>
      <c r="O1229" s="37"/>
      <c r="P1229" s="37"/>
      <c r="Q1229" s="37"/>
      <c r="R1229" s="37"/>
      <c r="S1229" s="45"/>
      <c r="T1229" s="2"/>
      <c r="U1229" s="2"/>
      <c r="V1229" s="2"/>
      <c r="W1229" s="2"/>
      <c r="X1229" s="61"/>
      <c r="Y1229" s="67"/>
      <c r="Z1229" s="67"/>
      <c r="AA1229" s="67"/>
      <c r="AB1229" s="67"/>
      <c r="AC1229" s="74"/>
      <c r="AD1229" s="2"/>
      <c r="AE1229" s="2"/>
      <c r="AF1229" s="2"/>
      <c r="AG1229" s="2"/>
      <c r="AH1229" s="61"/>
      <c r="AI1229" s="77"/>
      <c r="AJ1229" s="77"/>
      <c r="AK1229" s="77"/>
      <c r="AL1229" s="78">
        <v>1</v>
      </c>
      <c r="AM1229" s="86">
        <v>1.004</v>
      </c>
      <c r="AN1229" s="2"/>
      <c r="AO1229" s="2"/>
      <c r="AP1229" s="2"/>
      <c r="AQ1229" s="2"/>
      <c r="AR1229" s="61"/>
      <c r="AS1229" s="90"/>
      <c r="AT1229" s="90"/>
      <c r="AU1229" s="90"/>
      <c r="AV1229" s="90"/>
      <c r="AW1229" s="106"/>
      <c r="AX1229" s="2"/>
      <c r="AY1229" s="2"/>
      <c r="AZ1229" s="2"/>
      <c r="BA1229" s="2"/>
      <c r="BB1229" s="61"/>
      <c r="BC1229" s="111"/>
      <c r="BD1229" s="111"/>
      <c r="BE1229" s="111"/>
      <c r="BF1229" s="111"/>
      <c r="BG1229" s="117"/>
      <c r="BH1229" s="2"/>
      <c r="BI1229" s="2"/>
      <c r="BJ1229" s="2"/>
      <c r="BK1229" s="2"/>
      <c r="BL1229" s="61"/>
      <c r="BM1229" s="53"/>
      <c r="BN1229" s="53"/>
      <c r="BO1229" s="53"/>
      <c r="BP1229" s="53"/>
      <c r="BQ1229" s="126"/>
      <c r="BR1229" s="2"/>
      <c r="BS1229" s="2"/>
      <c r="BT1229" s="2"/>
      <c r="BU1229" s="2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270</v>
      </c>
      <c r="K1230" s="2" t="s">
        <v>321</v>
      </c>
      <c r="L1230" s="170">
        <f t="shared" si="39"/>
        <v>1</v>
      </c>
      <c r="M1230" s="170">
        <f t="shared" si="40"/>
        <v>2.4969999999999999</v>
      </c>
      <c r="N1230" s="183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2.4969999999999999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290</v>
      </c>
      <c r="J1231" s="2" t="s">
        <v>271</v>
      </c>
      <c r="K1231" s="2" t="s">
        <v>322</v>
      </c>
      <c r="L1231" s="170">
        <f t="shared" si="39"/>
        <v>0</v>
      </c>
      <c r="M1231" s="170">
        <f t="shared" si="40"/>
        <v>0</v>
      </c>
      <c r="N1231" s="183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7"/>
      <c r="AM1231" s="86"/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284</v>
      </c>
      <c r="J1232" s="2" t="s">
        <v>294</v>
      </c>
      <c r="K1232" s="2" t="s">
        <v>321</v>
      </c>
      <c r="L1232" s="170">
        <f t="shared" si="39"/>
        <v>0</v>
      </c>
      <c r="M1232" s="170">
        <f t="shared" si="40"/>
        <v>0</v>
      </c>
      <c r="N1232" s="183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347</v>
      </c>
      <c r="K1233" s="2" t="s">
        <v>321</v>
      </c>
      <c r="L1233" s="170">
        <f t="shared" si="39"/>
        <v>0</v>
      </c>
      <c r="M1233" s="170">
        <f t="shared" si="40"/>
        <v>0</v>
      </c>
      <c r="N1233" s="183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295</v>
      </c>
      <c r="K1234" s="2" t="s">
        <v>321</v>
      </c>
      <c r="L1234" s="170">
        <f t="shared" si="39"/>
        <v>0</v>
      </c>
      <c r="M1234" s="170">
        <f t="shared" si="40"/>
        <v>0</v>
      </c>
      <c r="N1234" s="183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290</v>
      </c>
      <c r="J1235" s="2" t="s">
        <v>299</v>
      </c>
      <c r="K1235" s="2" t="s">
        <v>319</v>
      </c>
      <c r="L1235" s="170">
        <f t="shared" si="39"/>
        <v>0</v>
      </c>
      <c r="M1235" s="170">
        <f t="shared" si="40"/>
        <v>0</v>
      </c>
      <c r="N1235" s="183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315</v>
      </c>
      <c r="J1236" s="2" t="s">
        <v>348</v>
      </c>
      <c r="K1236" s="2" t="s">
        <v>321</v>
      </c>
      <c r="L1236" s="170">
        <f t="shared" si="39"/>
        <v>0</v>
      </c>
      <c r="M1236" s="170">
        <f t="shared" si="40"/>
        <v>0</v>
      </c>
      <c r="N1236" s="183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296</v>
      </c>
      <c r="K1237" s="2" t="s">
        <v>322</v>
      </c>
      <c r="L1237" s="170">
        <f t="shared" si="39"/>
        <v>0</v>
      </c>
      <c r="M1237" s="170">
        <f t="shared" si="40"/>
        <v>0</v>
      </c>
      <c r="N1237" s="183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316</v>
      </c>
      <c r="J1238" s="2" t="s">
        <v>297</v>
      </c>
      <c r="K1238" s="2" t="s">
        <v>319</v>
      </c>
      <c r="L1238" s="170">
        <f t="shared" si="39"/>
        <v>0</v>
      </c>
      <c r="M1238" s="170">
        <f t="shared" si="40"/>
        <v>0</v>
      </c>
      <c r="N1238" s="183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8" t="s">
        <v>349</v>
      </c>
      <c r="K1239" s="8" t="s">
        <v>321</v>
      </c>
      <c r="L1239" s="170">
        <f t="shared" si="39"/>
        <v>0</v>
      </c>
      <c r="M1239" s="170">
        <f t="shared" si="40"/>
        <v>0</v>
      </c>
      <c r="N1239" s="183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282</v>
      </c>
      <c r="J1240" s="2" t="s">
        <v>272</v>
      </c>
      <c r="K1240" s="2" t="s">
        <v>322</v>
      </c>
      <c r="L1240" s="170">
        <f t="shared" si="39"/>
        <v>0</v>
      </c>
      <c r="M1240" s="170">
        <f t="shared" si="40"/>
        <v>0</v>
      </c>
      <c r="N1240" s="183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273</v>
      </c>
      <c r="K1241" s="2" t="s">
        <v>322</v>
      </c>
      <c r="L1241" s="170">
        <f t="shared" si="39"/>
        <v>0</v>
      </c>
      <c r="M1241" s="170">
        <f t="shared" si="40"/>
        <v>0</v>
      </c>
      <c r="N1241" s="183"/>
      <c r="O1241" s="37"/>
      <c r="P1241" s="37"/>
      <c r="Q1241" s="37"/>
      <c r="R1241" s="37"/>
      <c r="S1241" s="46"/>
      <c r="T1241" s="2"/>
      <c r="U1241" s="2"/>
      <c r="V1241" s="2"/>
      <c r="W1241" s="2"/>
      <c r="X1241" s="60"/>
      <c r="Y1241" s="67"/>
      <c r="Z1241" s="67"/>
      <c r="AA1241" s="67"/>
      <c r="AB1241" s="67"/>
      <c r="AC1241" s="73"/>
      <c r="AD1241" s="2"/>
      <c r="AE1241" s="2"/>
      <c r="AF1241" s="2"/>
      <c r="AG1241" s="2"/>
      <c r="AH1241" s="60"/>
      <c r="AI1241" s="77"/>
      <c r="AJ1241" s="77"/>
      <c r="AK1241" s="77"/>
      <c r="AL1241" s="77"/>
      <c r="AM1241" s="85"/>
      <c r="AN1241" s="2"/>
      <c r="AO1241" s="2"/>
      <c r="AP1241" s="2"/>
      <c r="AQ1241" s="2"/>
      <c r="AR1241" s="60"/>
      <c r="AS1241" s="90"/>
      <c r="AT1241" s="90"/>
      <c r="AU1241" s="90"/>
      <c r="AV1241" s="90"/>
      <c r="AW1241" s="105"/>
      <c r="AX1241" s="2"/>
      <c r="AY1241" s="2"/>
      <c r="AZ1241" s="2"/>
      <c r="BA1241" s="2"/>
      <c r="BB1241" s="60"/>
      <c r="BC1241" s="111"/>
      <c r="BD1241" s="111"/>
      <c r="BE1241" s="111"/>
      <c r="BF1241" s="111"/>
      <c r="BG1241" s="116"/>
      <c r="BH1241" s="2"/>
      <c r="BI1241" s="2"/>
      <c r="BJ1241" s="2"/>
      <c r="BK1241" s="2"/>
      <c r="BL1241" s="60"/>
      <c r="BM1241" s="53"/>
      <c r="BN1241" s="53"/>
      <c r="BO1241" s="53"/>
      <c r="BP1241" s="53"/>
      <c r="BQ1241" s="125"/>
      <c r="BR1241" s="2"/>
      <c r="BS1241" s="2"/>
      <c r="BT1241" s="2"/>
      <c r="BU1241" s="2"/>
      <c r="BV1241" s="60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274</v>
      </c>
      <c r="K1242" s="2" t="s">
        <v>322</v>
      </c>
      <c r="L1242" s="172">
        <f t="shared" si="39"/>
        <v>0</v>
      </c>
      <c r="M1242" s="170">
        <f t="shared" si="40"/>
        <v>0</v>
      </c>
      <c r="N1242" s="183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275</v>
      </c>
      <c r="K1243" s="2" t="s">
        <v>322</v>
      </c>
      <c r="L1243" s="170">
        <f t="shared" si="39"/>
        <v>0</v>
      </c>
      <c r="M1243" s="170">
        <f t="shared" si="40"/>
        <v>0</v>
      </c>
      <c r="N1243" s="183"/>
      <c r="O1243" s="37"/>
      <c r="P1243" s="37"/>
      <c r="Q1243" s="37"/>
      <c r="R1243" s="37"/>
      <c r="S1243" s="45"/>
      <c r="T1243" s="2"/>
      <c r="U1243" s="2"/>
      <c r="V1243" s="2"/>
      <c r="W1243" s="2"/>
      <c r="X1243" s="61"/>
      <c r="Y1243" s="67"/>
      <c r="Z1243" s="67"/>
      <c r="AA1243" s="67"/>
      <c r="AB1243" s="67"/>
      <c r="AC1243" s="74"/>
      <c r="AD1243" s="2"/>
      <c r="AE1243" s="2"/>
      <c r="AF1243" s="2"/>
      <c r="AG1243" s="2"/>
      <c r="AH1243" s="61"/>
      <c r="AI1243" s="77"/>
      <c r="AJ1243" s="77"/>
      <c r="AK1243" s="77"/>
      <c r="AL1243" s="77"/>
      <c r="AM1243" s="86"/>
      <c r="AN1243" s="2"/>
      <c r="AO1243" s="2"/>
      <c r="AP1243" s="2"/>
      <c r="AQ1243" s="2"/>
      <c r="AR1243" s="61"/>
      <c r="AS1243" s="90"/>
      <c r="AT1243" s="90"/>
      <c r="AU1243" s="90"/>
      <c r="AV1243" s="90"/>
      <c r="AW1243" s="106"/>
      <c r="AX1243" s="2"/>
      <c r="AY1243" s="2"/>
      <c r="AZ1243" s="2"/>
      <c r="BA1243" s="2"/>
      <c r="BB1243" s="61"/>
      <c r="BC1243" s="111"/>
      <c r="BD1243" s="111"/>
      <c r="BE1243" s="111"/>
      <c r="BF1243" s="111"/>
      <c r="BG1243" s="117"/>
      <c r="BH1243" s="2"/>
      <c r="BI1243" s="2"/>
      <c r="BJ1243" s="2"/>
      <c r="BK1243" s="2"/>
      <c r="BL1243" s="61"/>
      <c r="BM1243" s="53"/>
      <c r="BN1243" s="53"/>
      <c r="BO1243" s="53"/>
      <c r="BP1243" s="53"/>
      <c r="BQ1243" s="126"/>
      <c r="BR1243" s="2"/>
      <c r="BS1243" s="2"/>
      <c r="BT1243" s="2"/>
      <c r="BU1243" s="2"/>
      <c r="BV1243" s="61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276</v>
      </c>
      <c r="K1244" s="2" t="s">
        <v>321</v>
      </c>
      <c r="L1244" s="170">
        <f t="shared" si="39"/>
        <v>0</v>
      </c>
      <c r="M1244" s="170">
        <f t="shared" si="40"/>
        <v>0</v>
      </c>
      <c r="N1244" s="183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277</v>
      </c>
      <c r="K1245" s="2" t="s">
        <v>321</v>
      </c>
      <c r="L1245" s="170">
        <f t="shared" si="39"/>
        <v>0</v>
      </c>
      <c r="M1245" s="170">
        <f t="shared" si="40"/>
        <v>0</v>
      </c>
      <c r="N1245" s="183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283</v>
      </c>
      <c r="J1246" s="2" t="s">
        <v>298</v>
      </c>
      <c r="K1246" s="2" t="s">
        <v>322</v>
      </c>
      <c r="L1246" s="170">
        <f t="shared" si="39"/>
        <v>0.05</v>
      </c>
      <c r="M1246" s="170">
        <f t="shared" si="40"/>
        <v>33.826000000000001</v>
      </c>
      <c r="N1246" s="183" t="s">
        <v>738</v>
      </c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 t="s">
        <v>361</v>
      </c>
      <c r="AZ1246" s="2"/>
      <c r="BA1246" s="2">
        <v>0.05</v>
      </c>
      <c r="BB1246" s="61">
        <v>33.826000000000001</v>
      </c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278</v>
      </c>
      <c r="K1247" s="2" t="s">
        <v>321</v>
      </c>
      <c r="L1247" s="170">
        <f t="shared" si="39"/>
        <v>0</v>
      </c>
      <c r="M1247" s="170">
        <f t="shared" si="40"/>
        <v>0</v>
      </c>
      <c r="N1247" s="183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/>
      <c r="AZ1247" s="2"/>
      <c r="BA1247" s="2"/>
      <c r="BB1247" s="61"/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279</v>
      </c>
      <c r="K1248" s="2" t="s">
        <v>321</v>
      </c>
      <c r="L1248" s="170">
        <f t="shared" si="39"/>
        <v>1</v>
      </c>
      <c r="M1248" s="170">
        <f t="shared" si="40"/>
        <v>13.446</v>
      </c>
      <c r="N1248" s="183" t="s">
        <v>361</v>
      </c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 t="s">
        <v>361</v>
      </c>
      <c r="AZ1248" s="2"/>
      <c r="BA1248" s="2">
        <v>1</v>
      </c>
      <c r="BB1248" s="61">
        <v>13.446</v>
      </c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286</v>
      </c>
      <c r="J1249" s="2" t="s">
        <v>280</v>
      </c>
      <c r="K1249" s="2" t="s">
        <v>320</v>
      </c>
      <c r="L1249" s="170">
        <f t="shared" si="39"/>
        <v>0</v>
      </c>
      <c r="M1249" s="172">
        <f t="shared" si="40"/>
        <v>0</v>
      </c>
      <c r="N1249" s="185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/>
      <c r="AZ1249" s="2"/>
      <c r="BA1249" s="2"/>
      <c r="BB1249" s="61"/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182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281</v>
      </c>
      <c r="K1250" s="2" t="s">
        <v>320</v>
      </c>
      <c r="L1250" s="170">
        <f t="shared" si="39"/>
        <v>0</v>
      </c>
      <c r="M1250" s="170">
        <f t="shared" si="40"/>
        <v>0</v>
      </c>
      <c r="N1250" s="183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61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s="17" customFormat="1" hidden="1" x14ac:dyDescent="0.3">
      <c r="A1251" s="16" t="s">
        <v>34</v>
      </c>
      <c r="B1251" s="16" t="s">
        <v>2</v>
      </c>
      <c r="C1251" s="16" t="s">
        <v>3</v>
      </c>
      <c r="D1251" s="16" t="s">
        <v>15</v>
      </c>
      <c r="E1251" s="7">
        <v>42</v>
      </c>
      <c r="F1251" s="7"/>
      <c r="G1251" s="23" t="s">
        <v>5</v>
      </c>
      <c r="H1251" s="7">
        <v>2023</v>
      </c>
      <c r="I1251" s="25"/>
      <c r="J1251" s="16" t="s">
        <v>314</v>
      </c>
      <c r="K1251" s="16"/>
      <c r="L1251" s="155"/>
      <c r="M1251" s="133">
        <f>SUM(M1213:M1250)</f>
        <v>91.441999999999993</v>
      </c>
      <c r="N1251" s="186"/>
      <c r="O1251" s="16"/>
      <c r="P1251" s="16"/>
      <c r="Q1251" s="16"/>
      <c r="R1251" s="16"/>
      <c r="S1251" s="57">
        <f>SUM(S1213:S1250)</f>
        <v>0</v>
      </c>
      <c r="T1251" s="16"/>
      <c r="U1251" s="16"/>
      <c r="V1251" s="16"/>
      <c r="W1251" s="16"/>
      <c r="X1251" s="57">
        <f>SUM(X1213:X1250)</f>
        <v>0</v>
      </c>
      <c r="Y1251" s="16"/>
      <c r="Z1251" s="16"/>
      <c r="AA1251" s="16"/>
      <c r="AB1251" s="16"/>
      <c r="AC1251" s="57">
        <f>SUM(AC1213:AC1250)</f>
        <v>0</v>
      </c>
      <c r="AD1251" s="16"/>
      <c r="AE1251" s="16"/>
      <c r="AF1251" s="16"/>
      <c r="AG1251" s="16"/>
      <c r="AH1251" s="57">
        <f>SUM(AH1213:AH1250)</f>
        <v>0</v>
      </c>
      <c r="AI1251" s="16"/>
      <c r="AJ1251" s="16"/>
      <c r="AK1251" s="16"/>
      <c r="AL1251" s="16"/>
      <c r="AM1251" s="57">
        <f>SUM(AM1213:AM1250)</f>
        <v>3.5009999999999999</v>
      </c>
      <c r="AN1251" s="16"/>
      <c r="AO1251" s="16"/>
      <c r="AP1251" s="16"/>
      <c r="AQ1251" s="16"/>
      <c r="AR1251" s="57">
        <f>SUM(AR1213:AR1250)</f>
        <v>0</v>
      </c>
      <c r="AS1251" s="16"/>
      <c r="AT1251" s="16"/>
      <c r="AU1251" s="16"/>
      <c r="AV1251" s="16"/>
      <c r="AW1251" s="57">
        <f>SUM(AW1213:AW1250)</f>
        <v>0</v>
      </c>
      <c r="AX1251" s="16"/>
      <c r="AY1251" s="16"/>
      <c r="AZ1251" s="16"/>
      <c r="BA1251" s="16"/>
      <c r="BB1251" s="57">
        <f>SUM(BB1213:BB1250)</f>
        <v>87.941000000000003</v>
      </c>
      <c r="BC1251" s="16"/>
      <c r="BD1251" s="16"/>
      <c r="BE1251" s="16"/>
      <c r="BF1251" s="16"/>
      <c r="BG1251" s="57">
        <f>SUM(BG1213:BG1250)</f>
        <v>0</v>
      </c>
      <c r="BH1251" s="16"/>
      <c r="BI1251" s="16"/>
      <c r="BJ1251" s="16"/>
      <c r="BK1251" s="16"/>
      <c r="BL1251" s="57">
        <f>SUM(BL1213:BL1250)</f>
        <v>0</v>
      </c>
      <c r="BM1251" s="16"/>
      <c r="BN1251" s="16"/>
      <c r="BO1251" s="16"/>
      <c r="BP1251" s="16"/>
      <c r="BQ1251" s="57">
        <f>SUM(BQ1213:BQ1250)</f>
        <v>0</v>
      </c>
      <c r="BR1251" s="16"/>
      <c r="BS1251" s="16"/>
      <c r="BT1251" s="16"/>
      <c r="BU1251" s="16"/>
      <c r="BV1251" s="57">
        <f>SUM(BV1213:BV1250)</f>
        <v>0</v>
      </c>
    </row>
    <row r="1252" spans="1:74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22" t="s">
        <v>5</v>
      </c>
      <c r="H1252" s="3">
        <v>2023</v>
      </c>
      <c r="I1252" s="24" t="s">
        <v>287</v>
      </c>
      <c r="J1252" s="2" t="s">
        <v>267</v>
      </c>
      <c r="K1252" s="2" t="s">
        <v>319</v>
      </c>
      <c r="L1252" s="170">
        <f t="shared" si="39"/>
        <v>0</v>
      </c>
      <c r="M1252" s="170">
        <f t="shared" si="40"/>
        <v>0</v>
      </c>
      <c r="N1252" s="183"/>
      <c r="O1252" s="37"/>
      <c r="P1252" s="37"/>
      <c r="Q1252" s="37"/>
      <c r="R1252" s="37"/>
      <c r="S1252" s="45"/>
      <c r="T1252" s="2"/>
      <c r="U1252" s="2"/>
      <c r="V1252" s="2"/>
      <c r="W1252" s="2"/>
      <c r="X1252" s="61"/>
      <c r="Y1252" s="67"/>
      <c r="Z1252" s="67"/>
      <c r="AA1252" s="67"/>
      <c r="AB1252" s="67"/>
      <c r="AC1252" s="74"/>
      <c r="AD1252" s="2"/>
      <c r="AE1252" s="2"/>
      <c r="AF1252" s="2"/>
      <c r="AG1252" s="2"/>
      <c r="AH1252" s="61"/>
      <c r="AI1252" s="77"/>
      <c r="AJ1252" s="77"/>
      <c r="AK1252" s="77"/>
      <c r="AL1252" s="77"/>
      <c r="AM1252" s="86"/>
      <c r="AN1252" s="2"/>
      <c r="AO1252" s="2"/>
      <c r="AP1252" s="2"/>
      <c r="AQ1252" s="2"/>
      <c r="AR1252" s="61"/>
      <c r="AS1252" s="90"/>
      <c r="AT1252" s="90"/>
      <c r="AU1252" s="90"/>
      <c r="AV1252" s="90"/>
      <c r="AW1252" s="106"/>
      <c r="AX1252" s="2"/>
      <c r="AY1252" s="2"/>
      <c r="AZ1252" s="2"/>
      <c r="BA1252" s="2"/>
      <c r="BB1252" s="61"/>
      <c r="BC1252" s="111"/>
      <c r="BD1252" s="111"/>
      <c r="BE1252" s="111"/>
      <c r="BF1252" s="111"/>
      <c r="BG1252" s="117"/>
      <c r="BH1252" s="2"/>
      <c r="BI1252" s="2"/>
      <c r="BJ1252" s="2"/>
      <c r="BK1252" s="2"/>
      <c r="BL1252" s="61"/>
      <c r="BM1252" s="53"/>
      <c r="BN1252" s="53"/>
      <c r="BO1252" s="53"/>
      <c r="BP1252" s="53"/>
      <c r="BQ1252" s="126"/>
      <c r="BR1252" s="2"/>
      <c r="BS1252" s="2"/>
      <c r="BT1252" s="2"/>
      <c r="BU1252" s="2"/>
      <c r="BV1252" s="61"/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291</v>
      </c>
      <c r="K1253" s="2" t="s">
        <v>320</v>
      </c>
      <c r="L1253" s="170">
        <f t="shared" si="39"/>
        <v>0</v>
      </c>
      <c r="M1253" s="170">
        <f t="shared" si="40"/>
        <v>0</v>
      </c>
      <c r="N1253" s="183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286</v>
      </c>
      <c r="J1254" s="2" t="s">
        <v>337</v>
      </c>
      <c r="K1254" s="2" t="s">
        <v>320</v>
      </c>
      <c r="L1254" s="170">
        <f t="shared" si="39"/>
        <v>0</v>
      </c>
      <c r="M1254" s="170">
        <f t="shared" si="40"/>
        <v>0</v>
      </c>
      <c r="N1254" s="183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8" t="s">
        <v>338</v>
      </c>
      <c r="K1255" s="8" t="s">
        <v>319</v>
      </c>
      <c r="L1255" s="170">
        <f t="shared" si="39"/>
        <v>0</v>
      </c>
      <c r="M1255" s="170">
        <f t="shared" si="40"/>
        <v>0</v>
      </c>
      <c r="N1255" s="183"/>
      <c r="O1255" s="58"/>
      <c r="P1255" s="58"/>
      <c r="Q1255" s="58"/>
      <c r="R1255" s="58"/>
      <c r="S1255" s="45"/>
      <c r="T1255" s="8"/>
      <c r="U1255" s="8"/>
      <c r="V1255" s="8"/>
      <c r="W1255" s="8"/>
      <c r="X1255" s="61"/>
      <c r="Y1255" s="143"/>
      <c r="Z1255" s="143"/>
      <c r="AA1255" s="143"/>
      <c r="AB1255" s="143"/>
      <c r="AC1255" s="74"/>
      <c r="AD1255" s="8"/>
      <c r="AE1255" s="8"/>
      <c r="AF1255" s="8"/>
      <c r="AG1255" s="8"/>
      <c r="AH1255" s="61"/>
      <c r="AI1255" s="145"/>
      <c r="AJ1255" s="145"/>
      <c r="AK1255" s="145"/>
      <c r="AL1255" s="145"/>
      <c r="AM1255" s="86"/>
      <c r="AN1255" s="8"/>
      <c r="AO1255" s="8"/>
      <c r="AP1255" s="8"/>
      <c r="AQ1255" s="8"/>
      <c r="AR1255" s="61"/>
      <c r="AS1255" s="147"/>
      <c r="AT1255" s="147"/>
      <c r="AU1255" s="147"/>
      <c r="AV1255" s="147"/>
      <c r="AW1255" s="106"/>
      <c r="AX1255" s="8"/>
      <c r="AY1255" s="8"/>
      <c r="AZ1255" s="8"/>
      <c r="BA1255" s="8"/>
      <c r="BB1255" s="61"/>
      <c r="BC1255" s="149"/>
      <c r="BD1255" s="149"/>
      <c r="BE1255" s="149"/>
      <c r="BF1255" s="149"/>
      <c r="BG1255" s="117"/>
      <c r="BH1255" s="8"/>
      <c r="BI1255" s="8"/>
      <c r="BJ1255" s="8"/>
      <c r="BK1255" s="8"/>
      <c r="BL1255" s="61"/>
      <c r="BM1255" s="151"/>
      <c r="BN1255" s="151"/>
      <c r="BO1255" s="151"/>
      <c r="BP1255" s="151"/>
      <c r="BQ1255" s="126"/>
      <c r="BR1255" s="8"/>
      <c r="BS1255" s="8"/>
      <c r="BT1255" s="8"/>
      <c r="BU1255" s="8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339</v>
      </c>
      <c r="K1256" s="8" t="s">
        <v>340</v>
      </c>
      <c r="L1256" s="170">
        <f t="shared" si="39"/>
        <v>0</v>
      </c>
      <c r="M1256" s="170">
        <f t="shared" si="40"/>
        <v>0</v>
      </c>
      <c r="N1256" s="183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341</v>
      </c>
      <c r="K1257" s="8" t="s">
        <v>319</v>
      </c>
      <c r="L1257" s="170">
        <f t="shared" si="39"/>
        <v>0</v>
      </c>
      <c r="M1257" s="170">
        <f t="shared" si="40"/>
        <v>0</v>
      </c>
      <c r="N1257" s="183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342</v>
      </c>
      <c r="K1258" s="8" t="s">
        <v>321</v>
      </c>
      <c r="L1258" s="170">
        <f t="shared" si="39"/>
        <v>0</v>
      </c>
      <c r="M1258" s="170">
        <f t="shared" si="40"/>
        <v>0</v>
      </c>
      <c r="N1258" s="183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343</v>
      </c>
      <c r="K1259" s="8" t="s">
        <v>321</v>
      </c>
      <c r="L1259" s="170">
        <f t="shared" si="39"/>
        <v>0</v>
      </c>
      <c r="M1259" s="170">
        <f t="shared" si="40"/>
        <v>0</v>
      </c>
      <c r="N1259" s="183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344</v>
      </c>
      <c r="K1260" s="8" t="s">
        <v>340</v>
      </c>
      <c r="L1260" s="170">
        <f t="shared" si="39"/>
        <v>0</v>
      </c>
      <c r="M1260" s="170">
        <f t="shared" si="40"/>
        <v>0</v>
      </c>
      <c r="N1260" s="183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288</v>
      </c>
      <c r="J1261" s="8" t="s">
        <v>345</v>
      </c>
      <c r="K1261" s="8" t="s">
        <v>319</v>
      </c>
      <c r="L1261" s="170">
        <f t="shared" si="39"/>
        <v>0</v>
      </c>
      <c r="M1261" s="170">
        <f t="shared" si="40"/>
        <v>0</v>
      </c>
      <c r="N1261" s="183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2" t="s">
        <v>352</v>
      </c>
      <c r="K1262" s="2" t="s">
        <v>319</v>
      </c>
      <c r="L1262" s="170">
        <f t="shared" si="39"/>
        <v>0</v>
      </c>
      <c r="M1262" s="170">
        <f t="shared" si="40"/>
        <v>0</v>
      </c>
      <c r="N1262" s="183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353</v>
      </c>
      <c r="K1263" s="2" t="s">
        <v>322</v>
      </c>
      <c r="L1263" s="170">
        <f t="shared" si="39"/>
        <v>0</v>
      </c>
      <c r="M1263" s="170">
        <f t="shared" si="40"/>
        <v>0</v>
      </c>
      <c r="N1263" s="183"/>
      <c r="O1263" s="37"/>
      <c r="P1263" s="37"/>
      <c r="Q1263" s="37"/>
      <c r="R1263" s="37"/>
      <c r="S1263" s="45"/>
      <c r="T1263" s="2"/>
      <c r="U1263" s="2"/>
      <c r="V1263" s="2"/>
      <c r="W1263" s="2"/>
      <c r="X1263" s="61"/>
      <c r="Y1263" s="67"/>
      <c r="Z1263" s="67"/>
      <c r="AA1263" s="67"/>
      <c r="AB1263" s="67"/>
      <c r="AC1263" s="74"/>
      <c r="AD1263" s="2"/>
      <c r="AE1263" s="2"/>
      <c r="AF1263" s="2"/>
      <c r="AG1263" s="2"/>
      <c r="AH1263" s="61"/>
      <c r="AI1263" s="77"/>
      <c r="AJ1263" s="77"/>
      <c r="AK1263" s="77"/>
      <c r="AL1263" s="77"/>
      <c r="AM1263" s="86"/>
      <c r="AN1263" s="2"/>
      <c r="AO1263" s="2"/>
      <c r="AP1263" s="2"/>
      <c r="AQ1263" s="2"/>
      <c r="AR1263" s="61"/>
      <c r="AS1263" s="90"/>
      <c r="AT1263" s="90"/>
      <c r="AU1263" s="90"/>
      <c r="AV1263" s="90"/>
      <c r="AW1263" s="106"/>
      <c r="AX1263" s="2"/>
      <c r="AY1263" s="2"/>
      <c r="AZ1263" s="2"/>
      <c r="BA1263" s="2"/>
      <c r="BB1263" s="61"/>
      <c r="BC1263" s="111"/>
      <c r="BD1263" s="111"/>
      <c r="BE1263" s="111"/>
      <c r="BF1263" s="111"/>
      <c r="BG1263" s="117"/>
      <c r="BH1263" s="2"/>
      <c r="BI1263" s="2"/>
      <c r="BJ1263" s="2"/>
      <c r="BK1263" s="2"/>
      <c r="BL1263" s="61"/>
      <c r="BM1263" s="53"/>
      <c r="BN1263" s="53"/>
      <c r="BO1263" s="53"/>
      <c r="BP1263" s="53"/>
      <c r="BQ1263" s="126"/>
      <c r="BR1263" s="2"/>
      <c r="BS1263" s="2"/>
      <c r="BT1263" s="2"/>
      <c r="BU1263" s="2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346</v>
      </c>
      <c r="K1264" s="2" t="s">
        <v>319</v>
      </c>
      <c r="L1264" s="170">
        <f t="shared" si="39"/>
        <v>0</v>
      </c>
      <c r="M1264" s="170">
        <f t="shared" si="40"/>
        <v>0</v>
      </c>
      <c r="N1264" s="183"/>
      <c r="O1264" s="38"/>
      <c r="P1264" s="37"/>
      <c r="Q1264" s="37"/>
      <c r="R1264" s="37"/>
      <c r="S1264" s="45"/>
      <c r="T1264" s="3"/>
      <c r="U1264" s="2"/>
      <c r="V1264" s="2"/>
      <c r="W1264" s="2"/>
      <c r="X1264" s="61"/>
      <c r="Y1264" s="69"/>
      <c r="Z1264" s="67"/>
      <c r="AA1264" s="67"/>
      <c r="AB1264" s="67"/>
      <c r="AC1264" s="74"/>
      <c r="AD1264" s="3"/>
      <c r="AE1264" s="2"/>
      <c r="AF1264" s="2"/>
      <c r="AG1264" s="2"/>
      <c r="AH1264" s="61"/>
      <c r="AI1264" s="78"/>
      <c r="AJ1264" s="77"/>
      <c r="AK1264" s="77"/>
      <c r="AL1264" s="77"/>
      <c r="AM1264" s="86"/>
      <c r="AN1264" s="3"/>
      <c r="AO1264" s="2"/>
      <c r="AP1264" s="2"/>
      <c r="AQ1264" s="2"/>
      <c r="AR1264" s="61"/>
      <c r="AS1264" s="91"/>
      <c r="AT1264" s="90"/>
      <c r="AU1264" s="90"/>
      <c r="AV1264" s="90"/>
      <c r="AW1264" s="106"/>
      <c r="AX1264" s="3"/>
      <c r="AY1264" s="2"/>
      <c r="AZ1264" s="2"/>
      <c r="BA1264" s="2"/>
      <c r="BB1264" s="61"/>
      <c r="BC1264" s="112"/>
      <c r="BD1264" s="111"/>
      <c r="BE1264" s="111"/>
      <c r="BF1264" s="111"/>
      <c r="BG1264" s="117"/>
      <c r="BH1264" s="3"/>
      <c r="BI1264" s="2"/>
      <c r="BJ1264" s="2"/>
      <c r="BK1264" s="2"/>
      <c r="BL1264" s="61"/>
      <c r="BM1264" s="54"/>
      <c r="BN1264" s="53"/>
      <c r="BO1264" s="53"/>
      <c r="BP1264" s="53"/>
      <c r="BQ1264" s="126"/>
      <c r="BR1264" s="3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289</v>
      </c>
      <c r="J1265" s="2" t="s">
        <v>268</v>
      </c>
      <c r="K1265" s="2" t="s">
        <v>319</v>
      </c>
      <c r="L1265" s="170">
        <f t="shared" si="39"/>
        <v>0</v>
      </c>
      <c r="M1265" s="170">
        <f t="shared" si="40"/>
        <v>0</v>
      </c>
      <c r="N1265" s="183"/>
      <c r="O1265" s="37"/>
      <c r="P1265" s="37"/>
      <c r="Q1265" s="37"/>
      <c r="R1265" s="37"/>
      <c r="S1265" s="45"/>
      <c r="T1265" s="2"/>
      <c r="U1265" s="2"/>
      <c r="V1265" s="2"/>
      <c r="W1265" s="2"/>
      <c r="X1265" s="61"/>
      <c r="Y1265" s="67"/>
      <c r="Z1265" s="67"/>
      <c r="AA1265" s="67"/>
      <c r="AB1265" s="67"/>
      <c r="AC1265" s="74"/>
      <c r="AD1265" s="2"/>
      <c r="AE1265" s="2"/>
      <c r="AF1265" s="2"/>
      <c r="AG1265" s="2"/>
      <c r="AH1265" s="61"/>
      <c r="AI1265" s="77"/>
      <c r="AJ1265" s="77"/>
      <c r="AK1265" s="77"/>
      <c r="AL1265" s="77"/>
      <c r="AM1265" s="86"/>
      <c r="AN1265" s="2"/>
      <c r="AO1265" s="2"/>
      <c r="AP1265" s="2"/>
      <c r="AQ1265" s="2"/>
      <c r="AR1265" s="61"/>
      <c r="AS1265" s="90"/>
      <c r="AT1265" s="90"/>
      <c r="AU1265" s="90"/>
      <c r="AV1265" s="90"/>
      <c r="AW1265" s="106"/>
      <c r="AX1265" s="2"/>
      <c r="AY1265" s="2"/>
      <c r="AZ1265" s="2"/>
      <c r="BA1265" s="2"/>
      <c r="BB1265" s="61"/>
      <c r="BC1265" s="111"/>
      <c r="BD1265" s="111"/>
      <c r="BE1265" s="111"/>
      <c r="BF1265" s="111"/>
      <c r="BG1265" s="117"/>
      <c r="BH1265" s="2"/>
      <c r="BI1265" s="2"/>
      <c r="BJ1265" s="2"/>
      <c r="BK1265" s="2"/>
      <c r="BL1265" s="61"/>
      <c r="BM1265" s="53"/>
      <c r="BN1265" s="53"/>
      <c r="BO1265" s="53"/>
      <c r="BP1265" s="53"/>
      <c r="BQ1265" s="126"/>
      <c r="BR1265" s="2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292</v>
      </c>
      <c r="K1266" s="2" t="s">
        <v>319</v>
      </c>
      <c r="L1266" s="170">
        <f t="shared" si="39"/>
        <v>0.01</v>
      </c>
      <c r="M1266" s="170">
        <f t="shared" si="40"/>
        <v>36.149000000000001</v>
      </c>
      <c r="N1266" s="183" t="s">
        <v>439</v>
      </c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 t="s">
        <v>366</v>
      </c>
      <c r="AZ1266" s="2"/>
      <c r="BA1266" s="2">
        <v>0.01</v>
      </c>
      <c r="BB1266" s="61">
        <v>36.149000000000001</v>
      </c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285</v>
      </c>
      <c r="J1267" s="2" t="s">
        <v>293</v>
      </c>
      <c r="K1267" s="2" t="s">
        <v>319</v>
      </c>
      <c r="L1267" s="170">
        <f t="shared" si="39"/>
        <v>0</v>
      </c>
      <c r="M1267" s="170">
        <f t="shared" si="40"/>
        <v>0</v>
      </c>
      <c r="N1267" s="183"/>
      <c r="O1267" s="37"/>
      <c r="P1267" s="37"/>
      <c r="Q1267" s="37"/>
      <c r="R1267" s="39"/>
      <c r="S1267" s="45"/>
      <c r="T1267" s="2"/>
      <c r="U1267" s="2"/>
      <c r="V1267" s="2"/>
      <c r="W1267" s="33"/>
      <c r="X1267" s="61"/>
      <c r="Y1267" s="67"/>
      <c r="Z1267" s="67"/>
      <c r="AA1267" s="67"/>
      <c r="AB1267" s="68"/>
      <c r="AC1267" s="74"/>
      <c r="AD1267" s="2"/>
      <c r="AE1267" s="2"/>
      <c r="AF1267" s="2"/>
      <c r="AG1267" s="33"/>
      <c r="AH1267" s="61"/>
      <c r="AI1267" s="77"/>
      <c r="AJ1267" s="77"/>
      <c r="AK1267" s="77"/>
      <c r="AL1267" s="79"/>
      <c r="AM1267" s="86"/>
      <c r="AN1267" s="2"/>
      <c r="AO1267" s="2"/>
      <c r="AP1267" s="2"/>
      <c r="AQ1267" s="33"/>
      <c r="AR1267" s="61"/>
      <c r="AS1267" s="90"/>
      <c r="AT1267" s="90"/>
      <c r="AU1267" s="90"/>
      <c r="AV1267" s="92"/>
      <c r="AW1267" s="106"/>
      <c r="AX1267" s="2"/>
      <c r="AY1267" s="2"/>
      <c r="AZ1267" s="2"/>
      <c r="BA1267" s="33"/>
      <c r="BB1267" s="61"/>
      <c r="BC1267" s="111"/>
      <c r="BD1267" s="111"/>
      <c r="BE1267" s="111"/>
      <c r="BF1267" s="113"/>
      <c r="BG1267" s="117"/>
      <c r="BH1267" s="2"/>
      <c r="BI1267" s="2"/>
      <c r="BJ1267" s="2"/>
      <c r="BK1267" s="33"/>
      <c r="BL1267" s="61"/>
      <c r="BM1267" s="53"/>
      <c r="BN1267" s="53"/>
      <c r="BO1267" s="53"/>
      <c r="BP1267" s="121"/>
      <c r="BQ1267" s="126"/>
      <c r="BR1267" s="2"/>
      <c r="BS1267" s="2"/>
      <c r="BT1267" s="2"/>
      <c r="BU1267" s="33"/>
      <c r="BV1267" s="61"/>
    </row>
    <row r="1268" spans="1:74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287</v>
      </c>
      <c r="J1268" s="2" t="s">
        <v>269</v>
      </c>
      <c r="K1268" s="2" t="s">
        <v>321</v>
      </c>
      <c r="L1268" s="170">
        <f t="shared" si="39"/>
        <v>1</v>
      </c>
      <c r="M1268" s="170">
        <f t="shared" si="40"/>
        <v>1.9419999999999999</v>
      </c>
      <c r="N1268" s="183"/>
      <c r="O1268" s="37"/>
      <c r="P1268" s="37"/>
      <c r="Q1268" s="37"/>
      <c r="R1268" s="37">
        <v>1</v>
      </c>
      <c r="S1268" s="46">
        <v>1.9419999999999999</v>
      </c>
      <c r="T1268" s="2"/>
      <c r="U1268" s="2"/>
      <c r="V1268" s="2"/>
      <c r="W1268" s="2"/>
      <c r="X1268" s="60"/>
      <c r="Y1268" s="67"/>
      <c r="Z1268" s="67"/>
      <c r="AA1268" s="67"/>
      <c r="AB1268" s="67"/>
      <c r="AC1268" s="73"/>
      <c r="AD1268" s="2"/>
      <c r="AE1268" s="2"/>
      <c r="AF1268" s="2"/>
      <c r="AG1268" s="2"/>
      <c r="AH1268" s="60"/>
      <c r="AI1268" s="77"/>
      <c r="AJ1268" s="77"/>
      <c r="AK1268" s="77"/>
      <c r="AL1268" s="77"/>
      <c r="AM1268" s="85"/>
      <c r="AN1268" s="2"/>
      <c r="AO1268" s="2"/>
      <c r="AP1268" s="2"/>
      <c r="AQ1268" s="2"/>
      <c r="AR1268" s="60"/>
      <c r="AS1268" s="90"/>
      <c r="AT1268" s="90"/>
      <c r="AU1268" s="90"/>
      <c r="AV1268" s="90"/>
      <c r="AW1268" s="105"/>
      <c r="AX1268" s="2"/>
      <c r="AY1268" s="2"/>
      <c r="AZ1268" s="2"/>
      <c r="BA1268" s="2"/>
      <c r="BB1268" s="60"/>
      <c r="BC1268" s="111"/>
      <c r="BD1268" s="111"/>
      <c r="BE1268" s="111"/>
      <c r="BF1268" s="111"/>
      <c r="BG1268" s="116"/>
      <c r="BH1268" s="2"/>
      <c r="BI1268" s="2"/>
      <c r="BJ1268" s="2"/>
      <c r="BK1268" s="2"/>
      <c r="BL1268" s="60"/>
      <c r="BM1268" s="53"/>
      <c r="BN1268" s="53"/>
      <c r="BO1268" s="53"/>
      <c r="BP1268" s="53"/>
      <c r="BQ1268" s="125"/>
      <c r="BR1268" s="2"/>
      <c r="BS1268" s="2"/>
      <c r="BT1268" s="2"/>
      <c r="BU1268" s="2"/>
      <c r="BV1268" s="60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270</v>
      </c>
      <c r="K1269" s="2" t="s">
        <v>321</v>
      </c>
      <c r="L1269" s="170">
        <f t="shared" si="39"/>
        <v>0</v>
      </c>
      <c r="M1269" s="170">
        <f t="shared" si="40"/>
        <v>0</v>
      </c>
      <c r="N1269" s="183"/>
      <c r="O1269" s="37"/>
      <c r="P1269" s="37"/>
      <c r="Q1269" s="37"/>
      <c r="R1269" s="37"/>
      <c r="S1269" s="46"/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290</v>
      </c>
      <c r="J1270" s="2" t="s">
        <v>271</v>
      </c>
      <c r="K1270" s="2" t="s">
        <v>322</v>
      </c>
      <c r="L1270" s="170">
        <f t="shared" si="39"/>
        <v>0</v>
      </c>
      <c r="M1270" s="170">
        <f t="shared" si="40"/>
        <v>0</v>
      </c>
      <c r="N1270" s="183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284</v>
      </c>
      <c r="J1271" s="2" t="s">
        <v>294</v>
      </c>
      <c r="K1271" s="2" t="s">
        <v>321</v>
      </c>
      <c r="L1271" s="170">
        <f t="shared" si="39"/>
        <v>0</v>
      </c>
      <c r="M1271" s="170">
        <f t="shared" si="40"/>
        <v>0</v>
      </c>
      <c r="N1271" s="183"/>
      <c r="O1271" s="40"/>
      <c r="P1271" s="37"/>
      <c r="Q1271" s="37"/>
      <c r="R1271" s="37"/>
      <c r="S1271" s="46"/>
      <c r="T1271" s="34"/>
      <c r="U1271" s="2"/>
      <c r="V1271" s="2"/>
      <c r="W1271" s="2"/>
      <c r="X1271" s="60"/>
      <c r="Y1271" s="70"/>
      <c r="Z1271" s="67"/>
      <c r="AA1271" s="67"/>
      <c r="AB1271" s="67"/>
      <c r="AC1271" s="73"/>
      <c r="AD1271" s="34"/>
      <c r="AE1271" s="2"/>
      <c r="AF1271" s="2"/>
      <c r="AG1271" s="2"/>
      <c r="AH1271" s="60"/>
      <c r="AI1271" s="80"/>
      <c r="AJ1271" s="77"/>
      <c r="AK1271" s="77"/>
      <c r="AL1271" s="77"/>
      <c r="AM1271" s="85"/>
      <c r="AN1271" s="34"/>
      <c r="AO1271" s="2"/>
      <c r="AP1271" s="2"/>
      <c r="AQ1271" s="2"/>
      <c r="AR1271" s="60"/>
      <c r="AS1271" s="93"/>
      <c r="AT1271" s="90"/>
      <c r="AU1271" s="90"/>
      <c r="AV1271" s="90"/>
      <c r="AW1271" s="105"/>
      <c r="AX1271" s="34"/>
      <c r="AY1271" s="2"/>
      <c r="AZ1271" s="2"/>
      <c r="BA1271" s="2"/>
      <c r="BB1271" s="60"/>
      <c r="BC1271" s="139"/>
      <c r="BD1271" s="111"/>
      <c r="BE1271" s="111"/>
      <c r="BF1271" s="111"/>
      <c r="BG1271" s="116"/>
      <c r="BH1271" s="34"/>
      <c r="BI1271" s="2"/>
      <c r="BJ1271" s="2"/>
      <c r="BK1271" s="2"/>
      <c r="BL1271" s="60"/>
      <c r="BM1271" s="55"/>
      <c r="BN1271" s="53"/>
      <c r="BO1271" s="53"/>
      <c r="BP1271" s="53"/>
      <c r="BQ1271" s="125"/>
      <c r="BR1271" s="34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347</v>
      </c>
      <c r="K1272" s="2" t="s">
        <v>321</v>
      </c>
      <c r="L1272" s="170">
        <f t="shared" si="39"/>
        <v>0</v>
      </c>
      <c r="M1272" s="170">
        <f t="shared" si="40"/>
        <v>0</v>
      </c>
      <c r="N1272" s="183"/>
      <c r="O1272" s="37"/>
      <c r="P1272" s="37"/>
      <c r="Q1272" s="37"/>
      <c r="R1272" s="37"/>
      <c r="S1272" s="46"/>
      <c r="T1272" s="2"/>
      <c r="U1272" s="2"/>
      <c r="V1272" s="2"/>
      <c r="W1272" s="2"/>
      <c r="X1272" s="60"/>
      <c r="Y1272" s="67"/>
      <c r="Z1272" s="67"/>
      <c r="AA1272" s="67"/>
      <c r="AB1272" s="67"/>
      <c r="AC1272" s="73"/>
      <c r="AD1272" s="2"/>
      <c r="AE1272" s="2"/>
      <c r="AF1272" s="2"/>
      <c r="AG1272" s="2"/>
      <c r="AH1272" s="60"/>
      <c r="AI1272" s="77"/>
      <c r="AJ1272" s="77"/>
      <c r="AK1272" s="77"/>
      <c r="AL1272" s="77"/>
      <c r="AM1272" s="85"/>
      <c r="AN1272" s="2"/>
      <c r="AO1272" s="2"/>
      <c r="AP1272" s="2"/>
      <c r="AQ1272" s="2"/>
      <c r="AR1272" s="60"/>
      <c r="AS1272" s="90"/>
      <c r="AT1272" s="90"/>
      <c r="AU1272" s="90"/>
      <c r="AV1272" s="90"/>
      <c r="AW1272" s="105"/>
      <c r="AX1272" s="2"/>
      <c r="AY1272" s="2"/>
      <c r="AZ1272" s="2"/>
      <c r="BA1272" s="2"/>
      <c r="BB1272" s="60"/>
      <c r="BC1272" s="111"/>
      <c r="BD1272" s="111"/>
      <c r="BE1272" s="111"/>
      <c r="BF1272" s="111"/>
      <c r="BG1272" s="116"/>
      <c r="BH1272" s="2"/>
      <c r="BI1272" s="2"/>
      <c r="BJ1272" s="2"/>
      <c r="BK1272" s="2"/>
      <c r="BL1272" s="60"/>
      <c r="BM1272" s="53"/>
      <c r="BN1272" s="53"/>
      <c r="BO1272" s="53"/>
      <c r="BP1272" s="53"/>
      <c r="BQ1272" s="125"/>
      <c r="BR1272" s="2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295</v>
      </c>
      <c r="K1273" s="2" t="s">
        <v>321</v>
      </c>
      <c r="L1273" s="170">
        <f t="shared" si="39"/>
        <v>0</v>
      </c>
      <c r="M1273" s="170">
        <f t="shared" si="40"/>
        <v>0</v>
      </c>
      <c r="N1273" s="183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290</v>
      </c>
      <c r="J1274" s="2" t="s">
        <v>299</v>
      </c>
      <c r="K1274" s="2" t="s">
        <v>319</v>
      </c>
      <c r="L1274" s="170">
        <f t="shared" si="39"/>
        <v>0</v>
      </c>
      <c r="M1274" s="170">
        <f t="shared" si="40"/>
        <v>0</v>
      </c>
      <c r="N1274" s="183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315</v>
      </c>
      <c r="J1275" s="2" t="s">
        <v>348</v>
      </c>
      <c r="K1275" s="2" t="s">
        <v>321</v>
      </c>
      <c r="L1275" s="170">
        <f t="shared" si="39"/>
        <v>0</v>
      </c>
      <c r="M1275" s="170">
        <f t="shared" si="40"/>
        <v>0</v>
      </c>
      <c r="N1275" s="183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296</v>
      </c>
      <c r="K1276" s="2" t="s">
        <v>322</v>
      </c>
      <c r="L1276" s="170">
        <f t="shared" si="39"/>
        <v>0</v>
      </c>
      <c r="M1276" s="170">
        <f t="shared" si="40"/>
        <v>0</v>
      </c>
      <c r="N1276" s="183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316</v>
      </c>
      <c r="J1277" s="2" t="s">
        <v>297</v>
      </c>
      <c r="K1277" s="2" t="s">
        <v>319</v>
      </c>
      <c r="L1277" s="170">
        <f t="shared" si="39"/>
        <v>0</v>
      </c>
      <c r="M1277" s="170">
        <f t="shared" si="40"/>
        <v>0</v>
      </c>
      <c r="N1277" s="183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8" t="s">
        <v>349</v>
      </c>
      <c r="K1278" s="8" t="s">
        <v>321</v>
      </c>
      <c r="L1278" s="170">
        <f t="shared" si="39"/>
        <v>4</v>
      </c>
      <c r="M1278" s="170">
        <f t="shared" si="40"/>
        <v>13.295999999999999</v>
      </c>
      <c r="N1278" s="183" t="s">
        <v>739</v>
      </c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>
        <v>2.6</v>
      </c>
      <c r="BN1278" s="53"/>
      <c r="BO1278" s="53"/>
      <c r="BP1278" s="53">
        <v>4</v>
      </c>
      <c r="BQ1278" s="125">
        <v>13.295999999999999</v>
      </c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282</v>
      </c>
      <c r="J1279" s="2" t="s">
        <v>272</v>
      </c>
      <c r="K1279" s="2" t="s">
        <v>322</v>
      </c>
      <c r="L1279" s="170">
        <f t="shared" si="39"/>
        <v>0</v>
      </c>
      <c r="M1279" s="170">
        <f t="shared" si="40"/>
        <v>0</v>
      </c>
      <c r="N1279" s="183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/>
      <c r="BN1279" s="53"/>
      <c r="BO1279" s="53"/>
      <c r="BP1279" s="53"/>
      <c r="BQ1279" s="125"/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273</v>
      </c>
      <c r="K1280" s="2" t="s">
        <v>322</v>
      </c>
      <c r="L1280" s="170">
        <f t="shared" si="39"/>
        <v>0</v>
      </c>
      <c r="M1280" s="170">
        <f t="shared" si="40"/>
        <v>0</v>
      </c>
      <c r="N1280" s="183"/>
      <c r="O1280" s="37"/>
      <c r="P1280" s="37"/>
      <c r="Q1280" s="40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274</v>
      </c>
      <c r="K1281" s="2" t="s">
        <v>322</v>
      </c>
      <c r="L1281" s="172">
        <f t="shared" si="39"/>
        <v>1.5E-3</v>
      </c>
      <c r="M1281" s="170">
        <f t="shared" si="40"/>
        <v>1.8939999999999999</v>
      </c>
      <c r="N1281" s="183" t="s">
        <v>740</v>
      </c>
      <c r="O1281" s="37"/>
      <c r="P1281" s="37"/>
      <c r="Q1281" s="37"/>
      <c r="R1281" s="37"/>
      <c r="S1281" s="46"/>
      <c r="T1281" s="2"/>
      <c r="U1281" s="2"/>
      <c r="V1281" s="2"/>
      <c r="W1281" s="2"/>
      <c r="X1281" s="60"/>
      <c r="Y1281" s="67"/>
      <c r="Z1281" s="70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>
        <v>5</v>
      </c>
      <c r="BN1281" s="53">
        <v>1</v>
      </c>
      <c r="BO1281" s="53"/>
      <c r="BP1281" s="53">
        <v>1.5E-3</v>
      </c>
      <c r="BQ1281" s="125">
        <v>1.8939999999999999</v>
      </c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275</v>
      </c>
      <c r="K1282" s="2" t="s">
        <v>322</v>
      </c>
      <c r="L1282" s="170">
        <f t="shared" si="39"/>
        <v>0</v>
      </c>
      <c r="M1282" s="170">
        <f t="shared" si="40"/>
        <v>0</v>
      </c>
      <c r="N1282" s="183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67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/>
      <c r="BN1282" s="53"/>
      <c r="BO1282" s="53"/>
      <c r="BP1282" s="53"/>
      <c r="BQ1282" s="125"/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276</v>
      </c>
      <c r="K1283" s="2" t="s">
        <v>321</v>
      </c>
      <c r="L1283" s="170">
        <f t="shared" si="39"/>
        <v>1</v>
      </c>
      <c r="M1283" s="170">
        <f t="shared" si="40"/>
        <v>11.641999999999999</v>
      </c>
      <c r="N1283" s="183" t="s">
        <v>740</v>
      </c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>
        <v>5</v>
      </c>
      <c r="BN1283" s="53"/>
      <c r="BO1283" s="53"/>
      <c r="BP1283" s="53">
        <v>1</v>
      </c>
      <c r="BQ1283" s="125">
        <v>11.641999999999999</v>
      </c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277</v>
      </c>
      <c r="K1284" s="2" t="s">
        <v>321</v>
      </c>
      <c r="L1284" s="170">
        <f t="shared" si="39"/>
        <v>9</v>
      </c>
      <c r="M1284" s="170">
        <f t="shared" si="40"/>
        <v>13.571999999999999</v>
      </c>
      <c r="N1284" s="183" t="s">
        <v>483</v>
      </c>
      <c r="O1284" s="37"/>
      <c r="P1284" s="37"/>
      <c r="Q1284" s="40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 t="s">
        <v>361</v>
      </c>
      <c r="AV1284" s="90">
        <v>4</v>
      </c>
      <c r="AW1284" s="105">
        <v>5.4459999999999997</v>
      </c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 t="s">
        <v>368</v>
      </c>
      <c r="BJ1284" s="2"/>
      <c r="BK1284" s="2">
        <v>5</v>
      </c>
      <c r="BL1284" s="60">
        <v>8.1259999999999994</v>
      </c>
      <c r="BM1284" s="53"/>
      <c r="BN1284" s="53"/>
      <c r="BO1284" s="53"/>
      <c r="BP1284" s="53"/>
      <c r="BQ1284" s="125"/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283</v>
      </c>
      <c r="J1285" s="2" t="s">
        <v>298</v>
      </c>
      <c r="K1285" s="2" t="s">
        <v>322</v>
      </c>
      <c r="L1285" s="170">
        <f t="shared" ref="L1285:L1348" si="41">SUM(R1285,W1285,AB1285,AG1285,AL1285,AQ1285,AV1285,BA1285,BF1285,BK1285,BP1285,BU1285)</f>
        <v>0</v>
      </c>
      <c r="M1285" s="170">
        <f t="shared" ref="M1285:M1348" si="42">SUM(S1285,X1285,AC1285,AH1285,AM1285,AR1285,AW1285,BB1285,BG1285,BL1285,BQ1285,BV1285)</f>
        <v>0</v>
      </c>
      <c r="N1285" s="183"/>
      <c r="O1285" s="37"/>
      <c r="P1285" s="37"/>
      <c r="Q1285" s="37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/>
      <c r="AU1285" s="90"/>
      <c r="AV1285" s="90"/>
      <c r="AW1285" s="105"/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/>
      <c r="BJ1285" s="2"/>
      <c r="BK1285" s="2"/>
      <c r="BL1285" s="60"/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278</v>
      </c>
      <c r="K1286" s="2" t="s">
        <v>321</v>
      </c>
      <c r="L1286" s="170">
        <f t="shared" si="41"/>
        <v>21</v>
      </c>
      <c r="M1286" s="170">
        <f t="shared" si="42"/>
        <v>29.548999999999999</v>
      </c>
      <c r="N1286" s="183" t="s">
        <v>741</v>
      </c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>
        <v>3.1</v>
      </c>
      <c r="BI1286" s="2"/>
      <c r="BJ1286" s="2"/>
      <c r="BK1286" s="2">
        <v>2</v>
      </c>
      <c r="BL1286" s="60">
        <v>3.3519999999999999</v>
      </c>
      <c r="BM1286" s="53"/>
      <c r="BN1286" s="53"/>
      <c r="BO1286" s="53"/>
      <c r="BP1286" s="53"/>
      <c r="BQ1286" s="125"/>
      <c r="BR1286" s="2" t="s">
        <v>648</v>
      </c>
      <c r="BS1286" s="2"/>
      <c r="BT1286" s="2"/>
      <c r="BU1286" s="2">
        <v>19</v>
      </c>
      <c r="BV1286" s="60">
        <v>26.196999999999999</v>
      </c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279</v>
      </c>
      <c r="K1287" s="2" t="s">
        <v>321</v>
      </c>
      <c r="L1287" s="170">
        <f t="shared" si="41"/>
        <v>0</v>
      </c>
      <c r="M1287" s="170">
        <f t="shared" si="42"/>
        <v>0</v>
      </c>
      <c r="N1287" s="183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/>
      <c r="BI1287" s="2"/>
      <c r="BJ1287" s="2"/>
      <c r="BK1287" s="2"/>
      <c r="BL1287" s="60"/>
      <c r="BM1287" s="53"/>
      <c r="BN1287" s="53"/>
      <c r="BO1287" s="53"/>
      <c r="BP1287" s="53"/>
      <c r="BQ1287" s="125"/>
      <c r="BR1287" s="2"/>
      <c r="BS1287" s="2"/>
      <c r="BT1287" s="2"/>
      <c r="BU1287" s="2"/>
      <c r="BV1287" s="60"/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286</v>
      </c>
      <c r="J1288" s="2" t="s">
        <v>280</v>
      </c>
      <c r="K1288" s="2" t="s">
        <v>320</v>
      </c>
      <c r="L1288" s="170">
        <f t="shared" si="41"/>
        <v>0</v>
      </c>
      <c r="M1288" s="172">
        <f t="shared" si="42"/>
        <v>0</v>
      </c>
      <c r="N1288" s="185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181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281</v>
      </c>
      <c r="K1289" s="2" t="s">
        <v>320</v>
      </c>
      <c r="L1289" s="170">
        <f t="shared" si="41"/>
        <v>0</v>
      </c>
      <c r="M1289" s="170">
        <f t="shared" si="42"/>
        <v>0</v>
      </c>
      <c r="N1289" s="183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60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s="17" customFormat="1" hidden="1" x14ac:dyDescent="0.3">
      <c r="A1290" s="16" t="s">
        <v>35</v>
      </c>
      <c r="B1290" s="16" t="s">
        <v>2</v>
      </c>
      <c r="C1290" s="16" t="s">
        <v>3</v>
      </c>
      <c r="D1290" s="16" t="s">
        <v>15</v>
      </c>
      <c r="E1290" s="7">
        <v>43</v>
      </c>
      <c r="F1290" s="7"/>
      <c r="G1290" s="23" t="s">
        <v>5</v>
      </c>
      <c r="H1290" s="7">
        <v>2023</v>
      </c>
      <c r="I1290" s="25"/>
      <c r="J1290" s="16" t="s">
        <v>314</v>
      </c>
      <c r="K1290" s="16"/>
      <c r="L1290" s="155"/>
      <c r="M1290" s="133">
        <f>SUM(M1252:M1289)</f>
        <v>108.04400000000001</v>
      </c>
      <c r="N1290" s="186"/>
      <c r="O1290" s="16"/>
      <c r="P1290" s="16"/>
      <c r="Q1290" s="16"/>
      <c r="R1290" s="16"/>
      <c r="S1290" s="51">
        <f>SUM(S1252:S1289)</f>
        <v>1.9419999999999999</v>
      </c>
      <c r="T1290" s="16"/>
      <c r="U1290" s="16"/>
      <c r="V1290" s="16"/>
      <c r="W1290" s="16"/>
      <c r="X1290" s="51">
        <f>SUM(X1252:X1289)</f>
        <v>0</v>
      </c>
      <c r="Y1290" s="16"/>
      <c r="Z1290" s="16"/>
      <c r="AA1290" s="16"/>
      <c r="AB1290" s="16"/>
      <c r="AC1290" s="51">
        <f>SUM(AC1252:AC1289)</f>
        <v>0</v>
      </c>
      <c r="AD1290" s="16"/>
      <c r="AE1290" s="16"/>
      <c r="AF1290" s="16"/>
      <c r="AG1290" s="16"/>
      <c r="AH1290" s="51">
        <f>SUM(AH1252:AH1289)</f>
        <v>0</v>
      </c>
      <c r="AI1290" s="16"/>
      <c r="AJ1290" s="16"/>
      <c r="AK1290" s="16"/>
      <c r="AL1290" s="16"/>
      <c r="AM1290" s="51">
        <f>SUM(AM1252:AM1289)</f>
        <v>0</v>
      </c>
      <c r="AN1290" s="16"/>
      <c r="AO1290" s="16"/>
      <c r="AP1290" s="16"/>
      <c r="AQ1290" s="16"/>
      <c r="AR1290" s="51">
        <f>SUM(AR1252:AR1289)</f>
        <v>0</v>
      </c>
      <c r="AS1290" s="16"/>
      <c r="AT1290" s="16"/>
      <c r="AU1290" s="16"/>
      <c r="AV1290" s="16"/>
      <c r="AW1290" s="51">
        <f>SUM(AW1252:AW1289)</f>
        <v>5.4459999999999997</v>
      </c>
      <c r="AX1290" s="16"/>
      <c r="AY1290" s="16"/>
      <c r="AZ1290" s="16"/>
      <c r="BA1290" s="16"/>
      <c r="BB1290" s="51">
        <f>SUM(BB1252:BB1289)</f>
        <v>36.149000000000001</v>
      </c>
      <c r="BC1290" s="16"/>
      <c r="BD1290" s="16"/>
      <c r="BE1290" s="16"/>
      <c r="BF1290" s="16"/>
      <c r="BG1290" s="51">
        <f>SUM(BG1252:BG1289)</f>
        <v>0</v>
      </c>
      <c r="BH1290" s="16"/>
      <c r="BI1290" s="16"/>
      <c r="BJ1290" s="16"/>
      <c r="BK1290" s="16"/>
      <c r="BL1290" s="51">
        <f>SUM(BL1252:BL1289)</f>
        <v>11.478</v>
      </c>
      <c r="BM1290" s="16"/>
      <c r="BN1290" s="16"/>
      <c r="BO1290" s="16"/>
      <c r="BP1290" s="16"/>
      <c r="BQ1290" s="51">
        <f>SUM(BQ1252:BQ1289)</f>
        <v>26.832000000000001</v>
      </c>
      <c r="BR1290" s="16"/>
      <c r="BS1290" s="16"/>
      <c r="BT1290" s="16"/>
      <c r="BU1290" s="16"/>
      <c r="BV1290" s="51">
        <f>SUM(BV1252:BV1289)</f>
        <v>26.196999999999999</v>
      </c>
    </row>
    <row r="1291" spans="1:74" hidden="1" x14ac:dyDescent="0.3">
      <c r="A1291" s="8"/>
      <c r="B1291" s="2" t="s">
        <v>3</v>
      </c>
      <c r="C1291" s="2" t="s">
        <v>3</v>
      </c>
      <c r="D1291" s="8" t="s">
        <v>15</v>
      </c>
      <c r="E1291" s="9" t="s">
        <v>350</v>
      </c>
      <c r="F1291" s="10"/>
      <c r="G1291" s="22" t="s">
        <v>5</v>
      </c>
      <c r="H1291" s="137">
        <v>2023</v>
      </c>
      <c r="I1291" s="24" t="s">
        <v>287</v>
      </c>
      <c r="J1291" s="2" t="s">
        <v>267</v>
      </c>
      <c r="K1291" s="2" t="s">
        <v>319</v>
      </c>
      <c r="L1291" s="170">
        <f t="shared" si="41"/>
        <v>0</v>
      </c>
      <c r="M1291" s="170">
        <f t="shared" si="42"/>
        <v>0</v>
      </c>
      <c r="N1291" s="183"/>
      <c r="O1291" s="58"/>
      <c r="P1291" s="58"/>
      <c r="Q1291" s="58"/>
      <c r="R1291" s="58"/>
      <c r="S1291" s="58"/>
      <c r="T1291" s="130"/>
      <c r="U1291" s="130"/>
      <c r="V1291" s="130"/>
      <c r="W1291" s="130"/>
      <c r="X1291" s="130"/>
      <c r="Y1291" s="67"/>
      <c r="Z1291" s="67"/>
      <c r="AA1291" s="67"/>
      <c r="AB1291" s="67"/>
      <c r="AC1291" s="67"/>
      <c r="AD1291" s="130"/>
      <c r="AE1291" s="130"/>
      <c r="AF1291" s="130"/>
      <c r="AG1291" s="130"/>
      <c r="AH1291" s="130"/>
      <c r="AI1291" s="77"/>
      <c r="AJ1291" s="77"/>
      <c r="AK1291" s="77"/>
      <c r="AL1291" s="77"/>
      <c r="AM1291" s="77"/>
      <c r="AN1291" s="130"/>
      <c r="AO1291" s="130"/>
      <c r="AP1291" s="130"/>
      <c r="AQ1291" s="130"/>
      <c r="AR1291" s="130"/>
      <c r="AS1291" s="90"/>
      <c r="AT1291" s="90"/>
      <c r="AU1291" s="90"/>
      <c r="AV1291" s="90"/>
      <c r="AW1291" s="90"/>
      <c r="AX1291" s="130"/>
      <c r="AY1291" s="130"/>
      <c r="AZ1291" s="130"/>
      <c r="BA1291" s="130"/>
      <c r="BB1291" s="130"/>
      <c r="BC1291" s="111"/>
      <c r="BD1291" s="111"/>
      <c r="BE1291" s="111"/>
      <c r="BF1291" s="111"/>
      <c r="BG1291" s="111"/>
      <c r="BH1291" s="130"/>
      <c r="BI1291" s="130"/>
      <c r="BJ1291" s="130"/>
      <c r="BK1291" s="130"/>
      <c r="BL1291" s="130"/>
      <c r="BM1291" s="53"/>
      <c r="BN1291" s="53"/>
      <c r="BO1291" s="53"/>
      <c r="BP1291" s="53"/>
      <c r="BQ1291" s="53"/>
      <c r="BR1291" s="130"/>
      <c r="BS1291" s="130"/>
      <c r="BT1291" s="130"/>
      <c r="BU1291" s="130"/>
      <c r="BV1291" s="130"/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291</v>
      </c>
      <c r="K1292" s="2" t="s">
        <v>320</v>
      </c>
      <c r="L1292" s="170">
        <f t="shared" si="41"/>
        <v>0</v>
      </c>
      <c r="M1292" s="170">
        <f t="shared" si="42"/>
        <v>0</v>
      </c>
      <c r="N1292" s="183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286</v>
      </c>
      <c r="J1293" s="2" t="s">
        <v>337</v>
      </c>
      <c r="K1293" s="2" t="s">
        <v>320</v>
      </c>
      <c r="L1293" s="170">
        <f t="shared" si="41"/>
        <v>0</v>
      </c>
      <c r="M1293" s="170">
        <f t="shared" si="42"/>
        <v>0</v>
      </c>
      <c r="N1293" s="183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8" t="s">
        <v>338</v>
      </c>
      <c r="K1294" s="8" t="s">
        <v>319</v>
      </c>
      <c r="L1294" s="170">
        <f t="shared" si="41"/>
        <v>0</v>
      </c>
      <c r="M1294" s="170">
        <f t="shared" si="42"/>
        <v>0</v>
      </c>
      <c r="N1294" s="183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339</v>
      </c>
      <c r="K1295" s="8" t="s">
        <v>340</v>
      </c>
      <c r="L1295" s="170">
        <f t="shared" si="41"/>
        <v>0</v>
      </c>
      <c r="M1295" s="170">
        <f t="shared" si="42"/>
        <v>0</v>
      </c>
      <c r="N1295" s="183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341</v>
      </c>
      <c r="K1296" s="8" t="s">
        <v>319</v>
      </c>
      <c r="L1296" s="170">
        <f t="shared" si="41"/>
        <v>0</v>
      </c>
      <c r="M1296" s="170">
        <f t="shared" si="42"/>
        <v>0</v>
      </c>
      <c r="N1296" s="183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342</v>
      </c>
      <c r="K1297" s="8" t="s">
        <v>321</v>
      </c>
      <c r="L1297" s="170">
        <f t="shared" si="41"/>
        <v>0</v>
      </c>
      <c r="M1297" s="170">
        <f t="shared" si="42"/>
        <v>0</v>
      </c>
      <c r="N1297" s="183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343</v>
      </c>
      <c r="K1298" s="8" t="s">
        <v>321</v>
      </c>
      <c r="L1298" s="170">
        <f t="shared" si="41"/>
        <v>0</v>
      </c>
      <c r="M1298" s="170">
        <f t="shared" si="42"/>
        <v>0</v>
      </c>
      <c r="N1298" s="183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344</v>
      </c>
      <c r="K1299" s="8" t="s">
        <v>340</v>
      </c>
      <c r="L1299" s="170">
        <f t="shared" si="41"/>
        <v>0</v>
      </c>
      <c r="M1299" s="170">
        <f t="shared" si="42"/>
        <v>0</v>
      </c>
      <c r="N1299" s="183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288</v>
      </c>
      <c r="J1300" s="8" t="s">
        <v>345</v>
      </c>
      <c r="K1300" s="8" t="s">
        <v>319</v>
      </c>
      <c r="L1300" s="170">
        <f t="shared" si="41"/>
        <v>0</v>
      </c>
      <c r="M1300" s="170">
        <f t="shared" si="42"/>
        <v>0</v>
      </c>
      <c r="N1300" s="183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2" t="s">
        <v>352</v>
      </c>
      <c r="K1301" s="2" t="s">
        <v>319</v>
      </c>
      <c r="L1301" s="170">
        <f t="shared" si="41"/>
        <v>0</v>
      </c>
      <c r="M1301" s="170">
        <f t="shared" si="42"/>
        <v>0</v>
      </c>
      <c r="N1301" s="183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353</v>
      </c>
      <c r="K1302" s="2" t="s">
        <v>322</v>
      </c>
      <c r="L1302" s="170">
        <f t="shared" si="41"/>
        <v>0</v>
      </c>
      <c r="M1302" s="170">
        <f t="shared" si="42"/>
        <v>0</v>
      </c>
      <c r="N1302" s="183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346</v>
      </c>
      <c r="K1303" s="2" t="s">
        <v>319</v>
      </c>
      <c r="L1303" s="170">
        <f t="shared" si="41"/>
        <v>0</v>
      </c>
      <c r="M1303" s="170">
        <f t="shared" si="42"/>
        <v>0</v>
      </c>
      <c r="N1303" s="183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289</v>
      </c>
      <c r="J1304" s="2" t="s">
        <v>268</v>
      </c>
      <c r="K1304" s="2" t="s">
        <v>319</v>
      </c>
      <c r="L1304" s="170">
        <f t="shared" si="41"/>
        <v>0</v>
      </c>
      <c r="M1304" s="170">
        <f t="shared" si="42"/>
        <v>0</v>
      </c>
      <c r="N1304" s="183"/>
      <c r="O1304" s="58"/>
      <c r="P1304" s="58"/>
      <c r="Q1304" s="58"/>
      <c r="R1304" s="58"/>
      <c r="S1304" s="58"/>
      <c r="T1304" s="130"/>
      <c r="U1304" s="130"/>
      <c r="V1304" s="8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292</v>
      </c>
      <c r="K1305" s="2" t="s">
        <v>319</v>
      </c>
      <c r="L1305" s="170">
        <f t="shared" si="41"/>
        <v>1.7999999999999999E-2</v>
      </c>
      <c r="M1305" s="170">
        <f t="shared" si="42"/>
        <v>22.344999999999999</v>
      </c>
      <c r="N1305" s="183"/>
      <c r="O1305" s="58"/>
      <c r="P1305" s="58"/>
      <c r="Q1305" s="58"/>
      <c r="R1305" s="58"/>
      <c r="S1305" s="58"/>
      <c r="T1305" s="130"/>
      <c r="U1305" s="130"/>
      <c r="V1305" s="130"/>
      <c r="W1305" s="130"/>
      <c r="X1305" s="130"/>
      <c r="Y1305" s="67"/>
      <c r="Z1305" s="67" t="s">
        <v>366</v>
      </c>
      <c r="AA1305" s="67"/>
      <c r="AB1305" s="67">
        <v>1.7999999999999999E-2</v>
      </c>
      <c r="AC1305" s="67">
        <v>22.344999999999999</v>
      </c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285</v>
      </c>
      <c r="J1306" s="2" t="s">
        <v>293</v>
      </c>
      <c r="K1306" s="2" t="s">
        <v>319</v>
      </c>
      <c r="L1306" s="172">
        <f t="shared" si="41"/>
        <v>0</v>
      </c>
      <c r="M1306" s="170">
        <f t="shared" si="42"/>
        <v>0</v>
      </c>
      <c r="N1306" s="183"/>
      <c r="O1306" s="58"/>
      <c r="P1306" s="58"/>
      <c r="Q1306" s="58"/>
      <c r="R1306" s="58"/>
      <c r="S1306" s="165"/>
      <c r="T1306" s="130"/>
      <c r="U1306" s="130"/>
      <c r="V1306" s="130"/>
      <c r="W1306" s="130"/>
      <c r="X1306" s="130"/>
      <c r="Y1306" s="67"/>
      <c r="Z1306" s="67"/>
      <c r="AA1306" s="67"/>
      <c r="AB1306" s="67"/>
      <c r="AC1306" s="67"/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287</v>
      </c>
      <c r="J1307" s="2" t="s">
        <v>269</v>
      </c>
      <c r="K1307" s="2" t="s">
        <v>321</v>
      </c>
      <c r="L1307" s="170">
        <f t="shared" si="41"/>
        <v>0</v>
      </c>
      <c r="M1307" s="170">
        <f t="shared" si="42"/>
        <v>0</v>
      </c>
      <c r="N1307" s="183"/>
      <c r="O1307" s="58"/>
      <c r="P1307" s="58"/>
      <c r="Q1307" s="58"/>
      <c r="R1307" s="58"/>
      <c r="S1307" s="58"/>
      <c r="T1307" s="130"/>
      <c r="U1307" s="130"/>
      <c r="V1307" s="130"/>
      <c r="W1307" s="158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2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270</v>
      </c>
      <c r="K1308" s="2" t="s">
        <v>321</v>
      </c>
      <c r="L1308" s="170">
        <f t="shared" si="41"/>
        <v>0</v>
      </c>
      <c r="M1308" s="170">
        <f t="shared" si="42"/>
        <v>0</v>
      </c>
      <c r="N1308" s="183"/>
      <c r="O1308" s="58"/>
      <c r="P1308" s="58"/>
      <c r="Q1308" s="58"/>
      <c r="R1308" s="58"/>
      <c r="S1308" s="58"/>
      <c r="T1308" s="130"/>
      <c r="U1308" s="130"/>
      <c r="V1308" s="130"/>
      <c r="W1308" s="2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130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290</v>
      </c>
      <c r="J1309" s="2" t="s">
        <v>271</v>
      </c>
      <c r="K1309" s="2" t="s">
        <v>322</v>
      </c>
      <c r="L1309" s="170">
        <f t="shared" si="41"/>
        <v>0</v>
      </c>
      <c r="M1309" s="170">
        <f t="shared" si="42"/>
        <v>0</v>
      </c>
      <c r="N1309" s="183"/>
      <c r="O1309" s="58"/>
      <c r="P1309" s="58"/>
      <c r="Q1309" s="58"/>
      <c r="R1309" s="58"/>
      <c r="S1309" s="58"/>
      <c r="T1309" s="130"/>
      <c r="U1309" s="130"/>
      <c r="V1309" s="130"/>
      <c r="W1309" s="130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284</v>
      </c>
      <c r="J1310" s="2" t="s">
        <v>294</v>
      </c>
      <c r="K1310" s="2" t="s">
        <v>321</v>
      </c>
      <c r="L1310" s="173">
        <f t="shared" si="41"/>
        <v>0</v>
      </c>
      <c r="M1310" s="170">
        <f t="shared" si="42"/>
        <v>0</v>
      </c>
      <c r="N1310" s="183"/>
      <c r="O1310" s="58"/>
      <c r="P1310" s="58"/>
      <c r="Q1310" s="58"/>
      <c r="R1310" s="58"/>
      <c r="S1310" s="58"/>
      <c r="T1310" s="158"/>
      <c r="U1310" s="130"/>
      <c r="V1310" s="130"/>
      <c r="W1310" s="158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347</v>
      </c>
      <c r="K1311" s="2" t="s">
        <v>321</v>
      </c>
      <c r="L1311" s="170">
        <f t="shared" si="41"/>
        <v>1</v>
      </c>
      <c r="M1311" s="170">
        <f t="shared" si="42"/>
        <v>65.900000000000006</v>
      </c>
      <c r="N1311" s="183"/>
      <c r="O1311" s="58">
        <v>1</v>
      </c>
      <c r="P1311" s="58" t="s">
        <v>357</v>
      </c>
      <c r="Q1311" s="58"/>
      <c r="R1311" s="58">
        <v>1</v>
      </c>
      <c r="S1311" s="58">
        <v>65.900000000000006</v>
      </c>
      <c r="T1311" s="130"/>
      <c r="U1311" s="130"/>
      <c r="V1311" s="130"/>
      <c r="W1311" s="130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295</v>
      </c>
      <c r="K1312" s="2" t="s">
        <v>321</v>
      </c>
      <c r="L1312" s="170">
        <f t="shared" si="41"/>
        <v>2</v>
      </c>
      <c r="M1312" s="170">
        <f t="shared" si="42"/>
        <v>7.5620000000000003</v>
      </c>
      <c r="N1312" s="183"/>
      <c r="O1312" s="58"/>
      <c r="P1312" s="58"/>
      <c r="Q1312" s="58"/>
      <c r="R1312" s="58"/>
      <c r="S1312" s="58"/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 t="s">
        <v>361</v>
      </c>
      <c r="BN1312" s="53"/>
      <c r="BO1312" s="53"/>
      <c r="BP1312" s="53">
        <v>2</v>
      </c>
      <c r="BQ1312" s="53">
        <v>7.5620000000000003</v>
      </c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290</v>
      </c>
      <c r="J1313" s="2" t="s">
        <v>299</v>
      </c>
      <c r="K1313" s="2" t="s">
        <v>319</v>
      </c>
      <c r="L1313" s="170">
        <f t="shared" si="41"/>
        <v>0</v>
      </c>
      <c r="M1313" s="170">
        <f t="shared" si="42"/>
        <v>0</v>
      </c>
      <c r="N1313" s="183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/>
      <c r="BN1313" s="53"/>
      <c r="BO1313" s="53"/>
      <c r="BP1313" s="53"/>
      <c r="BQ1313" s="53"/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315</v>
      </c>
      <c r="J1314" s="2" t="s">
        <v>348</v>
      </c>
      <c r="K1314" s="2" t="s">
        <v>321</v>
      </c>
      <c r="L1314" s="170">
        <f t="shared" si="41"/>
        <v>0</v>
      </c>
      <c r="M1314" s="170">
        <f t="shared" si="42"/>
        <v>0</v>
      </c>
      <c r="N1314" s="183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296</v>
      </c>
      <c r="K1315" s="2" t="s">
        <v>322</v>
      </c>
      <c r="L1315" s="170">
        <f t="shared" si="41"/>
        <v>0</v>
      </c>
      <c r="M1315" s="170">
        <f t="shared" si="42"/>
        <v>0</v>
      </c>
      <c r="N1315" s="183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316</v>
      </c>
      <c r="J1316" s="2" t="s">
        <v>297</v>
      </c>
      <c r="K1316" s="2" t="s">
        <v>319</v>
      </c>
      <c r="L1316" s="170">
        <f t="shared" si="41"/>
        <v>0</v>
      </c>
      <c r="M1316" s="170">
        <f t="shared" si="42"/>
        <v>0</v>
      </c>
      <c r="N1316" s="183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8" t="s">
        <v>349</v>
      </c>
      <c r="K1317" s="8" t="s">
        <v>321</v>
      </c>
      <c r="L1317" s="170">
        <f t="shared" si="41"/>
        <v>0</v>
      </c>
      <c r="M1317" s="170">
        <f t="shared" si="42"/>
        <v>0</v>
      </c>
      <c r="N1317" s="183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282</v>
      </c>
      <c r="J1318" s="2" t="s">
        <v>272</v>
      </c>
      <c r="K1318" s="2" t="s">
        <v>322</v>
      </c>
      <c r="L1318" s="170">
        <f t="shared" si="41"/>
        <v>0</v>
      </c>
      <c r="M1318" s="170">
        <f t="shared" si="42"/>
        <v>0</v>
      </c>
      <c r="N1318" s="183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273</v>
      </c>
      <c r="K1319" s="2" t="s">
        <v>322</v>
      </c>
      <c r="L1319" s="170">
        <f t="shared" si="41"/>
        <v>0</v>
      </c>
      <c r="M1319" s="170">
        <f t="shared" si="42"/>
        <v>0</v>
      </c>
      <c r="N1319" s="183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59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61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274</v>
      </c>
      <c r="K1320" s="2" t="s">
        <v>322</v>
      </c>
      <c r="L1320" s="172">
        <f t="shared" si="41"/>
        <v>5.0000000000000001E-4</v>
      </c>
      <c r="M1320" s="170">
        <f t="shared" si="42"/>
        <v>0.73699999999999999</v>
      </c>
      <c r="N1320" s="183"/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>
        <v>24</v>
      </c>
      <c r="AL1320" s="77">
        <v>5.0000000000000001E-4</v>
      </c>
      <c r="AM1320" s="77">
        <v>0.73699999999999999</v>
      </c>
      <c r="AN1320" s="130"/>
      <c r="AO1320" s="130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30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275</v>
      </c>
      <c r="K1321" s="2" t="s">
        <v>322</v>
      </c>
      <c r="L1321" s="170">
        <f t="shared" si="41"/>
        <v>0</v>
      </c>
      <c r="M1321" s="170">
        <f t="shared" si="42"/>
        <v>0</v>
      </c>
      <c r="N1321" s="183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/>
      <c r="AL1321" s="77"/>
      <c r="AM1321" s="77"/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276</v>
      </c>
      <c r="K1322" s="2" t="s">
        <v>321</v>
      </c>
      <c r="L1322" s="170">
        <f t="shared" si="41"/>
        <v>0</v>
      </c>
      <c r="M1322" s="170">
        <f t="shared" si="42"/>
        <v>0</v>
      </c>
      <c r="N1322" s="183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277</v>
      </c>
      <c r="K1323" s="2" t="s">
        <v>321</v>
      </c>
      <c r="L1323" s="170">
        <f t="shared" si="41"/>
        <v>0</v>
      </c>
      <c r="M1323" s="170">
        <f t="shared" si="42"/>
        <v>0</v>
      </c>
      <c r="N1323" s="183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283</v>
      </c>
      <c r="J1324" s="2" t="s">
        <v>298</v>
      </c>
      <c r="K1324" s="2" t="s">
        <v>322</v>
      </c>
      <c r="L1324" s="170">
        <f t="shared" si="41"/>
        <v>0</v>
      </c>
      <c r="M1324" s="170">
        <f t="shared" si="42"/>
        <v>0</v>
      </c>
      <c r="N1324" s="183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59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278</v>
      </c>
      <c r="K1325" s="2" t="s">
        <v>321</v>
      </c>
      <c r="L1325" s="170">
        <f t="shared" si="41"/>
        <v>1</v>
      </c>
      <c r="M1325" s="170">
        <f t="shared" si="42"/>
        <v>2.214</v>
      </c>
      <c r="N1325" s="183"/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78">
        <v>1</v>
      </c>
      <c r="AE1325" s="179" t="s">
        <v>397</v>
      </c>
      <c r="AF1325" s="130"/>
      <c r="AG1325" s="158">
        <v>1</v>
      </c>
      <c r="AH1325" s="130">
        <v>2.214</v>
      </c>
      <c r="AI1325" s="77"/>
      <c r="AJ1325" s="77"/>
      <c r="AK1325" s="77"/>
      <c r="AL1325" s="77"/>
      <c r="AM1325" s="77"/>
      <c r="AN1325" s="130"/>
      <c r="AO1325" s="130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279</v>
      </c>
      <c r="K1326" s="2" t="s">
        <v>321</v>
      </c>
      <c r="L1326" s="170">
        <f t="shared" si="41"/>
        <v>0</v>
      </c>
      <c r="M1326" s="170">
        <f t="shared" si="42"/>
        <v>0</v>
      </c>
      <c r="N1326" s="183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30"/>
      <c r="AE1326" s="130"/>
      <c r="AF1326" s="130"/>
      <c r="AG1326" s="130"/>
      <c r="AH1326" s="130"/>
      <c r="AI1326" s="77"/>
      <c r="AJ1326" s="77"/>
      <c r="AK1326" s="77"/>
      <c r="AL1326" s="77"/>
      <c r="AM1326" s="77"/>
      <c r="AN1326" s="130"/>
      <c r="AO1326" s="159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286</v>
      </c>
      <c r="J1327" s="2" t="s">
        <v>280</v>
      </c>
      <c r="K1327" s="2" t="s">
        <v>320</v>
      </c>
      <c r="L1327" s="170">
        <f t="shared" si="41"/>
        <v>0</v>
      </c>
      <c r="M1327" s="172">
        <f t="shared" si="42"/>
        <v>0</v>
      </c>
      <c r="N1327" s="185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30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61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281</v>
      </c>
      <c r="K1328" s="2" t="s">
        <v>320</v>
      </c>
      <c r="L1328" s="170">
        <f t="shared" si="41"/>
        <v>0</v>
      </c>
      <c r="M1328" s="170">
        <f t="shared" si="42"/>
        <v>14.302</v>
      </c>
      <c r="N1328" s="183"/>
      <c r="O1328" s="58"/>
      <c r="P1328" s="58"/>
      <c r="Q1328" s="58"/>
      <c r="R1328" s="58"/>
      <c r="S1328" s="165"/>
      <c r="T1328" s="177" t="s">
        <v>407</v>
      </c>
      <c r="U1328" s="130"/>
      <c r="V1328" s="130"/>
      <c r="W1328" s="130"/>
      <c r="X1328" s="130">
        <v>14.302</v>
      </c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30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t="15.75" hidden="1" customHeight="1" x14ac:dyDescent="0.3">
      <c r="A1329" s="19"/>
      <c r="B1329" s="16" t="s">
        <v>3</v>
      </c>
      <c r="C1329" s="16" t="s">
        <v>3</v>
      </c>
      <c r="D1329" s="19" t="s">
        <v>15</v>
      </c>
      <c r="E1329" s="20" t="s">
        <v>350</v>
      </c>
      <c r="F1329" s="21"/>
      <c r="G1329" s="23" t="s">
        <v>5</v>
      </c>
      <c r="H1329" s="136">
        <v>2023</v>
      </c>
      <c r="I1329" s="25"/>
      <c r="J1329" s="16" t="s">
        <v>314</v>
      </c>
      <c r="K1329" s="16"/>
      <c r="L1329" s="155"/>
      <c r="M1329" s="133">
        <f>SUM(M1291:M1328)</f>
        <v>113.06</v>
      </c>
      <c r="N1329" s="186"/>
      <c r="O1329" s="19"/>
      <c r="P1329" s="19"/>
      <c r="Q1329" s="19"/>
      <c r="R1329" s="19"/>
      <c r="S1329" s="131">
        <f>SUM(S1291:S1328)</f>
        <v>65.900000000000006</v>
      </c>
      <c r="T1329" s="131"/>
      <c r="U1329" s="131"/>
      <c r="V1329" s="131"/>
      <c r="W1329" s="131"/>
      <c r="X1329" s="131">
        <f t="shared" ref="X1329:BV1329" si="43">SUM(X1291:X1328)</f>
        <v>14.302</v>
      </c>
      <c r="Y1329" s="131"/>
      <c r="Z1329" s="131"/>
      <c r="AA1329" s="131"/>
      <c r="AB1329" s="131"/>
      <c r="AC1329" s="131">
        <f t="shared" si="43"/>
        <v>22.344999999999999</v>
      </c>
      <c r="AD1329" s="131"/>
      <c r="AE1329" s="131"/>
      <c r="AF1329" s="131"/>
      <c r="AG1329" s="131"/>
      <c r="AH1329" s="131">
        <f t="shared" si="43"/>
        <v>2.214</v>
      </c>
      <c r="AI1329" s="131"/>
      <c r="AJ1329" s="131"/>
      <c r="AK1329" s="131"/>
      <c r="AL1329" s="131"/>
      <c r="AM1329" s="131">
        <f t="shared" si="43"/>
        <v>0.73699999999999999</v>
      </c>
      <c r="AN1329" s="131"/>
      <c r="AO1329" s="131"/>
      <c r="AP1329" s="131"/>
      <c r="AQ1329" s="131"/>
      <c r="AR1329" s="131">
        <f t="shared" si="43"/>
        <v>0</v>
      </c>
      <c r="AS1329" s="131"/>
      <c r="AT1329" s="131"/>
      <c r="AU1329" s="131"/>
      <c r="AV1329" s="131"/>
      <c r="AW1329" s="131">
        <f t="shared" si="43"/>
        <v>0</v>
      </c>
      <c r="AX1329" s="131"/>
      <c r="AY1329" s="131"/>
      <c r="AZ1329" s="131"/>
      <c r="BA1329" s="131"/>
      <c r="BB1329" s="131">
        <f t="shared" si="43"/>
        <v>0</v>
      </c>
      <c r="BC1329" s="131"/>
      <c r="BD1329" s="131"/>
      <c r="BE1329" s="131"/>
      <c r="BF1329" s="131"/>
      <c r="BG1329" s="131">
        <f t="shared" si="43"/>
        <v>0</v>
      </c>
      <c r="BH1329" s="131"/>
      <c r="BI1329" s="131"/>
      <c r="BJ1329" s="131"/>
      <c r="BK1329" s="131"/>
      <c r="BL1329" s="131">
        <f t="shared" si="43"/>
        <v>0</v>
      </c>
      <c r="BM1329" s="131"/>
      <c r="BN1329" s="131"/>
      <c r="BO1329" s="131"/>
      <c r="BP1329" s="131"/>
      <c r="BQ1329" s="131">
        <f t="shared" si="43"/>
        <v>7.5620000000000003</v>
      </c>
      <c r="BR1329" s="131"/>
      <c r="BS1329" s="131"/>
      <c r="BT1329" s="131"/>
      <c r="BU1329" s="131"/>
      <c r="BV1329" s="131">
        <f t="shared" si="43"/>
        <v>0</v>
      </c>
    </row>
    <row r="1330" spans="1:74" hidden="1" x14ac:dyDescent="0.3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22" t="s">
        <v>5</v>
      </c>
      <c r="H1330" s="3">
        <v>2023</v>
      </c>
      <c r="I1330" s="24" t="s">
        <v>287</v>
      </c>
      <c r="J1330" s="2" t="s">
        <v>267</v>
      </c>
      <c r="K1330" s="2" t="s">
        <v>319</v>
      </c>
      <c r="L1330" s="170">
        <f t="shared" si="41"/>
        <v>0</v>
      </c>
      <c r="M1330" s="170">
        <f t="shared" si="42"/>
        <v>0</v>
      </c>
      <c r="N1330" s="183"/>
      <c r="O1330" s="37"/>
      <c r="P1330" s="37"/>
      <c r="Q1330" s="37"/>
      <c r="R1330" s="37"/>
      <c r="S1330" s="46"/>
      <c r="T1330" s="2"/>
      <c r="U1330" s="2"/>
      <c r="V1330" s="2"/>
      <c r="W1330" s="2"/>
      <c r="X1330" s="60"/>
      <c r="Y1330" s="67"/>
      <c r="Z1330" s="67"/>
      <c r="AA1330" s="67"/>
      <c r="AB1330" s="67"/>
      <c r="AC1330" s="73"/>
      <c r="AD1330" s="2"/>
      <c r="AE1330" s="2"/>
      <c r="AF1330" s="2"/>
      <c r="AG1330" s="2"/>
      <c r="AH1330" s="60"/>
      <c r="AI1330" s="77"/>
      <c r="AJ1330" s="77"/>
      <c r="AK1330" s="77"/>
      <c r="AL1330" s="77"/>
      <c r="AM1330" s="85"/>
      <c r="AN1330" s="2"/>
      <c r="AO1330" s="2"/>
      <c r="AP1330" s="2"/>
      <c r="AQ1330" s="2"/>
      <c r="AR1330" s="60"/>
      <c r="AS1330" s="90"/>
      <c r="AT1330" s="90"/>
      <c r="AU1330" s="90"/>
      <c r="AV1330" s="90"/>
      <c r="AW1330" s="105"/>
      <c r="AX1330" s="2"/>
      <c r="AY1330" s="2"/>
      <c r="AZ1330" s="2"/>
      <c r="BA1330" s="2"/>
      <c r="BB1330" s="60"/>
      <c r="BC1330" s="111"/>
      <c r="BD1330" s="111"/>
      <c r="BE1330" s="111"/>
      <c r="BF1330" s="111"/>
      <c r="BG1330" s="116"/>
      <c r="BH1330" s="2"/>
      <c r="BI1330" s="2"/>
      <c r="BJ1330" s="2"/>
      <c r="BK1330" s="2"/>
      <c r="BL1330" s="60"/>
      <c r="BM1330" s="53"/>
      <c r="BN1330" s="53"/>
      <c r="BO1330" s="53"/>
      <c r="BP1330" s="53"/>
      <c r="BQ1330" s="125"/>
      <c r="BR1330" s="2"/>
      <c r="BS1330" s="2"/>
      <c r="BT1330" s="2"/>
      <c r="BU1330" s="2"/>
      <c r="BV1330" s="60"/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291</v>
      </c>
      <c r="K1331" s="2" t="s">
        <v>320</v>
      </c>
      <c r="L1331" s="170">
        <f t="shared" si="41"/>
        <v>0</v>
      </c>
      <c r="M1331" s="170">
        <f t="shared" si="42"/>
        <v>0</v>
      </c>
      <c r="N1331" s="183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286</v>
      </c>
      <c r="J1332" s="2" t="s">
        <v>337</v>
      </c>
      <c r="K1332" s="2" t="s">
        <v>320</v>
      </c>
      <c r="L1332" s="170">
        <f t="shared" si="41"/>
        <v>0</v>
      </c>
      <c r="M1332" s="170">
        <f t="shared" si="42"/>
        <v>0</v>
      </c>
      <c r="N1332" s="183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8" t="s">
        <v>338</v>
      </c>
      <c r="K1333" s="8" t="s">
        <v>319</v>
      </c>
      <c r="L1333" s="170">
        <f t="shared" si="41"/>
        <v>0</v>
      </c>
      <c r="M1333" s="170">
        <f t="shared" si="42"/>
        <v>0</v>
      </c>
      <c r="N1333" s="183"/>
      <c r="O1333" s="58"/>
      <c r="P1333" s="58"/>
      <c r="Q1333" s="58"/>
      <c r="R1333" s="58"/>
      <c r="S1333" s="59"/>
      <c r="T1333" s="8"/>
      <c r="U1333" s="8"/>
      <c r="V1333" s="8"/>
      <c r="W1333" s="8"/>
      <c r="X1333" s="130"/>
      <c r="Y1333" s="143"/>
      <c r="Z1333" s="143"/>
      <c r="AA1333" s="143"/>
      <c r="AB1333" s="143"/>
      <c r="AC1333" s="144"/>
      <c r="AD1333" s="8"/>
      <c r="AE1333" s="8"/>
      <c r="AF1333" s="8"/>
      <c r="AG1333" s="8"/>
      <c r="AH1333" s="130"/>
      <c r="AI1333" s="145"/>
      <c r="AJ1333" s="145"/>
      <c r="AK1333" s="145"/>
      <c r="AL1333" s="145"/>
      <c r="AM1333" s="146"/>
      <c r="AN1333" s="8"/>
      <c r="AO1333" s="8"/>
      <c r="AP1333" s="8"/>
      <c r="AQ1333" s="8"/>
      <c r="AR1333" s="130"/>
      <c r="AS1333" s="147"/>
      <c r="AT1333" s="147"/>
      <c r="AU1333" s="147"/>
      <c r="AV1333" s="147"/>
      <c r="AW1333" s="148"/>
      <c r="AX1333" s="8"/>
      <c r="AY1333" s="8"/>
      <c r="AZ1333" s="8"/>
      <c r="BA1333" s="8"/>
      <c r="BB1333" s="130"/>
      <c r="BC1333" s="149"/>
      <c r="BD1333" s="149"/>
      <c r="BE1333" s="149"/>
      <c r="BF1333" s="149"/>
      <c r="BG1333" s="150"/>
      <c r="BH1333" s="8"/>
      <c r="BI1333" s="8"/>
      <c r="BJ1333" s="8"/>
      <c r="BK1333" s="8"/>
      <c r="BL1333" s="130"/>
      <c r="BM1333" s="151"/>
      <c r="BN1333" s="151"/>
      <c r="BO1333" s="151"/>
      <c r="BP1333" s="151"/>
      <c r="BQ1333" s="152"/>
      <c r="BR1333" s="8"/>
      <c r="BS1333" s="8"/>
      <c r="BT1333" s="8"/>
      <c r="BU1333" s="8"/>
      <c r="BV1333" s="13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339</v>
      </c>
      <c r="K1334" s="8" t="s">
        <v>340</v>
      </c>
      <c r="L1334" s="170">
        <f t="shared" si="41"/>
        <v>0</v>
      </c>
      <c r="M1334" s="170">
        <f t="shared" si="42"/>
        <v>0</v>
      </c>
      <c r="N1334" s="183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341</v>
      </c>
      <c r="K1335" s="8" t="s">
        <v>319</v>
      </c>
      <c r="L1335" s="170">
        <f t="shared" si="41"/>
        <v>0</v>
      </c>
      <c r="M1335" s="170">
        <f t="shared" si="42"/>
        <v>0</v>
      </c>
      <c r="N1335" s="183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342</v>
      </c>
      <c r="K1336" s="8" t="s">
        <v>321</v>
      </c>
      <c r="L1336" s="170">
        <f t="shared" si="41"/>
        <v>0</v>
      </c>
      <c r="M1336" s="170">
        <f t="shared" si="42"/>
        <v>0</v>
      </c>
      <c r="N1336" s="183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343</v>
      </c>
      <c r="K1337" s="8" t="s">
        <v>321</v>
      </c>
      <c r="L1337" s="170">
        <f t="shared" si="41"/>
        <v>0</v>
      </c>
      <c r="M1337" s="170">
        <f t="shared" si="42"/>
        <v>0</v>
      </c>
      <c r="N1337" s="183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344</v>
      </c>
      <c r="K1338" s="8" t="s">
        <v>340</v>
      </c>
      <c r="L1338" s="170">
        <f t="shared" si="41"/>
        <v>0</v>
      </c>
      <c r="M1338" s="170">
        <f t="shared" si="42"/>
        <v>0</v>
      </c>
      <c r="N1338" s="183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288</v>
      </c>
      <c r="J1339" s="8" t="s">
        <v>345</v>
      </c>
      <c r="K1339" s="8" t="s">
        <v>319</v>
      </c>
      <c r="L1339" s="170">
        <f t="shared" si="41"/>
        <v>0</v>
      </c>
      <c r="M1339" s="170">
        <f t="shared" si="42"/>
        <v>0</v>
      </c>
      <c r="N1339" s="183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2" t="s">
        <v>352</v>
      </c>
      <c r="K1340" s="2" t="s">
        <v>319</v>
      </c>
      <c r="L1340" s="170">
        <f t="shared" si="41"/>
        <v>0</v>
      </c>
      <c r="M1340" s="170">
        <f t="shared" si="42"/>
        <v>0</v>
      </c>
      <c r="N1340" s="183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353</v>
      </c>
      <c r="K1341" s="2" t="s">
        <v>322</v>
      </c>
      <c r="L1341" s="170">
        <f t="shared" si="41"/>
        <v>0</v>
      </c>
      <c r="M1341" s="170">
        <f t="shared" si="42"/>
        <v>0</v>
      </c>
      <c r="N1341" s="183"/>
      <c r="O1341" s="37"/>
      <c r="P1341" s="37"/>
      <c r="Q1341" s="37"/>
      <c r="R1341" s="37"/>
      <c r="S1341" s="46"/>
      <c r="T1341" s="2"/>
      <c r="U1341" s="2"/>
      <c r="V1341" s="2"/>
      <c r="W1341" s="2"/>
      <c r="X1341" s="60"/>
      <c r="Y1341" s="67"/>
      <c r="Z1341" s="67"/>
      <c r="AA1341" s="67"/>
      <c r="AB1341" s="67"/>
      <c r="AC1341" s="73"/>
      <c r="AD1341" s="2"/>
      <c r="AE1341" s="2"/>
      <c r="AF1341" s="2"/>
      <c r="AG1341" s="2"/>
      <c r="AH1341" s="60"/>
      <c r="AI1341" s="77"/>
      <c r="AJ1341" s="77"/>
      <c r="AK1341" s="77"/>
      <c r="AL1341" s="77"/>
      <c r="AM1341" s="85"/>
      <c r="AN1341" s="2"/>
      <c r="AO1341" s="2"/>
      <c r="AP1341" s="2"/>
      <c r="AQ1341" s="2"/>
      <c r="AR1341" s="60"/>
      <c r="AS1341" s="90"/>
      <c r="AT1341" s="90"/>
      <c r="AU1341" s="90"/>
      <c r="AV1341" s="90"/>
      <c r="AW1341" s="105"/>
      <c r="AX1341" s="2"/>
      <c r="AY1341" s="2"/>
      <c r="AZ1341" s="2"/>
      <c r="BA1341" s="2"/>
      <c r="BB1341" s="60"/>
      <c r="BC1341" s="111"/>
      <c r="BD1341" s="111"/>
      <c r="BE1341" s="111"/>
      <c r="BF1341" s="111"/>
      <c r="BG1341" s="116"/>
      <c r="BH1341" s="2"/>
      <c r="BI1341" s="2"/>
      <c r="BJ1341" s="2"/>
      <c r="BK1341" s="2"/>
      <c r="BL1341" s="60"/>
      <c r="BM1341" s="53"/>
      <c r="BN1341" s="53"/>
      <c r="BO1341" s="53"/>
      <c r="BP1341" s="53"/>
      <c r="BQ1341" s="125"/>
      <c r="BR1341" s="2"/>
      <c r="BS1341" s="2"/>
      <c r="BT1341" s="2"/>
      <c r="BU1341" s="2"/>
      <c r="BV1341" s="6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346</v>
      </c>
      <c r="K1342" s="2" t="s">
        <v>319</v>
      </c>
      <c r="L1342" s="170">
        <f t="shared" si="41"/>
        <v>0</v>
      </c>
      <c r="M1342" s="170">
        <f t="shared" si="42"/>
        <v>0</v>
      </c>
      <c r="N1342" s="183"/>
      <c r="O1342" s="38"/>
      <c r="P1342" s="37"/>
      <c r="Q1342" s="37"/>
      <c r="R1342" s="37"/>
      <c r="S1342" s="46"/>
      <c r="T1342" s="3"/>
      <c r="U1342" s="2"/>
      <c r="V1342" s="2"/>
      <c r="W1342" s="2"/>
      <c r="X1342" s="60"/>
      <c r="Y1342" s="69"/>
      <c r="Z1342" s="67"/>
      <c r="AA1342" s="67"/>
      <c r="AB1342" s="67"/>
      <c r="AC1342" s="73"/>
      <c r="AD1342" s="3"/>
      <c r="AE1342" s="2"/>
      <c r="AF1342" s="2"/>
      <c r="AG1342" s="2"/>
      <c r="AH1342" s="60"/>
      <c r="AI1342" s="78"/>
      <c r="AJ1342" s="77"/>
      <c r="AK1342" s="77"/>
      <c r="AL1342" s="77"/>
      <c r="AM1342" s="85"/>
      <c r="AN1342" s="3"/>
      <c r="AO1342" s="2"/>
      <c r="AP1342" s="2"/>
      <c r="AQ1342" s="2"/>
      <c r="AR1342" s="60"/>
      <c r="AS1342" s="91"/>
      <c r="AT1342" s="90"/>
      <c r="AU1342" s="90"/>
      <c r="AV1342" s="90"/>
      <c r="AW1342" s="105"/>
      <c r="AX1342" s="3"/>
      <c r="AY1342" s="2"/>
      <c r="AZ1342" s="2"/>
      <c r="BA1342" s="2"/>
      <c r="BB1342" s="60"/>
      <c r="BC1342" s="112"/>
      <c r="BD1342" s="111"/>
      <c r="BE1342" s="111"/>
      <c r="BF1342" s="111"/>
      <c r="BG1342" s="116"/>
      <c r="BH1342" s="3"/>
      <c r="BI1342" s="2"/>
      <c r="BJ1342" s="2"/>
      <c r="BK1342" s="2"/>
      <c r="BL1342" s="60"/>
      <c r="BM1342" s="54"/>
      <c r="BN1342" s="53"/>
      <c r="BO1342" s="53"/>
      <c r="BP1342" s="53"/>
      <c r="BQ1342" s="125"/>
      <c r="BR1342" s="3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289</v>
      </c>
      <c r="J1343" s="2" t="s">
        <v>268</v>
      </c>
      <c r="K1343" s="2" t="s">
        <v>319</v>
      </c>
      <c r="L1343" s="170">
        <f t="shared" si="41"/>
        <v>0</v>
      </c>
      <c r="M1343" s="170">
        <f t="shared" si="42"/>
        <v>0</v>
      </c>
      <c r="N1343" s="183"/>
      <c r="O1343" s="37"/>
      <c r="P1343" s="37"/>
      <c r="Q1343" s="37"/>
      <c r="R1343" s="37"/>
      <c r="S1343" s="46"/>
      <c r="T1343" s="2"/>
      <c r="U1343" s="2"/>
      <c r="V1343" s="2"/>
      <c r="W1343" s="2"/>
      <c r="X1343" s="60"/>
      <c r="Y1343" s="67"/>
      <c r="Z1343" s="67"/>
      <c r="AA1343" s="67"/>
      <c r="AB1343" s="67"/>
      <c r="AC1343" s="73"/>
      <c r="AD1343" s="2"/>
      <c r="AE1343" s="2"/>
      <c r="AF1343" s="2"/>
      <c r="AG1343" s="2"/>
      <c r="AH1343" s="60"/>
      <c r="AI1343" s="77"/>
      <c r="AJ1343" s="77"/>
      <c r="AK1343" s="77"/>
      <c r="AL1343" s="77"/>
      <c r="AM1343" s="85"/>
      <c r="AN1343" s="2"/>
      <c r="AO1343" s="2"/>
      <c r="AP1343" s="2"/>
      <c r="AQ1343" s="2"/>
      <c r="AR1343" s="60"/>
      <c r="AS1343" s="90"/>
      <c r="AT1343" s="90"/>
      <c r="AU1343" s="90"/>
      <c r="AV1343" s="90"/>
      <c r="AW1343" s="105"/>
      <c r="AX1343" s="2"/>
      <c r="AY1343" s="2"/>
      <c r="AZ1343" s="2"/>
      <c r="BA1343" s="2"/>
      <c r="BB1343" s="60"/>
      <c r="BC1343" s="111"/>
      <c r="BD1343" s="111"/>
      <c r="BE1343" s="111"/>
      <c r="BF1343" s="111"/>
      <c r="BG1343" s="116"/>
      <c r="BH1343" s="2"/>
      <c r="BI1343" s="2"/>
      <c r="BJ1343" s="2"/>
      <c r="BK1343" s="2"/>
      <c r="BL1343" s="60"/>
      <c r="BM1343" s="53"/>
      <c r="BN1343" s="53"/>
      <c r="BO1343" s="53"/>
      <c r="BP1343" s="53"/>
      <c r="BQ1343" s="125"/>
      <c r="BR1343" s="2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292</v>
      </c>
      <c r="K1344" s="2" t="s">
        <v>319</v>
      </c>
      <c r="L1344" s="170">
        <f t="shared" si="41"/>
        <v>2.1000000000000001E-2</v>
      </c>
      <c r="M1344" s="170">
        <f t="shared" si="42"/>
        <v>41.244</v>
      </c>
      <c r="N1344" s="189" t="s">
        <v>439</v>
      </c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 t="s">
        <v>466</v>
      </c>
      <c r="BE1344" s="111"/>
      <c r="BF1344" s="111">
        <v>2.1000000000000001E-2</v>
      </c>
      <c r="BG1344" s="116">
        <v>41.244</v>
      </c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285</v>
      </c>
      <c r="J1345" s="2" t="s">
        <v>293</v>
      </c>
      <c r="K1345" s="2" t="s">
        <v>319</v>
      </c>
      <c r="L1345" s="170">
        <f t="shared" si="41"/>
        <v>0</v>
      </c>
      <c r="M1345" s="170">
        <f t="shared" si="42"/>
        <v>0</v>
      </c>
      <c r="N1345" s="183"/>
      <c r="O1345" s="37"/>
      <c r="P1345" s="37"/>
      <c r="Q1345" s="37"/>
      <c r="R1345" s="38"/>
      <c r="S1345" s="46"/>
      <c r="T1345" s="2"/>
      <c r="U1345" s="2"/>
      <c r="V1345" s="2"/>
      <c r="W1345" s="3"/>
      <c r="X1345" s="60"/>
      <c r="Y1345" s="67"/>
      <c r="Z1345" s="67"/>
      <c r="AA1345" s="67"/>
      <c r="AB1345" s="69"/>
      <c r="AC1345" s="73"/>
      <c r="AD1345" s="2"/>
      <c r="AE1345" s="2"/>
      <c r="AF1345" s="2"/>
      <c r="AG1345" s="3"/>
      <c r="AH1345" s="60"/>
      <c r="AI1345" s="77"/>
      <c r="AJ1345" s="77"/>
      <c r="AK1345" s="77"/>
      <c r="AL1345" s="78"/>
      <c r="AM1345" s="85"/>
      <c r="AN1345" s="2"/>
      <c r="AO1345" s="2"/>
      <c r="AP1345" s="2"/>
      <c r="AQ1345" s="3"/>
      <c r="AR1345" s="60"/>
      <c r="AS1345" s="90"/>
      <c r="AT1345" s="90"/>
      <c r="AU1345" s="90"/>
      <c r="AV1345" s="91"/>
      <c r="AW1345" s="105"/>
      <c r="AX1345" s="2"/>
      <c r="AY1345" s="2"/>
      <c r="AZ1345" s="2"/>
      <c r="BA1345" s="3"/>
      <c r="BB1345" s="60"/>
      <c r="BC1345" s="111"/>
      <c r="BD1345" s="111"/>
      <c r="BE1345" s="111"/>
      <c r="BF1345" s="112"/>
      <c r="BG1345" s="116"/>
      <c r="BH1345" s="2"/>
      <c r="BI1345" s="2"/>
      <c r="BJ1345" s="2"/>
      <c r="BK1345" s="3"/>
      <c r="BL1345" s="60"/>
      <c r="BM1345" s="53"/>
      <c r="BN1345" s="53"/>
      <c r="BO1345" s="53"/>
      <c r="BP1345" s="54"/>
      <c r="BQ1345" s="125"/>
      <c r="BR1345" s="2"/>
      <c r="BS1345" s="2"/>
      <c r="BT1345" s="2"/>
      <c r="BU1345" s="3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287</v>
      </c>
      <c r="J1346" s="2" t="s">
        <v>269</v>
      </c>
      <c r="K1346" s="2" t="s">
        <v>321</v>
      </c>
      <c r="L1346" s="170">
        <f t="shared" si="41"/>
        <v>0</v>
      </c>
      <c r="M1346" s="170">
        <f t="shared" si="42"/>
        <v>0</v>
      </c>
      <c r="N1346" s="183"/>
      <c r="O1346" s="37"/>
      <c r="P1346" s="37"/>
      <c r="Q1346" s="37"/>
      <c r="R1346" s="37"/>
      <c r="S1346" s="46"/>
      <c r="T1346" s="2"/>
      <c r="U1346" s="2"/>
      <c r="V1346" s="2"/>
      <c r="W1346" s="2"/>
      <c r="X1346" s="60"/>
      <c r="Y1346" s="67"/>
      <c r="Z1346" s="67"/>
      <c r="AA1346" s="67"/>
      <c r="AB1346" s="67"/>
      <c r="AC1346" s="73"/>
      <c r="AD1346" s="2"/>
      <c r="AE1346" s="2"/>
      <c r="AF1346" s="2"/>
      <c r="AG1346" s="2"/>
      <c r="AH1346" s="60"/>
      <c r="AI1346" s="77"/>
      <c r="AJ1346" s="77"/>
      <c r="AK1346" s="77"/>
      <c r="AL1346" s="77"/>
      <c r="AM1346" s="85"/>
      <c r="AN1346" s="2"/>
      <c r="AO1346" s="2"/>
      <c r="AP1346" s="2"/>
      <c r="AQ1346" s="2"/>
      <c r="AR1346" s="60"/>
      <c r="AS1346" s="90"/>
      <c r="AT1346" s="90"/>
      <c r="AU1346" s="90"/>
      <c r="AV1346" s="90"/>
      <c r="AW1346" s="105"/>
      <c r="AX1346" s="2"/>
      <c r="AY1346" s="2"/>
      <c r="AZ1346" s="2"/>
      <c r="BA1346" s="2"/>
      <c r="BB1346" s="60"/>
      <c r="BC1346" s="111"/>
      <c r="BD1346" s="111"/>
      <c r="BE1346" s="111"/>
      <c r="BF1346" s="111"/>
      <c r="BG1346" s="116"/>
      <c r="BH1346" s="2"/>
      <c r="BI1346" s="2"/>
      <c r="BJ1346" s="2"/>
      <c r="BK1346" s="2"/>
      <c r="BL1346" s="60"/>
      <c r="BM1346" s="53"/>
      <c r="BN1346" s="53"/>
      <c r="BO1346" s="53"/>
      <c r="BP1346" s="53"/>
      <c r="BQ1346" s="125"/>
      <c r="BR1346" s="2"/>
      <c r="BS1346" s="2"/>
      <c r="BT1346" s="2"/>
      <c r="BU1346" s="2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270</v>
      </c>
      <c r="K1347" s="2" t="s">
        <v>321</v>
      </c>
      <c r="L1347" s="170">
        <f t="shared" si="41"/>
        <v>0</v>
      </c>
      <c r="M1347" s="170">
        <f t="shared" si="42"/>
        <v>0</v>
      </c>
      <c r="N1347" s="183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290</v>
      </c>
      <c r="J1348" s="2" t="s">
        <v>271</v>
      </c>
      <c r="K1348" s="2" t="s">
        <v>322</v>
      </c>
      <c r="L1348" s="170">
        <f t="shared" si="41"/>
        <v>0</v>
      </c>
      <c r="M1348" s="170">
        <f t="shared" si="42"/>
        <v>0</v>
      </c>
      <c r="N1348" s="183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284</v>
      </c>
      <c r="J1349" s="2" t="s">
        <v>294</v>
      </c>
      <c r="K1349" s="2" t="s">
        <v>321</v>
      </c>
      <c r="L1349" s="170">
        <f t="shared" ref="L1349:L1412" si="44">SUM(R1349,W1349,AB1349,AG1349,AL1349,AQ1349,AV1349,BA1349,BF1349,BK1349,BP1349,BU1349)</f>
        <v>0</v>
      </c>
      <c r="M1349" s="170">
        <f t="shared" ref="M1349:M1412" si="45">SUM(S1349,X1349,AC1349,AH1349,AM1349,AR1349,AW1349,BB1349,BG1349,BL1349,BQ1349,BV1349)</f>
        <v>0</v>
      </c>
      <c r="N1349" s="183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347</v>
      </c>
      <c r="K1350" s="2" t="s">
        <v>321</v>
      </c>
      <c r="L1350" s="170">
        <f t="shared" si="44"/>
        <v>0</v>
      </c>
      <c r="M1350" s="170">
        <f t="shared" si="45"/>
        <v>0</v>
      </c>
      <c r="N1350" s="183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295</v>
      </c>
      <c r="K1351" s="2" t="s">
        <v>321</v>
      </c>
      <c r="L1351" s="170">
        <f t="shared" si="44"/>
        <v>0</v>
      </c>
      <c r="M1351" s="170">
        <f t="shared" si="45"/>
        <v>0</v>
      </c>
      <c r="N1351" s="183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290</v>
      </c>
      <c r="J1352" s="2" t="s">
        <v>299</v>
      </c>
      <c r="K1352" s="2" t="s">
        <v>319</v>
      </c>
      <c r="L1352" s="170">
        <f t="shared" si="44"/>
        <v>0</v>
      </c>
      <c r="M1352" s="170">
        <f t="shared" si="45"/>
        <v>0</v>
      </c>
      <c r="N1352" s="183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315</v>
      </c>
      <c r="J1353" s="2" t="s">
        <v>348</v>
      </c>
      <c r="K1353" s="2" t="s">
        <v>321</v>
      </c>
      <c r="L1353" s="170">
        <f t="shared" si="44"/>
        <v>0</v>
      </c>
      <c r="M1353" s="170">
        <f t="shared" si="45"/>
        <v>0</v>
      </c>
      <c r="N1353" s="183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296</v>
      </c>
      <c r="K1354" s="2" t="s">
        <v>322</v>
      </c>
      <c r="L1354" s="170">
        <f t="shared" si="44"/>
        <v>0</v>
      </c>
      <c r="M1354" s="170">
        <f t="shared" si="45"/>
        <v>0</v>
      </c>
      <c r="N1354" s="183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316</v>
      </c>
      <c r="J1355" s="2" t="s">
        <v>297</v>
      </c>
      <c r="K1355" s="2" t="s">
        <v>319</v>
      </c>
      <c r="L1355" s="170">
        <f t="shared" si="44"/>
        <v>0</v>
      </c>
      <c r="M1355" s="170">
        <f t="shared" si="45"/>
        <v>0</v>
      </c>
      <c r="N1355" s="183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8" t="s">
        <v>349</v>
      </c>
      <c r="K1356" s="8" t="s">
        <v>321</v>
      </c>
      <c r="L1356" s="170">
        <f t="shared" si="44"/>
        <v>0</v>
      </c>
      <c r="M1356" s="170">
        <f t="shared" si="45"/>
        <v>0</v>
      </c>
      <c r="N1356" s="183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282</v>
      </c>
      <c r="J1357" s="2" t="s">
        <v>272</v>
      </c>
      <c r="K1357" s="2" t="s">
        <v>322</v>
      </c>
      <c r="L1357" s="170">
        <f t="shared" si="44"/>
        <v>0</v>
      </c>
      <c r="M1357" s="170">
        <f t="shared" si="45"/>
        <v>0</v>
      </c>
      <c r="N1357" s="183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273</v>
      </c>
      <c r="K1358" s="2" t="s">
        <v>322</v>
      </c>
      <c r="L1358" s="170">
        <f t="shared" si="44"/>
        <v>0</v>
      </c>
      <c r="M1358" s="170">
        <f t="shared" si="45"/>
        <v>0</v>
      </c>
      <c r="N1358" s="183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274</v>
      </c>
      <c r="K1359" s="2" t="s">
        <v>322</v>
      </c>
      <c r="L1359" s="172">
        <f t="shared" si="44"/>
        <v>2.5000000000000001E-3</v>
      </c>
      <c r="M1359" s="170">
        <f t="shared" si="45"/>
        <v>2.0069999999999997</v>
      </c>
      <c r="N1359" s="189" t="s">
        <v>744</v>
      </c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>
        <v>43</v>
      </c>
      <c r="AB1359" s="67">
        <v>1.5E-3</v>
      </c>
      <c r="AC1359" s="73">
        <v>0.61299999999999999</v>
      </c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>
        <v>61</v>
      </c>
      <c r="BP1359" s="53">
        <v>1E-3</v>
      </c>
      <c r="BQ1359" s="125">
        <v>1.3939999999999999</v>
      </c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275</v>
      </c>
      <c r="K1360" s="2" t="s">
        <v>322</v>
      </c>
      <c r="L1360" s="170">
        <f t="shared" si="44"/>
        <v>0</v>
      </c>
      <c r="M1360" s="170">
        <f t="shared" si="45"/>
        <v>0</v>
      </c>
      <c r="N1360" s="183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/>
      <c r="AB1360" s="67"/>
      <c r="AC1360" s="73"/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/>
      <c r="BP1360" s="53"/>
      <c r="BQ1360" s="125"/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276</v>
      </c>
      <c r="K1361" s="2" t="s">
        <v>321</v>
      </c>
      <c r="L1361" s="170">
        <f t="shared" si="44"/>
        <v>0</v>
      </c>
      <c r="M1361" s="170">
        <f t="shared" si="45"/>
        <v>0</v>
      </c>
      <c r="N1361" s="183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277</v>
      </c>
      <c r="K1362" s="2" t="s">
        <v>321</v>
      </c>
      <c r="L1362" s="170">
        <f t="shared" si="44"/>
        <v>0</v>
      </c>
      <c r="M1362" s="170">
        <f t="shared" si="45"/>
        <v>0</v>
      </c>
      <c r="N1362" s="183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283</v>
      </c>
      <c r="J1363" s="2" t="s">
        <v>298</v>
      </c>
      <c r="K1363" s="2" t="s">
        <v>322</v>
      </c>
      <c r="L1363" s="170">
        <f t="shared" si="44"/>
        <v>0.3</v>
      </c>
      <c r="M1363" s="170">
        <f t="shared" si="45"/>
        <v>144.858</v>
      </c>
      <c r="N1363" s="189" t="s">
        <v>676</v>
      </c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>
        <v>2.2999999999999998</v>
      </c>
      <c r="BN1363" s="53"/>
      <c r="BO1363" s="53"/>
      <c r="BP1363" s="53">
        <v>0.3</v>
      </c>
      <c r="BQ1363" s="125">
        <v>144.858</v>
      </c>
      <c r="BR1363" s="2"/>
      <c r="BS1363" s="2"/>
      <c r="BT1363" s="2"/>
      <c r="BU1363" s="2"/>
      <c r="BV1363" s="60"/>
    </row>
    <row r="1364" spans="1:74" ht="28.8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278</v>
      </c>
      <c r="K1364" s="2" t="s">
        <v>321</v>
      </c>
      <c r="L1364" s="170">
        <f t="shared" si="44"/>
        <v>2</v>
      </c>
      <c r="M1364" s="170">
        <f t="shared" si="45"/>
        <v>2.95</v>
      </c>
      <c r="N1364" s="189" t="s">
        <v>742</v>
      </c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175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 t="s">
        <v>510</v>
      </c>
      <c r="AO1364" s="2"/>
      <c r="AP1364" s="2"/>
      <c r="AQ1364" s="2">
        <v>2</v>
      </c>
      <c r="AR1364" s="60">
        <v>2.95</v>
      </c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/>
      <c r="BN1364" s="53"/>
      <c r="BO1364" s="53"/>
      <c r="BP1364" s="53"/>
      <c r="BQ1364" s="125"/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279</v>
      </c>
      <c r="K1365" s="2" t="s">
        <v>321</v>
      </c>
      <c r="L1365" s="170">
        <f t="shared" si="44"/>
        <v>12</v>
      </c>
      <c r="M1365" s="170">
        <f t="shared" si="45"/>
        <v>94.433999999999997</v>
      </c>
      <c r="N1365" s="189" t="s">
        <v>733</v>
      </c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2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/>
      <c r="AO1365" s="2"/>
      <c r="AP1365" s="2"/>
      <c r="AQ1365" s="2"/>
      <c r="AR1365" s="60"/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>
        <v>2.2999999999999998</v>
      </c>
      <c r="BN1365" s="53"/>
      <c r="BO1365" s="53"/>
      <c r="BP1365" s="53">
        <v>12</v>
      </c>
      <c r="BQ1365" s="125">
        <v>94.433999999999997</v>
      </c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286</v>
      </c>
      <c r="J1366" s="2" t="s">
        <v>280</v>
      </c>
      <c r="K1366" s="2" t="s">
        <v>320</v>
      </c>
      <c r="L1366" s="170">
        <f t="shared" si="44"/>
        <v>0</v>
      </c>
      <c r="M1366" s="172">
        <f t="shared" si="45"/>
        <v>0</v>
      </c>
      <c r="N1366" s="185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181"/>
      <c r="BM1366" s="53"/>
      <c r="BN1366" s="53"/>
      <c r="BO1366" s="53"/>
      <c r="BP1366" s="53"/>
      <c r="BQ1366" s="125"/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281</v>
      </c>
      <c r="K1367" s="2" t="s">
        <v>320</v>
      </c>
      <c r="L1367" s="170">
        <f t="shared" si="44"/>
        <v>0</v>
      </c>
      <c r="M1367" s="170">
        <f t="shared" si="45"/>
        <v>23.411000000000001</v>
      </c>
      <c r="N1367" s="189" t="s">
        <v>743</v>
      </c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 t="s">
        <v>495</v>
      </c>
      <c r="BI1367" s="2"/>
      <c r="BJ1367" s="2"/>
      <c r="BK1367" s="2"/>
      <c r="BL1367" s="60">
        <v>23.411000000000001</v>
      </c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s="17" customFormat="1" hidden="1" x14ac:dyDescent="0.3">
      <c r="A1368" s="16" t="s">
        <v>37</v>
      </c>
      <c r="B1368" s="16" t="s">
        <v>2</v>
      </c>
      <c r="C1368" s="16" t="s">
        <v>3</v>
      </c>
      <c r="D1368" s="16" t="s">
        <v>15</v>
      </c>
      <c r="E1368" s="7">
        <v>53</v>
      </c>
      <c r="F1368" s="7"/>
      <c r="G1368" s="23" t="s">
        <v>5</v>
      </c>
      <c r="H1368" s="7">
        <v>2023</v>
      </c>
      <c r="I1368" s="25"/>
      <c r="J1368" s="16" t="s">
        <v>314</v>
      </c>
      <c r="K1368" s="16"/>
      <c r="L1368" s="155"/>
      <c r="M1368" s="133">
        <f>SUM(M1330:M1367)</f>
        <v>308.904</v>
      </c>
      <c r="N1368" s="186"/>
      <c r="O1368" s="16"/>
      <c r="P1368" s="16"/>
      <c r="Q1368" s="16"/>
      <c r="R1368" s="16"/>
      <c r="S1368" s="51">
        <f>SUM(S1330:S1367)</f>
        <v>0</v>
      </c>
      <c r="T1368" s="16"/>
      <c r="U1368" s="16"/>
      <c r="V1368" s="16"/>
      <c r="W1368" s="16"/>
      <c r="X1368" s="51">
        <f>SUM(X1330:X1367)</f>
        <v>0</v>
      </c>
      <c r="Y1368" s="16"/>
      <c r="Z1368" s="16"/>
      <c r="AA1368" s="16"/>
      <c r="AB1368" s="16"/>
      <c r="AC1368" s="51">
        <f>SUM(AC1330:AC1367)</f>
        <v>0.61299999999999999</v>
      </c>
      <c r="AD1368" s="16"/>
      <c r="AE1368" s="16"/>
      <c r="AF1368" s="16"/>
      <c r="AG1368" s="16"/>
      <c r="AH1368" s="51">
        <f>SUM(AH1330:AH1367)</f>
        <v>0</v>
      </c>
      <c r="AI1368" s="16"/>
      <c r="AJ1368" s="16"/>
      <c r="AK1368" s="16"/>
      <c r="AL1368" s="16"/>
      <c r="AM1368" s="51">
        <f>SUM(AM1330:AM1367)</f>
        <v>0</v>
      </c>
      <c r="AN1368" s="16"/>
      <c r="AO1368" s="16"/>
      <c r="AP1368" s="16"/>
      <c r="AQ1368" s="16"/>
      <c r="AR1368" s="51">
        <f>SUM(AR1330:AR1367)</f>
        <v>2.95</v>
      </c>
      <c r="AS1368" s="16"/>
      <c r="AT1368" s="16"/>
      <c r="AU1368" s="16"/>
      <c r="AV1368" s="16"/>
      <c r="AW1368" s="51">
        <f>SUM(AW1330:AW1367)</f>
        <v>0</v>
      </c>
      <c r="AX1368" s="16"/>
      <c r="AY1368" s="16"/>
      <c r="AZ1368" s="16"/>
      <c r="BA1368" s="16"/>
      <c r="BB1368" s="51">
        <f>SUM(BB1330:BB1367)</f>
        <v>0</v>
      </c>
      <c r="BC1368" s="16"/>
      <c r="BD1368" s="16"/>
      <c r="BE1368" s="16"/>
      <c r="BF1368" s="16"/>
      <c r="BG1368" s="51">
        <f>SUM(BG1330:BG1367)</f>
        <v>41.244</v>
      </c>
      <c r="BH1368" s="16"/>
      <c r="BI1368" s="16"/>
      <c r="BJ1368" s="16"/>
      <c r="BK1368" s="16"/>
      <c r="BL1368" s="51">
        <f>SUM(BL1330:BL1367)</f>
        <v>23.411000000000001</v>
      </c>
      <c r="BM1368" s="16"/>
      <c r="BN1368" s="16"/>
      <c r="BO1368" s="16"/>
      <c r="BP1368" s="16"/>
      <c r="BQ1368" s="51">
        <f>SUM(BQ1330:BQ1367)</f>
        <v>240.68600000000001</v>
      </c>
      <c r="BR1368" s="16"/>
      <c r="BS1368" s="16"/>
      <c r="BT1368" s="16"/>
      <c r="BU1368" s="16"/>
      <c r="BV1368" s="51">
        <f>SUM(BV1330:BV1367)</f>
        <v>0</v>
      </c>
    </row>
    <row r="1369" spans="1:74" hidden="1" x14ac:dyDescent="0.3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22" t="s">
        <v>5</v>
      </c>
      <c r="H1369" s="3">
        <v>2023</v>
      </c>
      <c r="I1369" s="24" t="s">
        <v>287</v>
      </c>
      <c r="J1369" s="2" t="s">
        <v>267</v>
      </c>
      <c r="K1369" s="2" t="s">
        <v>319</v>
      </c>
      <c r="L1369" s="170">
        <f t="shared" si="44"/>
        <v>0</v>
      </c>
      <c r="M1369" s="170">
        <f t="shared" si="45"/>
        <v>0</v>
      </c>
      <c r="N1369" s="183"/>
      <c r="O1369" s="37"/>
      <c r="P1369" s="37"/>
      <c r="Q1369" s="37"/>
      <c r="R1369" s="37"/>
      <c r="S1369" s="46"/>
      <c r="T1369" s="2"/>
      <c r="U1369" s="2"/>
      <c r="V1369" s="2"/>
      <c r="W1369" s="2"/>
      <c r="X1369" s="60"/>
      <c r="Y1369" s="67"/>
      <c r="Z1369" s="67"/>
      <c r="AA1369" s="67"/>
      <c r="AB1369" s="67"/>
      <c r="AC1369" s="73"/>
      <c r="AD1369" s="2"/>
      <c r="AE1369" s="2"/>
      <c r="AF1369" s="2"/>
      <c r="AG1369" s="2"/>
      <c r="AH1369" s="60"/>
      <c r="AI1369" s="77"/>
      <c r="AJ1369" s="77"/>
      <c r="AK1369" s="77"/>
      <c r="AL1369" s="77"/>
      <c r="AM1369" s="85"/>
      <c r="AN1369" s="2"/>
      <c r="AO1369" s="2"/>
      <c r="AP1369" s="2"/>
      <c r="AQ1369" s="2"/>
      <c r="AR1369" s="60"/>
      <c r="AS1369" s="90"/>
      <c r="AT1369" s="90"/>
      <c r="AU1369" s="90"/>
      <c r="AV1369" s="90"/>
      <c r="AW1369" s="105"/>
      <c r="AX1369" s="2"/>
      <c r="AY1369" s="2"/>
      <c r="AZ1369" s="2"/>
      <c r="BA1369" s="2"/>
      <c r="BB1369" s="60"/>
      <c r="BC1369" s="111"/>
      <c r="BD1369" s="111"/>
      <c r="BE1369" s="111"/>
      <c r="BF1369" s="111"/>
      <c r="BG1369" s="116"/>
      <c r="BH1369" s="2"/>
      <c r="BI1369" s="2"/>
      <c r="BJ1369" s="2"/>
      <c r="BK1369" s="2"/>
      <c r="BL1369" s="60"/>
      <c r="BM1369" s="53"/>
      <c r="BN1369" s="53"/>
      <c r="BO1369" s="53"/>
      <c r="BP1369" s="53"/>
      <c r="BQ1369" s="125"/>
      <c r="BR1369" s="2"/>
      <c r="BS1369" s="2"/>
      <c r="BT1369" s="2"/>
      <c r="BU1369" s="2"/>
      <c r="BV1369" s="60"/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291</v>
      </c>
      <c r="K1370" s="2" t="s">
        <v>320</v>
      </c>
      <c r="L1370" s="170">
        <f t="shared" si="44"/>
        <v>0</v>
      </c>
      <c r="M1370" s="170">
        <f t="shared" si="45"/>
        <v>0</v>
      </c>
      <c r="N1370" s="183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286</v>
      </c>
      <c r="J1371" s="2" t="s">
        <v>337</v>
      </c>
      <c r="K1371" s="2" t="s">
        <v>320</v>
      </c>
      <c r="L1371" s="170">
        <f t="shared" si="44"/>
        <v>0</v>
      </c>
      <c r="M1371" s="170">
        <f t="shared" si="45"/>
        <v>0</v>
      </c>
      <c r="N1371" s="183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8" t="s">
        <v>338</v>
      </c>
      <c r="K1372" s="8" t="s">
        <v>319</v>
      </c>
      <c r="L1372" s="170">
        <f t="shared" si="44"/>
        <v>0</v>
      </c>
      <c r="M1372" s="170">
        <f t="shared" si="45"/>
        <v>0</v>
      </c>
      <c r="N1372" s="183"/>
      <c r="O1372" s="58"/>
      <c r="P1372" s="58"/>
      <c r="Q1372" s="58"/>
      <c r="R1372" s="58"/>
      <c r="S1372" s="59"/>
      <c r="T1372" s="8"/>
      <c r="U1372" s="8"/>
      <c r="V1372" s="8"/>
      <c r="W1372" s="8"/>
      <c r="X1372" s="130"/>
      <c r="Y1372" s="143"/>
      <c r="Z1372" s="143"/>
      <c r="AA1372" s="143"/>
      <c r="AB1372" s="143"/>
      <c r="AC1372" s="144"/>
      <c r="AD1372" s="8"/>
      <c r="AE1372" s="8"/>
      <c r="AF1372" s="8"/>
      <c r="AG1372" s="8"/>
      <c r="AH1372" s="130"/>
      <c r="AI1372" s="145"/>
      <c r="AJ1372" s="145"/>
      <c r="AK1372" s="145"/>
      <c r="AL1372" s="145"/>
      <c r="AM1372" s="146"/>
      <c r="AN1372" s="8"/>
      <c r="AO1372" s="8"/>
      <c r="AP1372" s="8"/>
      <c r="AQ1372" s="8"/>
      <c r="AR1372" s="130"/>
      <c r="AS1372" s="147"/>
      <c r="AT1372" s="147"/>
      <c r="AU1372" s="147"/>
      <c r="AV1372" s="147"/>
      <c r="AW1372" s="148"/>
      <c r="AX1372" s="8"/>
      <c r="AY1372" s="8"/>
      <c r="AZ1372" s="8"/>
      <c r="BA1372" s="8"/>
      <c r="BB1372" s="130"/>
      <c r="BC1372" s="149"/>
      <c r="BD1372" s="149"/>
      <c r="BE1372" s="149"/>
      <c r="BF1372" s="149"/>
      <c r="BG1372" s="150"/>
      <c r="BH1372" s="8"/>
      <c r="BI1372" s="8"/>
      <c r="BJ1372" s="8"/>
      <c r="BK1372" s="8"/>
      <c r="BL1372" s="130"/>
      <c r="BM1372" s="151"/>
      <c r="BN1372" s="151"/>
      <c r="BO1372" s="151"/>
      <c r="BP1372" s="151"/>
      <c r="BQ1372" s="152"/>
      <c r="BR1372" s="8"/>
      <c r="BS1372" s="8"/>
      <c r="BT1372" s="8"/>
      <c r="BU1372" s="8"/>
      <c r="BV1372" s="13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339</v>
      </c>
      <c r="K1373" s="8" t="s">
        <v>340</v>
      </c>
      <c r="L1373" s="170">
        <f t="shared" si="44"/>
        <v>0</v>
      </c>
      <c r="M1373" s="170">
        <f t="shared" si="45"/>
        <v>0</v>
      </c>
      <c r="N1373" s="183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341</v>
      </c>
      <c r="K1374" s="8" t="s">
        <v>319</v>
      </c>
      <c r="L1374" s="170">
        <f t="shared" si="44"/>
        <v>0</v>
      </c>
      <c r="M1374" s="170">
        <f t="shared" si="45"/>
        <v>0</v>
      </c>
      <c r="N1374" s="183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342</v>
      </c>
      <c r="K1375" s="8" t="s">
        <v>321</v>
      </c>
      <c r="L1375" s="170">
        <f t="shared" si="44"/>
        <v>0</v>
      </c>
      <c r="M1375" s="170">
        <f t="shared" si="45"/>
        <v>0</v>
      </c>
      <c r="N1375" s="183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343</v>
      </c>
      <c r="K1376" s="8" t="s">
        <v>321</v>
      </c>
      <c r="L1376" s="170">
        <f t="shared" si="44"/>
        <v>0</v>
      </c>
      <c r="M1376" s="170">
        <f t="shared" si="45"/>
        <v>0</v>
      </c>
      <c r="N1376" s="183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344</v>
      </c>
      <c r="K1377" s="8" t="s">
        <v>340</v>
      </c>
      <c r="L1377" s="170">
        <f t="shared" si="44"/>
        <v>0</v>
      </c>
      <c r="M1377" s="170">
        <f t="shared" si="45"/>
        <v>0</v>
      </c>
      <c r="N1377" s="183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288</v>
      </c>
      <c r="J1378" s="8" t="s">
        <v>345</v>
      </c>
      <c r="K1378" s="8" t="s">
        <v>319</v>
      </c>
      <c r="L1378" s="170">
        <f t="shared" si="44"/>
        <v>0</v>
      </c>
      <c r="M1378" s="170">
        <f t="shared" si="45"/>
        <v>0</v>
      </c>
      <c r="N1378" s="183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2" t="s">
        <v>352</v>
      </c>
      <c r="K1379" s="2" t="s">
        <v>319</v>
      </c>
      <c r="L1379" s="170">
        <f t="shared" si="44"/>
        <v>0</v>
      </c>
      <c r="M1379" s="170">
        <f t="shared" si="45"/>
        <v>0</v>
      </c>
      <c r="N1379" s="183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353</v>
      </c>
      <c r="K1380" s="2" t="s">
        <v>322</v>
      </c>
      <c r="L1380" s="170">
        <f t="shared" si="44"/>
        <v>0</v>
      </c>
      <c r="M1380" s="170">
        <f t="shared" si="45"/>
        <v>0</v>
      </c>
      <c r="N1380" s="183"/>
      <c r="O1380" s="37"/>
      <c r="P1380" s="37"/>
      <c r="Q1380" s="37"/>
      <c r="R1380" s="37"/>
      <c r="S1380" s="46"/>
      <c r="T1380" s="2"/>
      <c r="U1380" s="2"/>
      <c r="V1380" s="2"/>
      <c r="W1380" s="2"/>
      <c r="X1380" s="60"/>
      <c r="Y1380" s="67"/>
      <c r="Z1380" s="67"/>
      <c r="AA1380" s="67"/>
      <c r="AB1380" s="67"/>
      <c r="AC1380" s="73"/>
      <c r="AD1380" s="2"/>
      <c r="AE1380" s="2"/>
      <c r="AF1380" s="2"/>
      <c r="AG1380" s="2"/>
      <c r="AH1380" s="60"/>
      <c r="AI1380" s="77"/>
      <c r="AJ1380" s="77"/>
      <c r="AK1380" s="77"/>
      <c r="AL1380" s="77"/>
      <c r="AM1380" s="85"/>
      <c r="AN1380" s="2"/>
      <c r="AO1380" s="2"/>
      <c r="AP1380" s="2"/>
      <c r="AQ1380" s="2"/>
      <c r="AR1380" s="60"/>
      <c r="AS1380" s="90"/>
      <c r="AT1380" s="90"/>
      <c r="AU1380" s="90"/>
      <c r="AV1380" s="90"/>
      <c r="AW1380" s="105"/>
      <c r="AX1380" s="2"/>
      <c r="AY1380" s="2"/>
      <c r="AZ1380" s="2"/>
      <c r="BA1380" s="2"/>
      <c r="BB1380" s="60"/>
      <c r="BC1380" s="111"/>
      <c r="BD1380" s="111"/>
      <c r="BE1380" s="111"/>
      <c r="BF1380" s="111"/>
      <c r="BG1380" s="116"/>
      <c r="BH1380" s="2"/>
      <c r="BI1380" s="2"/>
      <c r="BJ1380" s="2"/>
      <c r="BK1380" s="2"/>
      <c r="BL1380" s="60"/>
      <c r="BM1380" s="53"/>
      <c r="BN1380" s="53"/>
      <c r="BO1380" s="53"/>
      <c r="BP1380" s="53"/>
      <c r="BQ1380" s="125"/>
      <c r="BR1380" s="2"/>
      <c r="BS1380" s="2"/>
      <c r="BT1380" s="2"/>
      <c r="BU1380" s="2"/>
      <c r="BV1380" s="6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346</v>
      </c>
      <c r="K1381" s="2" t="s">
        <v>319</v>
      </c>
      <c r="L1381" s="170">
        <f t="shared" si="44"/>
        <v>0</v>
      </c>
      <c r="M1381" s="170">
        <f t="shared" si="45"/>
        <v>0</v>
      </c>
      <c r="N1381" s="183"/>
      <c r="O1381" s="50"/>
      <c r="P1381" s="58"/>
      <c r="Q1381" s="58"/>
      <c r="R1381" s="50"/>
      <c r="S1381" s="59"/>
      <c r="T1381" s="3"/>
      <c r="U1381" s="2"/>
      <c r="V1381" s="2"/>
      <c r="W1381" s="2"/>
      <c r="X1381" s="60"/>
      <c r="Y1381" s="69"/>
      <c r="Z1381" s="67"/>
      <c r="AA1381" s="67"/>
      <c r="AB1381" s="67"/>
      <c r="AC1381" s="73"/>
      <c r="AD1381" s="3"/>
      <c r="AE1381" s="2"/>
      <c r="AF1381" s="2"/>
      <c r="AG1381" s="2"/>
      <c r="AH1381" s="60"/>
      <c r="AI1381" s="78"/>
      <c r="AJ1381" s="77"/>
      <c r="AK1381" s="77"/>
      <c r="AL1381" s="77"/>
      <c r="AM1381" s="85"/>
      <c r="AN1381" s="3"/>
      <c r="AO1381" s="2"/>
      <c r="AP1381" s="2"/>
      <c r="AQ1381" s="2"/>
      <c r="AR1381" s="60"/>
      <c r="AS1381" s="91"/>
      <c r="AT1381" s="90"/>
      <c r="AU1381" s="90"/>
      <c r="AV1381" s="90"/>
      <c r="AW1381" s="105"/>
      <c r="AX1381" s="3"/>
      <c r="AY1381" s="2"/>
      <c r="AZ1381" s="2"/>
      <c r="BA1381" s="2"/>
      <c r="BB1381" s="60"/>
      <c r="BC1381" s="112"/>
      <c r="BD1381" s="111"/>
      <c r="BE1381" s="111"/>
      <c r="BF1381" s="111"/>
      <c r="BG1381" s="116"/>
      <c r="BH1381" s="3"/>
      <c r="BI1381" s="2"/>
      <c r="BJ1381" s="2"/>
      <c r="BK1381" s="2"/>
      <c r="BL1381" s="60"/>
      <c r="BM1381" s="54"/>
      <c r="BN1381" s="53"/>
      <c r="BO1381" s="53"/>
      <c r="BP1381" s="53"/>
      <c r="BQ1381" s="125"/>
      <c r="BR1381" s="3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289</v>
      </c>
      <c r="J1382" s="2" t="s">
        <v>268</v>
      </c>
      <c r="K1382" s="2" t="s">
        <v>319</v>
      </c>
      <c r="L1382" s="170">
        <f t="shared" si="44"/>
        <v>0</v>
      </c>
      <c r="M1382" s="170">
        <f t="shared" si="45"/>
        <v>0</v>
      </c>
      <c r="N1382" s="183"/>
      <c r="O1382" s="37"/>
      <c r="P1382" s="37"/>
      <c r="Q1382" s="37"/>
      <c r="R1382" s="37"/>
      <c r="S1382" s="46"/>
      <c r="T1382" s="2"/>
      <c r="U1382" s="2"/>
      <c r="V1382" s="2"/>
      <c r="W1382" s="2"/>
      <c r="X1382" s="60"/>
      <c r="Y1382" s="67"/>
      <c r="Z1382" s="67"/>
      <c r="AA1382" s="67"/>
      <c r="AB1382" s="67"/>
      <c r="AC1382" s="73"/>
      <c r="AD1382" s="2"/>
      <c r="AE1382" s="2"/>
      <c r="AF1382" s="2"/>
      <c r="AG1382" s="2"/>
      <c r="AH1382" s="60"/>
      <c r="AI1382" s="77"/>
      <c r="AJ1382" s="77"/>
      <c r="AK1382" s="77"/>
      <c r="AL1382" s="77"/>
      <c r="AM1382" s="85"/>
      <c r="AN1382" s="2"/>
      <c r="AO1382" s="2"/>
      <c r="AP1382" s="2"/>
      <c r="AQ1382" s="2"/>
      <c r="AR1382" s="60"/>
      <c r="AS1382" s="90"/>
      <c r="AT1382" s="90"/>
      <c r="AU1382" s="90"/>
      <c r="AV1382" s="90"/>
      <c r="AW1382" s="105"/>
      <c r="AX1382" s="2"/>
      <c r="AY1382" s="2"/>
      <c r="AZ1382" s="2"/>
      <c r="BA1382" s="2"/>
      <c r="BB1382" s="60"/>
      <c r="BC1382" s="111"/>
      <c r="BD1382" s="111"/>
      <c r="BE1382" s="111"/>
      <c r="BF1382" s="111"/>
      <c r="BG1382" s="116"/>
      <c r="BH1382" s="2"/>
      <c r="BI1382" s="2"/>
      <c r="BJ1382" s="2"/>
      <c r="BK1382" s="2"/>
      <c r="BL1382" s="60"/>
      <c r="BM1382" s="53"/>
      <c r="BN1382" s="53"/>
      <c r="BO1382" s="53"/>
      <c r="BP1382" s="53"/>
      <c r="BQ1382" s="125"/>
      <c r="BR1382" s="2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292</v>
      </c>
      <c r="K1383" s="2" t="s">
        <v>319</v>
      </c>
      <c r="L1383" s="170">
        <f t="shared" si="44"/>
        <v>0</v>
      </c>
      <c r="M1383" s="170">
        <f t="shared" si="45"/>
        <v>0</v>
      </c>
      <c r="N1383" s="183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285</v>
      </c>
      <c r="J1384" s="2" t="s">
        <v>293</v>
      </c>
      <c r="K1384" s="2" t="s">
        <v>319</v>
      </c>
      <c r="L1384" s="170">
        <f t="shared" si="44"/>
        <v>0</v>
      </c>
      <c r="M1384" s="170">
        <f t="shared" si="45"/>
        <v>0</v>
      </c>
      <c r="N1384" s="183"/>
      <c r="O1384" s="37"/>
      <c r="P1384" s="37"/>
      <c r="Q1384" s="37"/>
      <c r="R1384" s="38"/>
      <c r="S1384" s="46"/>
      <c r="T1384" s="2"/>
      <c r="U1384" s="2"/>
      <c r="V1384" s="2"/>
      <c r="W1384" s="3"/>
      <c r="X1384" s="60"/>
      <c r="Y1384" s="67"/>
      <c r="Z1384" s="67"/>
      <c r="AA1384" s="67"/>
      <c r="AB1384" s="69"/>
      <c r="AC1384" s="73"/>
      <c r="AD1384" s="2"/>
      <c r="AE1384" s="2"/>
      <c r="AF1384" s="2"/>
      <c r="AG1384" s="3"/>
      <c r="AH1384" s="60"/>
      <c r="AI1384" s="77"/>
      <c r="AJ1384" s="77"/>
      <c r="AK1384" s="77"/>
      <c r="AL1384" s="78"/>
      <c r="AM1384" s="85"/>
      <c r="AN1384" s="2"/>
      <c r="AO1384" s="2"/>
      <c r="AP1384" s="2"/>
      <c r="AQ1384" s="3"/>
      <c r="AR1384" s="60"/>
      <c r="AS1384" s="90"/>
      <c r="AT1384" s="90"/>
      <c r="AU1384" s="90"/>
      <c r="AV1384" s="91"/>
      <c r="AW1384" s="105"/>
      <c r="AX1384" s="2"/>
      <c r="AY1384" s="2"/>
      <c r="AZ1384" s="2"/>
      <c r="BA1384" s="3"/>
      <c r="BB1384" s="60"/>
      <c r="BC1384" s="111"/>
      <c r="BD1384" s="111"/>
      <c r="BE1384" s="111"/>
      <c r="BF1384" s="112"/>
      <c r="BG1384" s="116"/>
      <c r="BH1384" s="2"/>
      <c r="BI1384" s="2"/>
      <c r="BJ1384" s="2"/>
      <c r="BK1384" s="3"/>
      <c r="BL1384" s="60"/>
      <c r="BM1384" s="53"/>
      <c r="BN1384" s="53"/>
      <c r="BO1384" s="53"/>
      <c r="BP1384" s="54"/>
      <c r="BQ1384" s="125"/>
      <c r="BR1384" s="2"/>
      <c r="BS1384" s="2"/>
      <c r="BT1384" s="2"/>
      <c r="BU1384" s="3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287</v>
      </c>
      <c r="J1385" s="2" t="s">
        <v>269</v>
      </c>
      <c r="K1385" s="2" t="s">
        <v>321</v>
      </c>
      <c r="L1385" s="170">
        <f t="shared" si="44"/>
        <v>0</v>
      </c>
      <c r="M1385" s="170">
        <f t="shared" si="45"/>
        <v>0</v>
      </c>
      <c r="N1385" s="183"/>
      <c r="O1385" s="37"/>
      <c r="P1385" s="37"/>
      <c r="Q1385" s="37"/>
      <c r="R1385" s="37"/>
      <c r="S1385" s="46"/>
      <c r="T1385" s="2"/>
      <c r="U1385" s="2"/>
      <c r="V1385" s="2"/>
      <c r="W1385" s="2"/>
      <c r="X1385" s="60"/>
      <c r="Y1385" s="67"/>
      <c r="Z1385" s="67"/>
      <c r="AA1385" s="67"/>
      <c r="AB1385" s="67"/>
      <c r="AC1385" s="73"/>
      <c r="AD1385" s="2"/>
      <c r="AE1385" s="2"/>
      <c r="AF1385" s="2"/>
      <c r="AG1385" s="2"/>
      <c r="AH1385" s="60"/>
      <c r="AI1385" s="77"/>
      <c r="AJ1385" s="77"/>
      <c r="AK1385" s="77"/>
      <c r="AL1385" s="77"/>
      <c r="AM1385" s="85"/>
      <c r="AN1385" s="2"/>
      <c r="AO1385" s="2"/>
      <c r="AP1385" s="2"/>
      <c r="AQ1385" s="2"/>
      <c r="AR1385" s="60"/>
      <c r="AS1385" s="90"/>
      <c r="AT1385" s="90"/>
      <c r="AU1385" s="90"/>
      <c r="AV1385" s="90"/>
      <c r="AW1385" s="105"/>
      <c r="AX1385" s="2"/>
      <c r="AY1385" s="2"/>
      <c r="AZ1385" s="2"/>
      <c r="BA1385" s="2"/>
      <c r="BB1385" s="60"/>
      <c r="BC1385" s="111"/>
      <c r="BD1385" s="111"/>
      <c r="BE1385" s="111"/>
      <c r="BF1385" s="111"/>
      <c r="BG1385" s="116"/>
      <c r="BH1385" s="2"/>
      <c r="BI1385" s="2"/>
      <c r="BJ1385" s="2"/>
      <c r="BK1385" s="2"/>
      <c r="BL1385" s="60"/>
      <c r="BM1385" s="53"/>
      <c r="BN1385" s="53"/>
      <c r="BO1385" s="53"/>
      <c r="BP1385" s="53"/>
      <c r="BQ1385" s="125"/>
      <c r="BR1385" s="2"/>
      <c r="BS1385" s="2"/>
      <c r="BT1385" s="2"/>
      <c r="BU1385" s="2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270</v>
      </c>
      <c r="K1386" s="2" t="s">
        <v>321</v>
      </c>
      <c r="L1386" s="170">
        <f t="shared" si="44"/>
        <v>1</v>
      </c>
      <c r="M1386" s="170">
        <f t="shared" si="45"/>
        <v>2.4969999999999999</v>
      </c>
      <c r="N1386" s="189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8">
        <v>1</v>
      </c>
      <c r="AM1386" s="85">
        <v>2.4969999999999999</v>
      </c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290</v>
      </c>
      <c r="J1387" s="2" t="s">
        <v>271</v>
      </c>
      <c r="K1387" s="2" t="s">
        <v>322</v>
      </c>
      <c r="L1387" s="170">
        <f t="shared" si="44"/>
        <v>0</v>
      </c>
      <c r="M1387" s="170">
        <f t="shared" si="45"/>
        <v>0</v>
      </c>
      <c r="N1387" s="183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7"/>
      <c r="AM1387" s="85"/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284</v>
      </c>
      <c r="J1388" s="2" t="s">
        <v>294</v>
      </c>
      <c r="K1388" s="2" t="s">
        <v>321</v>
      </c>
      <c r="L1388" s="170">
        <f t="shared" si="44"/>
        <v>0</v>
      </c>
      <c r="M1388" s="170">
        <f t="shared" si="45"/>
        <v>0</v>
      </c>
      <c r="N1388" s="183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347</v>
      </c>
      <c r="K1389" s="2" t="s">
        <v>321</v>
      </c>
      <c r="L1389" s="170">
        <f t="shared" si="44"/>
        <v>0</v>
      </c>
      <c r="M1389" s="170">
        <f t="shared" si="45"/>
        <v>0</v>
      </c>
      <c r="N1389" s="183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295</v>
      </c>
      <c r="K1390" s="2" t="s">
        <v>321</v>
      </c>
      <c r="L1390" s="170">
        <f t="shared" si="44"/>
        <v>0</v>
      </c>
      <c r="M1390" s="170">
        <f t="shared" si="45"/>
        <v>0</v>
      </c>
      <c r="N1390" s="183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290</v>
      </c>
      <c r="J1391" s="2" t="s">
        <v>299</v>
      </c>
      <c r="K1391" s="2" t="s">
        <v>319</v>
      </c>
      <c r="L1391" s="170">
        <f t="shared" si="44"/>
        <v>0</v>
      </c>
      <c r="M1391" s="170">
        <f t="shared" si="45"/>
        <v>0</v>
      </c>
      <c r="N1391" s="183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315</v>
      </c>
      <c r="J1392" s="2" t="s">
        <v>348</v>
      </c>
      <c r="K1392" s="2" t="s">
        <v>321</v>
      </c>
      <c r="L1392" s="170">
        <f t="shared" si="44"/>
        <v>0</v>
      </c>
      <c r="M1392" s="170">
        <f t="shared" si="45"/>
        <v>0</v>
      </c>
      <c r="N1392" s="183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296</v>
      </c>
      <c r="K1393" s="2" t="s">
        <v>322</v>
      </c>
      <c r="L1393" s="170">
        <f t="shared" si="44"/>
        <v>0</v>
      </c>
      <c r="M1393" s="170">
        <f t="shared" si="45"/>
        <v>0</v>
      </c>
      <c r="N1393" s="183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316</v>
      </c>
      <c r="J1394" s="2" t="s">
        <v>297</v>
      </c>
      <c r="K1394" s="2" t="s">
        <v>319</v>
      </c>
      <c r="L1394" s="170">
        <f t="shared" si="44"/>
        <v>0</v>
      </c>
      <c r="M1394" s="170">
        <f t="shared" si="45"/>
        <v>0</v>
      </c>
      <c r="N1394" s="183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8" t="s">
        <v>349</v>
      </c>
      <c r="K1395" s="8" t="s">
        <v>321</v>
      </c>
      <c r="L1395" s="170">
        <f t="shared" si="44"/>
        <v>0</v>
      </c>
      <c r="M1395" s="170">
        <f t="shared" si="45"/>
        <v>0</v>
      </c>
      <c r="N1395" s="183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282</v>
      </c>
      <c r="J1396" s="2" t="s">
        <v>272</v>
      </c>
      <c r="K1396" s="2" t="s">
        <v>322</v>
      </c>
      <c r="L1396" s="170">
        <f t="shared" si="44"/>
        <v>0</v>
      </c>
      <c r="M1396" s="170">
        <f t="shared" si="45"/>
        <v>0</v>
      </c>
      <c r="N1396" s="183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273</v>
      </c>
      <c r="K1397" s="2" t="s">
        <v>322</v>
      </c>
      <c r="L1397" s="170">
        <f t="shared" si="44"/>
        <v>0</v>
      </c>
      <c r="M1397" s="170">
        <f t="shared" si="45"/>
        <v>0</v>
      </c>
      <c r="N1397" s="183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274</v>
      </c>
      <c r="K1398" s="2" t="s">
        <v>322</v>
      </c>
      <c r="L1398" s="172">
        <f t="shared" si="44"/>
        <v>5.0000000000000001E-4</v>
      </c>
      <c r="M1398" s="170">
        <f t="shared" si="45"/>
        <v>0.54800000000000004</v>
      </c>
      <c r="N1398" s="189" t="s">
        <v>745</v>
      </c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>
        <v>25</v>
      </c>
      <c r="AG1398" s="2">
        <v>5.0000000000000001E-4</v>
      </c>
      <c r="AH1398" s="60">
        <v>0.54800000000000004</v>
      </c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275</v>
      </c>
      <c r="K1399" s="2" t="s">
        <v>322</v>
      </c>
      <c r="L1399" s="170">
        <f t="shared" si="44"/>
        <v>0</v>
      </c>
      <c r="M1399" s="170">
        <f t="shared" si="45"/>
        <v>0</v>
      </c>
      <c r="N1399" s="183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/>
      <c r="AG1399" s="2"/>
      <c r="AH1399" s="60"/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276</v>
      </c>
      <c r="K1400" s="2" t="s">
        <v>321</v>
      </c>
      <c r="L1400" s="170">
        <f t="shared" si="44"/>
        <v>0</v>
      </c>
      <c r="M1400" s="170">
        <f t="shared" si="45"/>
        <v>0</v>
      </c>
      <c r="N1400" s="183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277</v>
      </c>
      <c r="K1401" s="2" t="s">
        <v>321</v>
      </c>
      <c r="L1401" s="170">
        <f t="shared" si="44"/>
        <v>2</v>
      </c>
      <c r="M1401" s="170">
        <f t="shared" si="45"/>
        <v>17.800999999999998</v>
      </c>
      <c r="N1401" s="189" t="s">
        <v>439</v>
      </c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 t="s">
        <v>366</v>
      </c>
      <c r="AP1401" s="2"/>
      <c r="AQ1401" s="2">
        <v>2</v>
      </c>
      <c r="AR1401" s="60">
        <v>17.800999999999998</v>
      </c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283</v>
      </c>
      <c r="J1402" s="2" t="s">
        <v>298</v>
      </c>
      <c r="K1402" s="2" t="s">
        <v>322</v>
      </c>
      <c r="L1402" s="170">
        <f t="shared" si="44"/>
        <v>0</v>
      </c>
      <c r="M1402" s="170">
        <f t="shared" si="45"/>
        <v>0</v>
      </c>
      <c r="N1402" s="183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/>
      <c r="AP1402" s="2"/>
      <c r="AQ1402" s="2"/>
      <c r="AR1402" s="60"/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t="28.8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278</v>
      </c>
      <c r="K1403" s="2" t="s">
        <v>321</v>
      </c>
      <c r="L1403" s="170">
        <f t="shared" si="44"/>
        <v>5</v>
      </c>
      <c r="M1403" s="170">
        <f t="shared" si="45"/>
        <v>8.7690000000000001</v>
      </c>
      <c r="N1403" s="189" t="s">
        <v>746</v>
      </c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>
        <v>4</v>
      </c>
      <c r="AE1403" s="2" t="s">
        <v>397</v>
      </c>
      <c r="AF1403" s="2"/>
      <c r="AG1403" s="2">
        <v>1</v>
      </c>
      <c r="AH1403" s="60">
        <v>1.8740000000000001</v>
      </c>
      <c r="AI1403" s="77"/>
      <c r="AJ1403" s="77"/>
      <c r="AK1403" s="77"/>
      <c r="AL1403" s="77"/>
      <c r="AM1403" s="85"/>
      <c r="AN1403" s="2">
        <v>3.4</v>
      </c>
      <c r="AO1403" s="2"/>
      <c r="AP1403" s="2"/>
      <c r="AQ1403" s="2">
        <v>2</v>
      </c>
      <c r="AR1403" s="60">
        <v>3.7759999999999998</v>
      </c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>
        <v>4</v>
      </c>
      <c r="BD1403" s="111"/>
      <c r="BE1403" s="111"/>
      <c r="BF1403" s="111">
        <v>1</v>
      </c>
      <c r="BG1403" s="116">
        <v>1.333</v>
      </c>
      <c r="BH1403" s="2"/>
      <c r="BI1403" s="2"/>
      <c r="BJ1403" s="2"/>
      <c r="BK1403" s="2"/>
      <c r="BL1403" s="60"/>
      <c r="BM1403" s="53">
        <v>4</v>
      </c>
      <c r="BN1403" s="53"/>
      <c r="BO1403" s="53"/>
      <c r="BP1403" s="53">
        <v>1</v>
      </c>
      <c r="BQ1403" s="125">
        <v>1.786</v>
      </c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279</v>
      </c>
      <c r="K1404" s="2" t="s">
        <v>321</v>
      </c>
      <c r="L1404" s="170">
        <f t="shared" si="44"/>
        <v>1</v>
      </c>
      <c r="M1404" s="170">
        <f t="shared" si="45"/>
        <v>10.063000000000001</v>
      </c>
      <c r="N1404" s="189" t="s">
        <v>669</v>
      </c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/>
      <c r="AE1404" s="2"/>
      <c r="AF1404" s="2"/>
      <c r="AG1404" s="2"/>
      <c r="AH1404" s="60"/>
      <c r="AI1404" s="77"/>
      <c r="AJ1404" s="77"/>
      <c r="AK1404" s="77"/>
      <c r="AL1404" s="77"/>
      <c r="AM1404" s="85"/>
      <c r="AN1404" s="2">
        <v>1</v>
      </c>
      <c r="AO1404" s="2">
        <v>1</v>
      </c>
      <c r="AP1404" s="2"/>
      <c r="AQ1404" s="2">
        <v>1</v>
      </c>
      <c r="AR1404" s="60">
        <v>10.063000000000001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/>
      <c r="BD1404" s="111"/>
      <c r="BE1404" s="111"/>
      <c r="BF1404" s="111"/>
      <c r="BG1404" s="116"/>
      <c r="BH1404" s="2"/>
      <c r="BI1404" s="2"/>
      <c r="BJ1404" s="2"/>
      <c r="BK1404" s="2"/>
      <c r="BL1404" s="60"/>
      <c r="BM1404" s="53"/>
      <c r="BN1404" s="53"/>
      <c r="BO1404" s="53"/>
      <c r="BP1404" s="53"/>
      <c r="BQ1404" s="125"/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286</v>
      </c>
      <c r="J1405" s="2" t="s">
        <v>280</v>
      </c>
      <c r="K1405" s="2" t="s">
        <v>320</v>
      </c>
      <c r="L1405" s="170">
        <f t="shared" si="44"/>
        <v>0</v>
      </c>
      <c r="M1405" s="172">
        <f t="shared" si="45"/>
        <v>0</v>
      </c>
      <c r="N1405" s="185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/>
      <c r="AO1405" s="2"/>
      <c r="AP1405" s="2"/>
      <c r="AQ1405" s="2"/>
      <c r="AR1405" s="60"/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181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281</v>
      </c>
      <c r="K1406" s="2" t="s">
        <v>320</v>
      </c>
      <c r="L1406" s="170">
        <f t="shared" si="44"/>
        <v>0</v>
      </c>
      <c r="M1406" s="170">
        <f t="shared" si="45"/>
        <v>0</v>
      </c>
      <c r="N1406" s="183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60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s="17" customFormat="1" hidden="1" x14ac:dyDescent="0.3">
      <c r="A1407" s="16" t="s">
        <v>38</v>
      </c>
      <c r="B1407" s="16" t="s">
        <v>2</v>
      </c>
      <c r="C1407" s="16" t="s">
        <v>3</v>
      </c>
      <c r="D1407" s="16" t="s">
        <v>15</v>
      </c>
      <c r="E1407" s="7">
        <v>55</v>
      </c>
      <c r="F1407" s="7"/>
      <c r="G1407" s="23" t="s">
        <v>5</v>
      </c>
      <c r="H1407" s="7">
        <v>2023</v>
      </c>
      <c r="I1407" s="25"/>
      <c r="J1407" s="16" t="s">
        <v>314</v>
      </c>
      <c r="K1407" s="16"/>
      <c r="L1407" s="155"/>
      <c r="M1407" s="133">
        <f>SUM(M1369:M1406)</f>
        <v>39.677999999999997</v>
      </c>
      <c r="N1407" s="186"/>
      <c r="O1407" s="16"/>
      <c r="P1407" s="16"/>
      <c r="Q1407" s="16"/>
      <c r="R1407" s="16"/>
      <c r="S1407" s="51">
        <f>SUM(S1369:S1406)</f>
        <v>0</v>
      </c>
      <c r="T1407" s="16"/>
      <c r="U1407" s="16"/>
      <c r="V1407" s="16"/>
      <c r="W1407" s="16"/>
      <c r="X1407" s="51">
        <f>SUM(X1369:X1406)</f>
        <v>0</v>
      </c>
      <c r="Y1407" s="16"/>
      <c r="Z1407" s="16"/>
      <c r="AA1407" s="16"/>
      <c r="AB1407" s="16"/>
      <c r="AC1407" s="51">
        <f>SUM(AC1369:AC1406)</f>
        <v>0</v>
      </c>
      <c r="AD1407" s="16"/>
      <c r="AE1407" s="16"/>
      <c r="AF1407" s="16"/>
      <c r="AG1407" s="16"/>
      <c r="AH1407" s="51">
        <f>SUM(AH1369:AH1406)</f>
        <v>2.4220000000000002</v>
      </c>
      <c r="AI1407" s="16"/>
      <c r="AJ1407" s="16"/>
      <c r="AK1407" s="16"/>
      <c r="AL1407" s="16"/>
      <c r="AM1407" s="51">
        <f>SUM(AM1369:AM1406)</f>
        <v>2.4969999999999999</v>
      </c>
      <c r="AN1407" s="16"/>
      <c r="AO1407" s="16"/>
      <c r="AP1407" s="16"/>
      <c r="AQ1407" s="16"/>
      <c r="AR1407" s="51">
        <f>SUM(AR1369:AR1406)</f>
        <v>31.64</v>
      </c>
      <c r="AS1407" s="16"/>
      <c r="AT1407" s="16"/>
      <c r="AU1407" s="16"/>
      <c r="AV1407" s="16"/>
      <c r="AW1407" s="51">
        <f>SUM(AW1369:AW1406)</f>
        <v>0</v>
      </c>
      <c r="AX1407" s="16"/>
      <c r="AY1407" s="16"/>
      <c r="AZ1407" s="16"/>
      <c r="BA1407" s="16"/>
      <c r="BB1407" s="51">
        <f>SUM(BB1369:BB1406)</f>
        <v>0</v>
      </c>
      <c r="BC1407" s="16"/>
      <c r="BD1407" s="16"/>
      <c r="BE1407" s="16"/>
      <c r="BF1407" s="16"/>
      <c r="BG1407" s="51">
        <f>SUM(BG1369:BG1406)</f>
        <v>1.333</v>
      </c>
      <c r="BH1407" s="16"/>
      <c r="BI1407" s="16"/>
      <c r="BJ1407" s="16"/>
      <c r="BK1407" s="16"/>
      <c r="BL1407" s="51">
        <f>SUM(BL1369:BL1406)</f>
        <v>0</v>
      </c>
      <c r="BM1407" s="16"/>
      <c r="BN1407" s="16"/>
      <c r="BO1407" s="16"/>
      <c r="BP1407" s="16"/>
      <c r="BQ1407" s="51">
        <f>SUM(BQ1369:BQ1406)</f>
        <v>1.786</v>
      </c>
      <c r="BR1407" s="16"/>
      <c r="BS1407" s="16"/>
      <c r="BT1407" s="16"/>
      <c r="BU1407" s="16"/>
      <c r="BV1407" s="51">
        <f>SUM(BV1369:BV1406)</f>
        <v>0</v>
      </c>
    </row>
    <row r="1408" spans="1:74" hidden="1" x14ac:dyDescent="0.3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22" t="s">
        <v>5</v>
      </c>
      <c r="H1408" s="3">
        <v>2023</v>
      </c>
      <c r="I1408" s="24" t="s">
        <v>287</v>
      </c>
      <c r="J1408" s="2" t="s">
        <v>267</v>
      </c>
      <c r="K1408" s="2" t="s">
        <v>319</v>
      </c>
      <c r="L1408" s="170">
        <f t="shared" si="44"/>
        <v>0</v>
      </c>
      <c r="M1408" s="170">
        <f t="shared" si="45"/>
        <v>0</v>
      </c>
      <c r="N1408" s="183"/>
      <c r="O1408" s="37"/>
      <c r="P1408" s="37"/>
      <c r="Q1408" s="37"/>
      <c r="R1408" s="37"/>
      <c r="S1408" s="46"/>
      <c r="T1408" s="2"/>
      <c r="U1408" s="2"/>
      <c r="V1408" s="2"/>
      <c r="W1408" s="2"/>
      <c r="X1408" s="60"/>
      <c r="Y1408" s="67"/>
      <c r="Z1408" s="67"/>
      <c r="AA1408" s="67"/>
      <c r="AB1408" s="67"/>
      <c r="AC1408" s="73"/>
      <c r="AD1408" s="2"/>
      <c r="AE1408" s="2"/>
      <c r="AF1408" s="2"/>
      <c r="AG1408" s="2"/>
      <c r="AH1408" s="60"/>
      <c r="AI1408" s="77"/>
      <c r="AJ1408" s="77"/>
      <c r="AK1408" s="77"/>
      <c r="AL1408" s="77"/>
      <c r="AM1408" s="85"/>
      <c r="AN1408" s="2"/>
      <c r="AO1408" s="2"/>
      <c r="AP1408" s="2"/>
      <c r="AQ1408" s="2"/>
      <c r="AR1408" s="60"/>
      <c r="AS1408" s="90"/>
      <c r="AT1408" s="90"/>
      <c r="AU1408" s="90"/>
      <c r="AV1408" s="90"/>
      <c r="AW1408" s="105"/>
      <c r="AX1408" s="2"/>
      <c r="AY1408" s="2"/>
      <c r="AZ1408" s="2"/>
      <c r="BA1408" s="2"/>
      <c r="BB1408" s="60"/>
      <c r="BC1408" s="111"/>
      <c r="BD1408" s="111"/>
      <c r="BE1408" s="111"/>
      <c r="BF1408" s="111"/>
      <c r="BG1408" s="116"/>
      <c r="BH1408" s="2"/>
      <c r="BI1408" s="2"/>
      <c r="BJ1408" s="2"/>
      <c r="BK1408" s="2"/>
      <c r="BL1408" s="60"/>
      <c r="BM1408" s="53"/>
      <c r="BN1408" s="53"/>
      <c r="BO1408" s="53"/>
      <c r="BP1408" s="53"/>
      <c r="BQ1408" s="125"/>
      <c r="BR1408" s="2"/>
      <c r="BS1408" s="2"/>
      <c r="BT1408" s="2"/>
      <c r="BU1408" s="2"/>
      <c r="BV1408" s="60"/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291</v>
      </c>
      <c r="K1409" s="2" t="s">
        <v>320</v>
      </c>
      <c r="L1409" s="170">
        <f t="shared" si="44"/>
        <v>0</v>
      </c>
      <c r="M1409" s="170">
        <f t="shared" si="45"/>
        <v>0</v>
      </c>
      <c r="N1409" s="183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286</v>
      </c>
      <c r="J1410" s="2" t="s">
        <v>337</v>
      </c>
      <c r="K1410" s="2" t="s">
        <v>320</v>
      </c>
      <c r="L1410" s="170">
        <f t="shared" si="44"/>
        <v>0</v>
      </c>
      <c r="M1410" s="170">
        <f t="shared" si="45"/>
        <v>0</v>
      </c>
      <c r="N1410" s="183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8" t="s">
        <v>338</v>
      </c>
      <c r="K1411" s="8" t="s">
        <v>319</v>
      </c>
      <c r="L1411" s="170">
        <f t="shared" si="44"/>
        <v>0</v>
      </c>
      <c r="M1411" s="170">
        <f t="shared" si="45"/>
        <v>0</v>
      </c>
      <c r="N1411" s="183"/>
      <c r="O1411" s="58"/>
      <c r="P1411" s="58"/>
      <c r="Q1411" s="58"/>
      <c r="R1411" s="58"/>
      <c r="S1411" s="59"/>
      <c r="T1411" s="8"/>
      <c r="U1411" s="8"/>
      <c r="V1411" s="8"/>
      <c r="W1411" s="8"/>
      <c r="X1411" s="130"/>
      <c r="Y1411" s="143"/>
      <c r="Z1411" s="143"/>
      <c r="AA1411" s="143"/>
      <c r="AB1411" s="143"/>
      <c r="AC1411" s="144"/>
      <c r="AD1411" s="8"/>
      <c r="AE1411" s="8"/>
      <c r="AF1411" s="8"/>
      <c r="AG1411" s="8"/>
      <c r="AH1411" s="130"/>
      <c r="AI1411" s="145"/>
      <c r="AJ1411" s="145"/>
      <c r="AK1411" s="145"/>
      <c r="AL1411" s="145"/>
      <c r="AM1411" s="146"/>
      <c r="AN1411" s="8"/>
      <c r="AO1411" s="8"/>
      <c r="AP1411" s="8"/>
      <c r="AQ1411" s="8"/>
      <c r="AR1411" s="130"/>
      <c r="AS1411" s="147"/>
      <c r="AT1411" s="147"/>
      <c r="AU1411" s="147"/>
      <c r="AV1411" s="147"/>
      <c r="AW1411" s="148"/>
      <c r="AX1411" s="8"/>
      <c r="AY1411" s="8"/>
      <c r="AZ1411" s="8"/>
      <c r="BA1411" s="8"/>
      <c r="BB1411" s="130"/>
      <c r="BC1411" s="149"/>
      <c r="BD1411" s="149"/>
      <c r="BE1411" s="149"/>
      <c r="BF1411" s="149"/>
      <c r="BG1411" s="150"/>
      <c r="BH1411" s="8"/>
      <c r="BI1411" s="8"/>
      <c r="BJ1411" s="8"/>
      <c r="BK1411" s="8"/>
      <c r="BL1411" s="130"/>
      <c r="BM1411" s="151"/>
      <c r="BN1411" s="151"/>
      <c r="BO1411" s="151"/>
      <c r="BP1411" s="151"/>
      <c r="BQ1411" s="152"/>
      <c r="BR1411" s="8"/>
      <c r="BS1411" s="8"/>
      <c r="BT1411" s="8"/>
      <c r="BU1411" s="8"/>
      <c r="BV1411" s="13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339</v>
      </c>
      <c r="K1412" s="8" t="s">
        <v>340</v>
      </c>
      <c r="L1412" s="170">
        <f t="shared" si="44"/>
        <v>0</v>
      </c>
      <c r="M1412" s="170">
        <f t="shared" si="45"/>
        <v>0</v>
      </c>
      <c r="N1412" s="183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341</v>
      </c>
      <c r="K1413" s="8" t="s">
        <v>319</v>
      </c>
      <c r="L1413" s="170">
        <f t="shared" ref="L1413:L1476" si="46">SUM(R1413,W1413,AB1413,AG1413,AL1413,AQ1413,AV1413,BA1413,BF1413,BK1413,BP1413,BU1413)</f>
        <v>0</v>
      </c>
      <c r="M1413" s="170">
        <f t="shared" ref="M1413:M1476" si="47">SUM(S1413,X1413,AC1413,AH1413,AM1413,AR1413,AW1413,BB1413,BG1413,BL1413,BQ1413,BV1413)</f>
        <v>0</v>
      </c>
      <c r="N1413" s="183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342</v>
      </c>
      <c r="K1414" s="8" t="s">
        <v>321</v>
      </c>
      <c r="L1414" s="170">
        <f t="shared" si="46"/>
        <v>0</v>
      </c>
      <c r="M1414" s="170">
        <f t="shared" si="47"/>
        <v>0</v>
      </c>
      <c r="N1414" s="183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343</v>
      </c>
      <c r="K1415" s="8" t="s">
        <v>321</v>
      </c>
      <c r="L1415" s="170">
        <f t="shared" si="46"/>
        <v>0</v>
      </c>
      <c r="M1415" s="170">
        <f t="shared" si="47"/>
        <v>0</v>
      </c>
      <c r="N1415" s="183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344</v>
      </c>
      <c r="K1416" s="8" t="s">
        <v>340</v>
      </c>
      <c r="L1416" s="170">
        <f t="shared" si="46"/>
        <v>0</v>
      </c>
      <c r="M1416" s="170">
        <f t="shared" si="47"/>
        <v>0</v>
      </c>
      <c r="N1416" s="183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288</v>
      </c>
      <c r="J1417" s="8" t="s">
        <v>345</v>
      </c>
      <c r="K1417" s="8" t="s">
        <v>319</v>
      </c>
      <c r="L1417" s="170">
        <f t="shared" si="46"/>
        <v>0</v>
      </c>
      <c r="M1417" s="170">
        <f t="shared" si="47"/>
        <v>0</v>
      </c>
      <c r="N1417" s="183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2" t="s">
        <v>352</v>
      </c>
      <c r="K1418" s="2" t="s">
        <v>319</v>
      </c>
      <c r="L1418" s="170">
        <f t="shared" si="46"/>
        <v>0</v>
      </c>
      <c r="M1418" s="170">
        <f t="shared" si="47"/>
        <v>0</v>
      </c>
      <c r="N1418" s="183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353</v>
      </c>
      <c r="K1419" s="2" t="s">
        <v>322</v>
      </c>
      <c r="L1419" s="170">
        <f t="shared" si="46"/>
        <v>0</v>
      </c>
      <c r="M1419" s="170">
        <f t="shared" si="47"/>
        <v>0</v>
      </c>
      <c r="N1419" s="183"/>
      <c r="O1419" s="37"/>
      <c r="P1419" s="37"/>
      <c r="Q1419" s="37"/>
      <c r="R1419" s="37"/>
      <c r="S1419" s="46"/>
      <c r="T1419" s="2"/>
      <c r="U1419" s="2"/>
      <c r="V1419" s="2"/>
      <c r="W1419" s="2"/>
      <c r="X1419" s="60"/>
      <c r="Y1419" s="67"/>
      <c r="Z1419" s="67"/>
      <c r="AA1419" s="67"/>
      <c r="AB1419" s="67"/>
      <c r="AC1419" s="73"/>
      <c r="AD1419" s="2"/>
      <c r="AE1419" s="2"/>
      <c r="AF1419" s="2"/>
      <c r="AG1419" s="2"/>
      <c r="AH1419" s="60"/>
      <c r="AI1419" s="77"/>
      <c r="AJ1419" s="77"/>
      <c r="AK1419" s="77"/>
      <c r="AL1419" s="77"/>
      <c r="AM1419" s="85"/>
      <c r="AN1419" s="2"/>
      <c r="AO1419" s="2"/>
      <c r="AP1419" s="2"/>
      <c r="AQ1419" s="2"/>
      <c r="AR1419" s="60"/>
      <c r="AS1419" s="90"/>
      <c r="AT1419" s="90"/>
      <c r="AU1419" s="90"/>
      <c r="AV1419" s="90"/>
      <c r="AW1419" s="105"/>
      <c r="AX1419" s="2"/>
      <c r="AY1419" s="2"/>
      <c r="AZ1419" s="2"/>
      <c r="BA1419" s="2"/>
      <c r="BB1419" s="60"/>
      <c r="BC1419" s="111"/>
      <c r="BD1419" s="111"/>
      <c r="BE1419" s="111"/>
      <c r="BF1419" s="111"/>
      <c r="BG1419" s="116"/>
      <c r="BH1419" s="2"/>
      <c r="BI1419" s="2"/>
      <c r="BJ1419" s="2"/>
      <c r="BK1419" s="2"/>
      <c r="BL1419" s="60"/>
      <c r="BM1419" s="53"/>
      <c r="BN1419" s="53"/>
      <c r="BO1419" s="53"/>
      <c r="BP1419" s="53"/>
      <c r="BQ1419" s="125"/>
      <c r="BR1419" s="2"/>
      <c r="BS1419" s="2"/>
      <c r="BT1419" s="2"/>
      <c r="BU1419" s="2"/>
      <c r="BV1419" s="6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346</v>
      </c>
      <c r="K1420" s="2" t="s">
        <v>319</v>
      </c>
      <c r="L1420" s="170">
        <f t="shared" si="46"/>
        <v>0</v>
      </c>
      <c r="M1420" s="170">
        <f t="shared" si="47"/>
        <v>0</v>
      </c>
      <c r="N1420" s="183"/>
      <c r="O1420" s="38"/>
      <c r="P1420" s="37"/>
      <c r="Q1420" s="37"/>
      <c r="R1420" s="37"/>
      <c r="S1420" s="46"/>
      <c r="T1420" s="3"/>
      <c r="U1420" s="2"/>
      <c r="V1420" s="2"/>
      <c r="W1420" s="2"/>
      <c r="X1420" s="60"/>
      <c r="Y1420" s="69"/>
      <c r="Z1420" s="67"/>
      <c r="AA1420" s="67"/>
      <c r="AB1420" s="67"/>
      <c r="AC1420" s="73"/>
      <c r="AD1420" s="3"/>
      <c r="AE1420" s="2"/>
      <c r="AF1420" s="2"/>
      <c r="AG1420" s="2"/>
      <c r="AH1420" s="60"/>
      <c r="AI1420" s="78"/>
      <c r="AJ1420" s="77"/>
      <c r="AK1420" s="77"/>
      <c r="AL1420" s="77"/>
      <c r="AM1420" s="85"/>
      <c r="AN1420" s="3"/>
      <c r="AO1420" s="2"/>
      <c r="AP1420" s="2"/>
      <c r="AQ1420" s="2"/>
      <c r="AR1420" s="60"/>
      <c r="AS1420" s="91"/>
      <c r="AT1420" s="90"/>
      <c r="AU1420" s="90"/>
      <c r="AV1420" s="90"/>
      <c r="AW1420" s="105"/>
      <c r="AX1420" s="3"/>
      <c r="AY1420" s="2"/>
      <c r="AZ1420" s="2"/>
      <c r="BA1420" s="2"/>
      <c r="BB1420" s="60"/>
      <c r="BC1420" s="112"/>
      <c r="BD1420" s="111"/>
      <c r="BE1420" s="111"/>
      <c r="BF1420" s="111"/>
      <c r="BG1420" s="116"/>
      <c r="BH1420" s="3"/>
      <c r="BI1420" s="2"/>
      <c r="BJ1420" s="2"/>
      <c r="BK1420" s="2"/>
      <c r="BL1420" s="60"/>
      <c r="BM1420" s="54"/>
      <c r="BN1420" s="53"/>
      <c r="BO1420" s="53"/>
      <c r="BP1420" s="53"/>
      <c r="BQ1420" s="125"/>
      <c r="BR1420" s="3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289</v>
      </c>
      <c r="J1421" s="2" t="s">
        <v>268</v>
      </c>
      <c r="K1421" s="2" t="s">
        <v>319</v>
      </c>
      <c r="L1421" s="170">
        <f t="shared" si="46"/>
        <v>0</v>
      </c>
      <c r="M1421" s="170">
        <f t="shared" si="47"/>
        <v>0</v>
      </c>
      <c r="N1421" s="183"/>
      <c r="O1421" s="37"/>
      <c r="P1421" s="37"/>
      <c r="Q1421" s="37"/>
      <c r="R1421" s="37"/>
      <c r="S1421" s="46"/>
      <c r="T1421" s="2"/>
      <c r="U1421" s="2"/>
      <c r="V1421" s="2"/>
      <c r="W1421" s="2"/>
      <c r="X1421" s="60"/>
      <c r="Y1421" s="67"/>
      <c r="Z1421" s="67"/>
      <c r="AA1421" s="67"/>
      <c r="AB1421" s="67"/>
      <c r="AC1421" s="73"/>
      <c r="AD1421" s="2"/>
      <c r="AE1421" s="2"/>
      <c r="AF1421" s="2"/>
      <c r="AG1421" s="2"/>
      <c r="AH1421" s="60"/>
      <c r="AI1421" s="77"/>
      <c r="AJ1421" s="77"/>
      <c r="AK1421" s="77"/>
      <c r="AL1421" s="77"/>
      <c r="AM1421" s="85"/>
      <c r="AN1421" s="2"/>
      <c r="AO1421" s="2"/>
      <c r="AP1421" s="2"/>
      <c r="AQ1421" s="2"/>
      <c r="AR1421" s="60"/>
      <c r="AS1421" s="90"/>
      <c r="AT1421" s="90"/>
      <c r="AU1421" s="90"/>
      <c r="AV1421" s="90"/>
      <c r="AW1421" s="105"/>
      <c r="AX1421" s="2"/>
      <c r="AY1421" s="2"/>
      <c r="AZ1421" s="2"/>
      <c r="BA1421" s="2"/>
      <c r="BB1421" s="60"/>
      <c r="BC1421" s="111"/>
      <c r="BD1421" s="111"/>
      <c r="BE1421" s="111"/>
      <c r="BF1421" s="111"/>
      <c r="BG1421" s="116"/>
      <c r="BH1421" s="2"/>
      <c r="BI1421" s="2"/>
      <c r="BJ1421" s="2"/>
      <c r="BK1421" s="2"/>
      <c r="BL1421" s="60"/>
      <c r="BM1421" s="53"/>
      <c r="BN1421" s="53"/>
      <c r="BO1421" s="53"/>
      <c r="BP1421" s="53"/>
      <c r="BQ1421" s="125"/>
      <c r="BR1421" s="2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292</v>
      </c>
      <c r="K1422" s="2" t="s">
        <v>319</v>
      </c>
      <c r="L1422" s="170">
        <f t="shared" si="46"/>
        <v>0</v>
      </c>
      <c r="M1422" s="170">
        <f t="shared" si="47"/>
        <v>0</v>
      </c>
      <c r="N1422" s="183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t="15.6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285</v>
      </c>
      <c r="J1423" s="2" t="s">
        <v>293</v>
      </c>
      <c r="K1423" s="2" t="s">
        <v>319</v>
      </c>
      <c r="L1423" s="170">
        <f t="shared" si="46"/>
        <v>0</v>
      </c>
      <c r="M1423" s="170">
        <f t="shared" si="47"/>
        <v>0</v>
      </c>
      <c r="N1423" s="183"/>
      <c r="O1423" s="37"/>
      <c r="P1423" s="37"/>
      <c r="Q1423" s="37"/>
      <c r="R1423" s="39"/>
      <c r="S1423" s="45"/>
      <c r="T1423" s="2"/>
      <c r="U1423" s="2"/>
      <c r="V1423" s="2"/>
      <c r="W1423" s="33"/>
      <c r="X1423" s="61"/>
      <c r="Y1423" s="67"/>
      <c r="Z1423" s="67"/>
      <c r="AA1423" s="67"/>
      <c r="AB1423" s="68"/>
      <c r="AC1423" s="74"/>
      <c r="AD1423" s="2"/>
      <c r="AE1423" s="2"/>
      <c r="AF1423" s="2"/>
      <c r="AG1423" s="33"/>
      <c r="AH1423" s="61"/>
      <c r="AI1423" s="77"/>
      <c r="AJ1423" s="77"/>
      <c r="AK1423" s="77"/>
      <c r="AL1423" s="79"/>
      <c r="AM1423" s="86"/>
      <c r="AN1423" s="2"/>
      <c r="AO1423" s="2"/>
      <c r="AP1423" s="2"/>
      <c r="AQ1423" s="33"/>
      <c r="AR1423" s="61"/>
      <c r="AS1423" s="90"/>
      <c r="AT1423" s="90"/>
      <c r="AU1423" s="90"/>
      <c r="AV1423" s="92"/>
      <c r="AW1423" s="106"/>
      <c r="AX1423" s="2"/>
      <c r="AY1423" s="2"/>
      <c r="AZ1423" s="2"/>
      <c r="BA1423" s="33"/>
      <c r="BB1423" s="61"/>
      <c r="BC1423" s="111"/>
      <c r="BD1423" s="111"/>
      <c r="BE1423" s="111"/>
      <c r="BF1423" s="113"/>
      <c r="BG1423" s="117"/>
      <c r="BH1423" s="2"/>
      <c r="BI1423" s="2"/>
      <c r="BJ1423" s="2"/>
      <c r="BK1423" s="33"/>
      <c r="BL1423" s="61"/>
      <c r="BM1423" s="53"/>
      <c r="BN1423" s="53"/>
      <c r="BO1423" s="53"/>
      <c r="BP1423" s="121"/>
      <c r="BQ1423" s="126"/>
      <c r="BR1423" s="2"/>
      <c r="BS1423" s="2"/>
      <c r="BT1423" s="2"/>
      <c r="BU1423" s="33"/>
      <c r="BV1423" s="61"/>
    </row>
    <row r="1424" spans="1:74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287</v>
      </c>
      <c r="J1424" s="2" t="s">
        <v>269</v>
      </c>
      <c r="K1424" s="2" t="s">
        <v>321</v>
      </c>
      <c r="L1424" s="170">
        <f t="shared" si="46"/>
        <v>0</v>
      </c>
      <c r="M1424" s="170">
        <f t="shared" si="47"/>
        <v>0</v>
      </c>
      <c r="N1424" s="183"/>
      <c r="O1424" s="37"/>
      <c r="P1424" s="37"/>
      <c r="Q1424" s="37"/>
      <c r="R1424" s="37"/>
      <c r="S1424" s="45"/>
      <c r="T1424" s="2"/>
      <c r="U1424" s="2"/>
      <c r="V1424" s="2"/>
      <c r="W1424" s="2"/>
      <c r="X1424" s="61"/>
      <c r="Y1424" s="67"/>
      <c r="Z1424" s="67"/>
      <c r="AA1424" s="67"/>
      <c r="AB1424" s="67"/>
      <c r="AC1424" s="74"/>
      <c r="AD1424" s="2"/>
      <c r="AE1424" s="2"/>
      <c r="AF1424" s="2"/>
      <c r="AG1424" s="2"/>
      <c r="AH1424" s="61"/>
      <c r="AI1424" s="77"/>
      <c r="AJ1424" s="77"/>
      <c r="AK1424" s="77"/>
      <c r="AL1424" s="77"/>
      <c r="AM1424" s="86"/>
      <c r="AN1424" s="2"/>
      <c r="AO1424" s="2"/>
      <c r="AP1424" s="2"/>
      <c r="AQ1424" s="2"/>
      <c r="AR1424" s="61"/>
      <c r="AS1424" s="90"/>
      <c r="AT1424" s="90"/>
      <c r="AU1424" s="90"/>
      <c r="AV1424" s="90"/>
      <c r="AW1424" s="106"/>
      <c r="AX1424" s="2"/>
      <c r="AY1424" s="2"/>
      <c r="AZ1424" s="2"/>
      <c r="BA1424" s="2"/>
      <c r="BB1424" s="61"/>
      <c r="BC1424" s="111"/>
      <c r="BD1424" s="111"/>
      <c r="BE1424" s="111"/>
      <c r="BF1424" s="111"/>
      <c r="BG1424" s="117"/>
      <c r="BH1424" s="2"/>
      <c r="BI1424" s="2"/>
      <c r="BJ1424" s="2"/>
      <c r="BK1424" s="2"/>
      <c r="BL1424" s="61"/>
      <c r="BM1424" s="53"/>
      <c r="BN1424" s="53"/>
      <c r="BO1424" s="53"/>
      <c r="BP1424" s="53"/>
      <c r="BQ1424" s="126"/>
      <c r="BR1424" s="2"/>
      <c r="BS1424" s="2"/>
      <c r="BT1424" s="2"/>
      <c r="BU1424" s="2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270</v>
      </c>
      <c r="K1425" s="2" t="s">
        <v>321</v>
      </c>
      <c r="L1425" s="170">
        <f t="shared" si="46"/>
        <v>0</v>
      </c>
      <c r="M1425" s="170">
        <f t="shared" si="47"/>
        <v>0</v>
      </c>
      <c r="N1425" s="183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290</v>
      </c>
      <c r="J1426" s="2" t="s">
        <v>271</v>
      </c>
      <c r="K1426" s="2" t="s">
        <v>322</v>
      </c>
      <c r="L1426" s="170">
        <f t="shared" si="46"/>
        <v>0</v>
      </c>
      <c r="M1426" s="170">
        <f t="shared" si="47"/>
        <v>0</v>
      </c>
      <c r="N1426" s="183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284</v>
      </c>
      <c r="J1427" s="2" t="s">
        <v>294</v>
      </c>
      <c r="K1427" s="2" t="s">
        <v>321</v>
      </c>
      <c r="L1427" s="170">
        <f t="shared" si="46"/>
        <v>0</v>
      </c>
      <c r="M1427" s="170">
        <f t="shared" si="47"/>
        <v>0</v>
      </c>
      <c r="N1427" s="183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347</v>
      </c>
      <c r="K1428" s="2" t="s">
        <v>321</v>
      </c>
      <c r="L1428" s="170">
        <f t="shared" si="46"/>
        <v>0</v>
      </c>
      <c r="M1428" s="170">
        <f t="shared" si="47"/>
        <v>0</v>
      </c>
      <c r="N1428" s="183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295</v>
      </c>
      <c r="K1429" s="2" t="s">
        <v>321</v>
      </c>
      <c r="L1429" s="170">
        <f t="shared" si="46"/>
        <v>0</v>
      </c>
      <c r="M1429" s="170">
        <f t="shared" si="47"/>
        <v>0</v>
      </c>
      <c r="N1429" s="183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290</v>
      </c>
      <c r="J1430" s="2" t="s">
        <v>299</v>
      </c>
      <c r="K1430" s="2" t="s">
        <v>319</v>
      </c>
      <c r="L1430" s="170">
        <f t="shared" si="46"/>
        <v>0</v>
      </c>
      <c r="M1430" s="170">
        <f t="shared" si="47"/>
        <v>0</v>
      </c>
      <c r="N1430" s="183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315</v>
      </c>
      <c r="J1431" s="2" t="s">
        <v>348</v>
      </c>
      <c r="K1431" s="2" t="s">
        <v>321</v>
      </c>
      <c r="L1431" s="170">
        <f t="shared" si="46"/>
        <v>0</v>
      </c>
      <c r="M1431" s="170">
        <f t="shared" si="47"/>
        <v>0</v>
      </c>
      <c r="N1431" s="183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296</v>
      </c>
      <c r="K1432" s="2" t="s">
        <v>322</v>
      </c>
      <c r="L1432" s="170">
        <f t="shared" si="46"/>
        <v>0</v>
      </c>
      <c r="M1432" s="170">
        <f t="shared" si="47"/>
        <v>0</v>
      </c>
      <c r="N1432" s="183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316</v>
      </c>
      <c r="J1433" s="2" t="s">
        <v>297</v>
      </c>
      <c r="K1433" s="2" t="s">
        <v>319</v>
      </c>
      <c r="L1433" s="172">
        <f t="shared" si="46"/>
        <v>2.3999999999999998E-3</v>
      </c>
      <c r="M1433" s="170">
        <f t="shared" si="47"/>
        <v>14.16</v>
      </c>
      <c r="N1433" s="189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>
        <v>2.3999999999999998E-3</v>
      </c>
      <c r="BV1433" s="61">
        <v>14.16</v>
      </c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8" t="s">
        <v>349</v>
      </c>
      <c r="K1434" s="8" t="s">
        <v>321</v>
      </c>
      <c r="L1434" s="170">
        <f t="shared" si="46"/>
        <v>0</v>
      </c>
      <c r="M1434" s="170">
        <f t="shared" si="47"/>
        <v>0</v>
      </c>
      <c r="N1434" s="183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/>
      <c r="BV1434" s="61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282</v>
      </c>
      <c r="J1435" s="2" t="s">
        <v>272</v>
      </c>
      <c r="K1435" s="2" t="s">
        <v>322</v>
      </c>
      <c r="L1435" s="170">
        <f t="shared" si="46"/>
        <v>0</v>
      </c>
      <c r="M1435" s="170">
        <f t="shared" si="47"/>
        <v>0</v>
      </c>
      <c r="N1435" s="183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273</v>
      </c>
      <c r="K1436" s="2" t="s">
        <v>322</v>
      </c>
      <c r="L1436" s="170">
        <f t="shared" si="46"/>
        <v>0</v>
      </c>
      <c r="M1436" s="170">
        <f t="shared" si="47"/>
        <v>0</v>
      </c>
      <c r="N1436" s="183"/>
      <c r="O1436" s="37"/>
      <c r="P1436" s="37"/>
      <c r="Q1436" s="37"/>
      <c r="R1436" s="37"/>
      <c r="S1436" s="46"/>
      <c r="T1436" s="2"/>
      <c r="U1436" s="2"/>
      <c r="V1436" s="2"/>
      <c r="W1436" s="2"/>
      <c r="X1436" s="60"/>
      <c r="Y1436" s="67"/>
      <c r="Z1436" s="67"/>
      <c r="AA1436" s="67"/>
      <c r="AB1436" s="67"/>
      <c r="AC1436" s="73"/>
      <c r="AD1436" s="2"/>
      <c r="AE1436" s="2"/>
      <c r="AF1436" s="2"/>
      <c r="AG1436" s="2"/>
      <c r="AH1436" s="60"/>
      <c r="AI1436" s="77"/>
      <c r="AJ1436" s="77"/>
      <c r="AK1436" s="77"/>
      <c r="AL1436" s="77"/>
      <c r="AM1436" s="85"/>
      <c r="AN1436" s="2"/>
      <c r="AO1436" s="2"/>
      <c r="AP1436" s="2"/>
      <c r="AQ1436" s="2"/>
      <c r="AR1436" s="60"/>
      <c r="AS1436" s="90"/>
      <c r="AT1436" s="90"/>
      <c r="AU1436" s="90"/>
      <c r="AV1436" s="90"/>
      <c r="AW1436" s="105"/>
      <c r="AX1436" s="2"/>
      <c r="AY1436" s="2"/>
      <c r="AZ1436" s="2"/>
      <c r="BA1436" s="2"/>
      <c r="BB1436" s="60"/>
      <c r="BC1436" s="111"/>
      <c r="BD1436" s="111"/>
      <c r="BE1436" s="111"/>
      <c r="BF1436" s="111"/>
      <c r="BG1436" s="116"/>
      <c r="BH1436" s="2"/>
      <c r="BI1436" s="2"/>
      <c r="BJ1436" s="2"/>
      <c r="BK1436" s="2"/>
      <c r="BL1436" s="60"/>
      <c r="BM1436" s="53"/>
      <c r="BN1436" s="53"/>
      <c r="BO1436" s="53"/>
      <c r="BP1436" s="53"/>
      <c r="BQ1436" s="125"/>
      <c r="BR1436" s="2"/>
      <c r="BS1436" s="2"/>
      <c r="BT1436" s="2"/>
      <c r="BU1436" s="2"/>
      <c r="BV1436" s="60"/>
    </row>
    <row r="1437" spans="1:74" ht="28.8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274</v>
      </c>
      <c r="K1437" s="2" t="s">
        <v>322</v>
      </c>
      <c r="L1437" s="172">
        <f t="shared" si="46"/>
        <v>2E-3</v>
      </c>
      <c r="M1437" s="170">
        <f t="shared" si="47"/>
        <v>4.6630000000000003</v>
      </c>
      <c r="N1437" s="189" t="s">
        <v>747</v>
      </c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 t="s">
        <v>477</v>
      </c>
      <c r="AJ1437" s="77"/>
      <c r="AK1437" s="77"/>
      <c r="AL1437" s="77">
        <v>2E-3</v>
      </c>
      <c r="AM1437" s="85">
        <v>4.6630000000000003</v>
      </c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275</v>
      </c>
      <c r="K1438" s="2" t="s">
        <v>322</v>
      </c>
      <c r="L1438" s="170">
        <f t="shared" si="46"/>
        <v>0</v>
      </c>
      <c r="M1438" s="170">
        <f t="shared" si="47"/>
        <v>0</v>
      </c>
      <c r="N1438" s="183"/>
      <c r="O1438" s="37"/>
      <c r="P1438" s="37"/>
      <c r="Q1438" s="37"/>
      <c r="R1438" s="37"/>
      <c r="S1438" s="45"/>
      <c r="T1438" s="2"/>
      <c r="U1438" s="2"/>
      <c r="V1438" s="2"/>
      <c r="W1438" s="2"/>
      <c r="X1438" s="61"/>
      <c r="Y1438" s="67"/>
      <c r="Z1438" s="67"/>
      <c r="AA1438" s="67"/>
      <c r="AB1438" s="67"/>
      <c r="AC1438" s="74"/>
      <c r="AD1438" s="2"/>
      <c r="AE1438" s="2"/>
      <c r="AF1438" s="2"/>
      <c r="AG1438" s="2"/>
      <c r="AH1438" s="61"/>
      <c r="AI1438" s="77"/>
      <c r="AJ1438" s="77"/>
      <c r="AK1438" s="77"/>
      <c r="AL1438" s="77"/>
      <c r="AM1438" s="86"/>
      <c r="AN1438" s="2"/>
      <c r="AO1438" s="2"/>
      <c r="AP1438" s="2"/>
      <c r="AQ1438" s="2"/>
      <c r="AR1438" s="61"/>
      <c r="AS1438" s="90"/>
      <c r="AT1438" s="90"/>
      <c r="AU1438" s="90"/>
      <c r="AV1438" s="90"/>
      <c r="AW1438" s="106"/>
      <c r="AX1438" s="2"/>
      <c r="AY1438" s="2"/>
      <c r="AZ1438" s="2"/>
      <c r="BA1438" s="2"/>
      <c r="BB1438" s="61"/>
      <c r="BC1438" s="111"/>
      <c r="BD1438" s="111"/>
      <c r="BE1438" s="111"/>
      <c r="BF1438" s="111"/>
      <c r="BG1438" s="117"/>
      <c r="BH1438" s="2"/>
      <c r="BI1438" s="2"/>
      <c r="BJ1438" s="2"/>
      <c r="BK1438" s="2"/>
      <c r="BL1438" s="61"/>
      <c r="BM1438" s="53"/>
      <c r="BN1438" s="53"/>
      <c r="BO1438" s="53"/>
      <c r="BP1438" s="53"/>
      <c r="BQ1438" s="126"/>
      <c r="BR1438" s="2"/>
      <c r="BS1438" s="2"/>
      <c r="BT1438" s="2"/>
      <c r="BU1438" s="2"/>
      <c r="BV1438" s="61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276</v>
      </c>
      <c r="K1439" s="2" t="s">
        <v>321</v>
      </c>
      <c r="L1439" s="170">
        <f t="shared" si="46"/>
        <v>0</v>
      </c>
      <c r="M1439" s="170">
        <f t="shared" si="47"/>
        <v>0</v>
      </c>
      <c r="N1439" s="183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t="28.8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277</v>
      </c>
      <c r="K1440" s="2" t="s">
        <v>321</v>
      </c>
      <c r="L1440" s="170">
        <f t="shared" si="46"/>
        <v>8</v>
      </c>
      <c r="M1440" s="170">
        <f t="shared" si="47"/>
        <v>12.661</v>
      </c>
      <c r="N1440" s="189" t="s">
        <v>747</v>
      </c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>
        <v>1</v>
      </c>
      <c r="AJ1440" s="77" t="s">
        <v>483</v>
      </c>
      <c r="AK1440" s="77"/>
      <c r="AL1440" s="77">
        <v>8</v>
      </c>
      <c r="AM1440" s="86">
        <v>12.661</v>
      </c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283</v>
      </c>
      <c r="J1441" s="2" t="s">
        <v>298</v>
      </c>
      <c r="K1441" s="2" t="s">
        <v>322</v>
      </c>
      <c r="L1441" s="170">
        <f t="shared" si="46"/>
        <v>0</v>
      </c>
      <c r="M1441" s="170">
        <f t="shared" si="47"/>
        <v>0</v>
      </c>
      <c r="N1441" s="183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/>
      <c r="AJ1441" s="77"/>
      <c r="AK1441" s="77"/>
      <c r="AL1441" s="77"/>
      <c r="AM1441" s="86"/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278</v>
      </c>
      <c r="K1442" s="2" t="s">
        <v>321</v>
      </c>
      <c r="L1442" s="170">
        <f t="shared" si="46"/>
        <v>0</v>
      </c>
      <c r="M1442" s="170">
        <f t="shared" si="47"/>
        <v>0</v>
      </c>
      <c r="N1442" s="183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279</v>
      </c>
      <c r="K1443" s="2" t="s">
        <v>321</v>
      </c>
      <c r="L1443" s="170">
        <f t="shared" si="46"/>
        <v>5</v>
      </c>
      <c r="M1443" s="170">
        <f t="shared" si="47"/>
        <v>30.83</v>
      </c>
      <c r="N1443" s="189" t="s">
        <v>695</v>
      </c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>
        <v>2</v>
      </c>
      <c r="BS1443" s="2"/>
      <c r="BT1443" s="2"/>
      <c r="BU1443" s="2">
        <v>5</v>
      </c>
      <c r="BV1443" s="61">
        <v>30.83</v>
      </c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286</v>
      </c>
      <c r="J1444" s="2" t="s">
        <v>280</v>
      </c>
      <c r="K1444" s="2" t="s">
        <v>320</v>
      </c>
      <c r="L1444" s="170">
        <f t="shared" si="46"/>
        <v>0.82299999999999995</v>
      </c>
      <c r="M1444" s="172">
        <f t="shared" si="47"/>
        <v>11.3574</v>
      </c>
      <c r="N1444" s="190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>
        <v>0.82299999999999995</v>
      </c>
      <c r="BL1444" s="182">
        <v>11.3574</v>
      </c>
      <c r="BM1444" s="53"/>
      <c r="BN1444" s="53"/>
      <c r="BO1444" s="53"/>
      <c r="BP1444" s="53"/>
      <c r="BQ1444" s="126"/>
      <c r="BR1444" s="2"/>
      <c r="BS1444" s="2"/>
      <c r="BT1444" s="2"/>
      <c r="BU1444" s="2"/>
      <c r="BV1444" s="61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281</v>
      </c>
      <c r="K1445" s="2" t="s">
        <v>320</v>
      </c>
      <c r="L1445" s="170">
        <f t="shared" si="46"/>
        <v>0</v>
      </c>
      <c r="M1445" s="170">
        <f t="shared" si="47"/>
        <v>0</v>
      </c>
      <c r="N1445" s="183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/>
      <c r="BL1445" s="61"/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s="17" customFormat="1" hidden="1" x14ac:dyDescent="0.3">
      <c r="A1446" s="16" t="s">
        <v>39</v>
      </c>
      <c r="B1446" s="16" t="s">
        <v>2</v>
      </c>
      <c r="C1446" s="16" t="s">
        <v>3</v>
      </c>
      <c r="D1446" s="16" t="s">
        <v>15</v>
      </c>
      <c r="E1446" s="7">
        <v>59</v>
      </c>
      <c r="F1446" s="7"/>
      <c r="G1446" s="23" t="s">
        <v>5</v>
      </c>
      <c r="H1446" s="7">
        <v>2023</v>
      </c>
      <c r="I1446" s="25"/>
      <c r="J1446" s="16" t="s">
        <v>314</v>
      </c>
      <c r="K1446" s="16"/>
      <c r="L1446" s="155"/>
      <c r="M1446" s="133">
        <f>SUM(M1408:M1445)</f>
        <v>73.671400000000006</v>
      </c>
      <c r="N1446" s="186"/>
      <c r="O1446" s="16"/>
      <c r="P1446" s="16"/>
      <c r="Q1446" s="16"/>
      <c r="R1446" s="16"/>
      <c r="S1446" s="57">
        <f>SUM(S1408:S1445)</f>
        <v>0</v>
      </c>
      <c r="T1446" s="16"/>
      <c r="U1446" s="16"/>
      <c r="V1446" s="16"/>
      <c r="W1446" s="16"/>
      <c r="X1446" s="57">
        <f>SUM(X1408:X1445)</f>
        <v>0</v>
      </c>
      <c r="Y1446" s="16"/>
      <c r="Z1446" s="16"/>
      <c r="AA1446" s="16"/>
      <c r="AB1446" s="16"/>
      <c r="AC1446" s="57">
        <f>SUM(AC1408:AC1445)</f>
        <v>0</v>
      </c>
      <c r="AD1446" s="16"/>
      <c r="AE1446" s="16"/>
      <c r="AF1446" s="16"/>
      <c r="AG1446" s="16"/>
      <c r="AH1446" s="57">
        <f>SUM(AH1408:AH1445)</f>
        <v>0</v>
      </c>
      <c r="AI1446" s="16"/>
      <c r="AJ1446" s="16"/>
      <c r="AK1446" s="16"/>
      <c r="AL1446" s="16"/>
      <c r="AM1446" s="57">
        <f>SUM(AM1408:AM1445)</f>
        <v>17.323999999999998</v>
      </c>
      <c r="AN1446" s="16"/>
      <c r="AO1446" s="16"/>
      <c r="AP1446" s="16"/>
      <c r="AQ1446" s="16"/>
      <c r="AR1446" s="57">
        <f>SUM(AR1408:AR1445)</f>
        <v>0</v>
      </c>
      <c r="AS1446" s="16"/>
      <c r="AT1446" s="16"/>
      <c r="AU1446" s="16"/>
      <c r="AV1446" s="16"/>
      <c r="AW1446" s="57">
        <f>SUM(AW1408:AW1445)</f>
        <v>0</v>
      </c>
      <c r="AX1446" s="16"/>
      <c r="AY1446" s="16"/>
      <c r="AZ1446" s="16"/>
      <c r="BA1446" s="16"/>
      <c r="BB1446" s="57">
        <f>SUM(BB1408:BB1445)</f>
        <v>0</v>
      </c>
      <c r="BC1446" s="16"/>
      <c r="BD1446" s="16"/>
      <c r="BE1446" s="16"/>
      <c r="BF1446" s="16"/>
      <c r="BG1446" s="57">
        <f>SUM(BG1408:BG1445)</f>
        <v>0</v>
      </c>
      <c r="BH1446" s="16"/>
      <c r="BI1446" s="16"/>
      <c r="BJ1446" s="16"/>
      <c r="BK1446" s="16"/>
      <c r="BL1446" s="133">
        <f>SUM(BL1408:BL1445)</f>
        <v>11.3574</v>
      </c>
      <c r="BM1446" s="16"/>
      <c r="BN1446" s="16"/>
      <c r="BO1446" s="16"/>
      <c r="BP1446" s="16"/>
      <c r="BQ1446" s="57">
        <f>SUM(BQ1408:BQ1445)</f>
        <v>0</v>
      </c>
      <c r="BR1446" s="16"/>
      <c r="BS1446" s="16"/>
      <c r="BT1446" s="16"/>
      <c r="BU1446" s="16"/>
      <c r="BV1446" s="57">
        <f>SUM(BV1408:BV1445)</f>
        <v>44.989999999999995</v>
      </c>
    </row>
    <row r="1447" spans="1:74" x14ac:dyDescent="0.3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22" t="s">
        <v>5</v>
      </c>
      <c r="H1447" s="3">
        <v>2023</v>
      </c>
      <c r="I1447" s="24" t="s">
        <v>287</v>
      </c>
      <c r="J1447" s="2" t="s">
        <v>267</v>
      </c>
      <c r="K1447" s="2" t="s">
        <v>319</v>
      </c>
      <c r="L1447" s="170">
        <f t="shared" si="46"/>
        <v>0</v>
      </c>
      <c r="M1447" s="170">
        <f t="shared" si="47"/>
        <v>0</v>
      </c>
      <c r="N1447" s="183"/>
      <c r="O1447" s="37"/>
      <c r="P1447" s="37"/>
      <c r="Q1447" s="37"/>
      <c r="R1447" s="37"/>
      <c r="S1447" s="45"/>
      <c r="T1447" s="2"/>
      <c r="U1447" s="2"/>
      <c r="V1447" s="2"/>
      <c r="W1447" s="2"/>
      <c r="X1447" s="61"/>
      <c r="Y1447" s="67"/>
      <c r="Z1447" s="67"/>
      <c r="AA1447" s="67"/>
      <c r="AB1447" s="67"/>
      <c r="AC1447" s="74"/>
      <c r="AD1447" s="2"/>
      <c r="AE1447" s="2"/>
      <c r="AF1447" s="2"/>
      <c r="AG1447" s="2"/>
      <c r="AH1447" s="61"/>
      <c r="AI1447" s="77"/>
      <c r="AJ1447" s="77"/>
      <c r="AK1447" s="77"/>
      <c r="AL1447" s="77"/>
      <c r="AM1447" s="86"/>
      <c r="AN1447" s="2"/>
      <c r="AO1447" s="2"/>
      <c r="AP1447" s="2"/>
      <c r="AQ1447" s="2"/>
      <c r="AR1447" s="61"/>
      <c r="AS1447" s="90"/>
      <c r="AT1447" s="90"/>
      <c r="AU1447" s="90"/>
      <c r="AV1447" s="90"/>
      <c r="AW1447" s="106"/>
      <c r="AX1447" s="2"/>
      <c r="AY1447" s="2"/>
      <c r="AZ1447" s="2"/>
      <c r="BA1447" s="2"/>
      <c r="BB1447" s="61"/>
      <c r="BC1447" s="111"/>
      <c r="BD1447" s="111"/>
      <c r="BE1447" s="111"/>
      <c r="BF1447" s="111"/>
      <c r="BG1447" s="117"/>
      <c r="BH1447" s="2"/>
      <c r="BI1447" s="2"/>
      <c r="BJ1447" s="2"/>
      <c r="BK1447" s="2"/>
      <c r="BL1447" s="61"/>
      <c r="BM1447" s="53"/>
      <c r="BN1447" s="53"/>
      <c r="BO1447" s="53"/>
      <c r="BP1447" s="53"/>
      <c r="BQ1447" s="126"/>
      <c r="BR1447" s="2"/>
      <c r="BS1447" s="2"/>
      <c r="BT1447" s="2"/>
      <c r="BU1447" s="2"/>
      <c r="BV1447" s="61"/>
    </row>
    <row r="1448" spans="1:74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291</v>
      </c>
      <c r="K1448" s="2" t="s">
        <v>320</v>
      </c>
      <c r="L1448" s="170">
        <f t="shared" si="46"/>
        <v>0</v>
      </c>
      <c r="M1448" s="170">
        <f t="shared" si="47"/>
        <v>0</v>
      </c>
      <c r="N1448" s="183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286</v>
      </c>
      <c r="J1449" s="2" t="s">
        <v>337</v>
      </c>
      <c r="K1449" s="2" t="s">
        <v>320</v>
      </c>
      <c r="L1449" s="170">
        <f t="shared" si="46"/>
        <v>0</v>
      </c>
      <c r="M1449" s="170">
        <f t="shared" si="47"/>
        <v>0</v>
      </c>
      <c r="N1449" s="183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8" t="s">
        <v>338</v>
      </c>
      <c r="K1450" s="8" t="s">
        <v>319</v>
      </c>
      <c r="L1450" s="170">
        <f t="shared" si="46"/>
        <v>0</v>
      </c>
      <c r="M1450" s="170">
        <f t="shared" si="47"/>
        <v>0</v>
      </c>
      <c r="N1450" s="183"/>
      <c r="O1450" s="58"/>
      <c r="P1450" s="58"/>
      <c r="Q1450" s="58"/>
      <c r="R1450" s="58"/>
      <c r="S1450" s="45"/>
      <c r="T1450" s="8"/>
      <c r="U1450" s="8"/>
      <c r="V1450" s="8"/>
      <c r="W1450" s="8"/>
      <c r="X1450" s="61"/>
      <c r="Y1450" s="143"/>
      <c r="Z1450" s="143"/>
      <c r="AA1450" s="143"/>
      <c r="AB1450" s="143"/>
      <c r="AC1450" s="74"/>
      <c r="AD1450" s="8"/>
      <c r="AE1450" s="8"/>
      <c r="AF1450" s="8"/>
      <c r="AG1450" s="8"/>
      <c r="AH1450" s="61"/>
      <c r="AI1450" s="145"/>
      <c r="AJ1450" s="145"/>
      <c r="AK1450" s="145"/>
      <c r="AL1450" s="145"/>
      <c r="AM1450" s="86"/>
      <c r="AN1450" s="8"/>
      <c r="AO1450" s="8"/>
      <c r="AP1450" s="8"/>
      <c r="AQ1450" s="8"/>
      <c r="AR1450" s="61"/>
      <c r="AS1450" s="147"/>
      <c r="AT1450" s="147"/>
      <c r="AU1450" s="147"/>
      <c r="AV1450" s="147"/>
      <c r="AW1450" s="106"/>
      <c r="AX1450" s="8"/>
      <c r="AY1450" s="8"/>
      <c r="AZ1450" s="8"/>
      <c r="BA1450" s="8"/>
      <c r="BB1450" s="61"/>
      <c r="BC1450" s="149"/>
      <c r="BD1450" s="149"/>
      <c r="BE1450" s="149"/>
      <c r="BF1450" s="149"/>
      <c r="BG1450" s="117"/>
      <c r="BH1450" s="8"/>
      <c r="BI1450" s="8"/>
      <c r="BJ1450" s="8"/>
      <c r="BK1450" s="8"/>
      <c r="BL1450" s="61"/>
      <c r="BM1450" s="151"/>
      <c r="BN1450" s="151"/>
      <c r="BO1450" s="151"/>
      <c r="BP1450" s="151"/>
      <c r="BQ1450" s="126"/>
      <c r="BR1450" s="8"/>
      <c r="BS1450" s="8"/>
      <c r="BT1450" s="8"/>
      <c r="BU1450" s="8"/>
      <c r="BV1450" s="61"/>
    </row>
    <row r="1451" spans="1:74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339</v>
      </c>
      <c r="K1451" s="8" t="s">
        <v>340</v>
      </c>
      <c r="L1451" s="170">
        <f t="shared" si="46"/>
        <v>0</v>
      </c>
      <c r="M1451" s="170">
        <f t="shared" si="47"/>
        <v>0</v>
      </c>
      <c r="N1451" s="183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341</v>
      </c>
      <c r="K1452" s="8" t="s">
        <v>319</v>
      </c>
      <c r="L1452" s="170">
        <f t="shared" si="46"/>
        <v>0</v>
      </c>
      <c r="M1452" s="170">
        <f t="shared" si="47"/>
        <v>0</v>
      </c>
      <c r="N1452" s="183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342</v>
      </c>
      <c r="K1453" s="8" t="s">
        <v>321</v>
      </c>
      <c r="L1453" s="170">
        <f t="shared" si="46"/>
        <v>0</v>
      </c>
      <c r="M1453" s="170">
        <f t="shared" si="47"/>
        <v>0</v>
      </c>
      <c r="N1453" s="183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343</v>
      </c>
      <c r="K1454" s="8" t="s">
        <v>321</v>
      </c>
      <c r="L1454" s="170">
        <f t="shared" si="46"/>
        <v>0</v>
      </c>
      <c r="M1454" s="170">
        <f t="shared" si="47"/>
        <v>0</v>
      </c>
      <c r="N1454" s="183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344</v>
      </c>
      <c r="K1455" s="8" t="s">
        <v>340</v>
      </c>
      <c r="L1455" s="170">
        <f t="shared" si="46"/>
        <v>0</v>
      </c>
      <c r="M1455" s="170">
        <f t="shared" si="47"/>
        <v>0</v>
      </c>
      <c r="N1455" s="183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288</v>
      </c>
      <c r="J1456" s="8" t="s">
        <v>345</v>
      </c>
      <c r="K1456" s="8" t="s">
        <v>319</v>
      </c>
      <c r="L1456" s="170">
        <f t="shared" si="46"/>
        <v>0</v>
      </c>
      <c r="M1456" s="170">
        <f t="shared" si="47"/>
        <v>0</v>
      </c>
      <c r="N1456" s="183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2" t="s">
        <v>352</v>
      </c>
      <c r="K1457" s="2" t="s">
        <v>319</v>
      </c>
      <c r="L1457" s="170">
        <f t="shared" si="46"/>
        <v>0</v>
      </c>
      <c r="M1457" s="170">
        <f t="shared" si="47"/>
        <v>0</v>
      </c>
      <c r="N1457" s="183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353</v>
      </c>
      <c r="K1458" s="2" t="s">
        <v>322</v>
      </c>
      <c r="L1458" s="170">
        <f t="shared" si="46"/>
        <v>0</v>
      </c>
      <c r="M1458" s="170">
        <f t="shared" si="47"/>
        <v>0</v>
      </c>
      <c r="N1458" s="183"/>
      <c r="O1458" s="37"/>
      <c r="P1458" s="37"/>
      <c r="Q1458" s="37"/>
      <c r="R1458" s="37"/>
      <c r="S1458" s="45"/>
      <c r="T1458" s="2"/>
      <c r="U1458" s="2"/>
      <c r="V1458" s="2"/>
      <c r="W1458" s="2"/>
      <c r="X1458" s="61"/>
      <c r="Y1458" s="67"/>
      <c r="Z1458" s="67"/>
      <c r="AA1458" s="67"/>
      <c r="AB1458" s="67"/>
      <c r="AC1458" s="74"/>
      <c r="AD1458" s="2"/>
      <c r="AE1458" s="2"/>
      <c r="AF1458" s="2"/>
      <c r="AG1458" s="2"/>
      <c r="AH1458" s="61"/>
      <c r="AI1458" s="77"/>
      <c r="AJ1458" s="77"/>
      <c r="AK1458" s="77"/>
      <c r="AL1458" s="77"/>
      <c r="AM1458" s="86"/>
      <c r="AN1458" s="2"/>
      <c r="AO1458" s="2"/>
      <c r="AP1458" s="2"/>
      <c r="AQ1458" s="2"/>
      <c r="AR1458" s="61"/>
      <c r="AS1458" s="90"/>
      <c r="AT1458" s="90"/>
      <c r="AU1458" s="90"/>
      <c r="AV1458" s="90"/>
      <c r="AW1458" s="106"/>
      <c r="AX1458" s="2"/>
      <c r="AY1458" s="2"/>
      <c r="AZ1458" s="2"/>
      <c r="BA1458" s="2"/>
      <c r="BB1458" s="61"/>
      <c r="BC1458" s="111"/>
      <c r="BD1458" s="111"/>
      <c r="BE1458" s="111"/>
      <c r="BF1458" s="111"/>
      <c r="BG1458" s="117"/>
      <c r="BH1458" s="2"/>
      <c r="BI1458" s="2"/>
      <c r="BJ1458" s="2"/>
      <c r="BK1458" s="2"/>
      <c r="BL1458" s="61"/>
      <c r="BM1458" s="53"/>
      <c r="BN1458" s="53"/>
      <c r="BO1458" s="53"/>
      <c r="BP1458" s="53"/>
      <c r="BQ1458" s="126"/>
      <c r="BR1458" s="2"/>
      <c r="BS1458" s="2"/>
      <c r="BT1458" s="2"/>
      <c r="BU1458" s="2"/>
      <c r="BV1458" s="61"/>
    </row>
    <row r="1459" spans="1:74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346</v>
      </c>
      <c r="K1459" s="2" t="s">
        <v>319</v>
      </c>
      <c r="L1459" s="170">
        <f t="shared" si="46"/>
        <v>0</v>
      </c>
      <c r="M1459" s="170">
        <f t="shared" si="47"/>
        <v>0</v>
      </c>
      <c r="N1459" s="183"/>
      <c r="O1459" s="38"/>
      <c r="P1459" s="37"/>
      <c r="Q1459" s="37"/>
      <c r="R1459" s="37"/>
      <c r="S1459" s="45"/>
      <c r="T1459" s="3"/>
      <c r="U1459" s="2"/>
      <c r="V1459" s="2"/>
      <c r="W1459" s="2"/>
      <c r="X1459" s="61"/>
      <c r="Y1459" s="69"/>
      <c r="Z1459" s="67"/>
      <c r="AA1459" s="67"/>
      <c r="AB1459" s="67"/>
      <c r="AC1459" s="74"/>
      <c r="AD1459" s="3"/>
      <c r="AE1459" s="2"/>
      <c r="AF1459" s="2"/>
      <c r="AG1459" s="2"/>
      <c r="AH1459" s="61"/>
      <c r="AI1459" s="78"/>
      <c r="AJ1459" s="77"/>
      <c r="AK1459" s="77"/>
      <c r="AL1459" s="77"/>
      <c r="AM1459" s="86"/>
      <c r="AN1459" s="3"/>
      <c r="AO1459" s="2"/>
      <c r="AP1459" s="2"/>
      <c r="AQ1459" s="2"/>
      <c r="AR1459" s="61"/>
      <c r="AS1459" s="91"/>
      <c r="AT1459" s="90"/>
      <c r="AU1459" s="90"/>
      <c r="AV1459" s="90"/>
      <c r="AW1459" s="106"/>
      <c r="AX1459" s="3"/>
      <c r="AY1459" s="2"/>
      <c r="AZ1459" s="2"/>
      <c r="BA1459" s="2"/>
      <c r="BB1459" s="61"/>
      <c r="BC1459" s="112"/>
      <c r="BD1459" s="111"/>
      <c r="BE1459" s="111"/>
      <c r="BF1459" s="111"/>
      <c r="BG1459" s="117"/>
      <c r="BH1459" s="3"/>
      <c r="BI1459" s="2"/>
      <c r="BJ1459" s="2"/>
      <c r="BK1459" s="2"/>
      <c r="BL1459" s="61"/>
      <c r="BM1459" s="54"/>
      <c r="BN1459" s="53"/>
      <c r="BO1459" s="53"/>
      <c r="BP1459" s="53"/>
      <c r="BQ1459" s="126"/>
      <c r="BR1459" s="3"/>
      <c r="BS1459" s="2"/>
      <c r="BT1459" s="2"/>
      <c r="BU1459" s="2"/>
      <c r="BV1459" s="61"/>
    </row>
    <row r="1460" spans="1:74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289</v>
      </c>
      <c r="J1460" s="2" t="s">
        <v>268</v>
      </c>
      <c r="K1460" s="2" t="s">
        <v>319</v>
      </c>
      <c r="L1460" s="170">
        <f t="shared" si="46"/>
        <v>0</v>
      </c>
      <c r="M1460" s="170">
        <f t="shared" si="47"/>
        <v>0</v>
      </c>
      <c r="N1460" s="183"/>
      <c r="O1460" s="37"/>
      <c r="P1460" s="37"/>
      <c r="Q1460" s="37"/>
      <c r="R1460" s="37"/>
      <c r="S1460" s="45"/>
      <c r="T1460" s="2"/>
      <c r="U1460" s="2"/>
      <c r="V1460" s="2"/>
      <c r="W1460" s="2"/>
      <c r="X1460" s="61"/>
      <c r="Y1460" s="67"/>
      <c r="Z1460" s="67"/>
      <c r="AA1460" s="67"/>
      <c r="AB1460" s="67"/>
      <c r="AC1460" s="74"/>
      <c r="AD1460" s="2"/>
      <c r="AE1460" s="2"/>
      <c r="AF1460" s="2"/>
      <c r="AG1460" s="2"/>
      <c r="AH1460" s="61"/>
      <c r="AI1460" s="77"/>
      <c r="AJ1460" s="77"/>
      <c r="AK1460" s="77"/>
      <c r="AL1460" s="77"/>
      <c r="AM1460" s="86"/>
      <c r="AN1460" s="2"/>
      <c r="AO1460" s="2"/>
      <c r="AP1460" s="2"/>
      <c r="AQ1460" s="2"/>
      <c r="AR1460" s="61"/>
      <c r="AS1460" s="90"/>
      <c r="AT1460" s="90"/>
      <c r="AU1460" s="90"/>
      <c r="AV1460" s="90"/>
      <c r="AW1460" s="106"/>
      <c r="AX1460" s="2"/>
      <c r="AY1460" s="2"/>
      <c r="AZ1460" s="2"/>
      <c r="BA1460" s="2"/>
      <c r="BB1460" s="61"/>
      <c r="BC1460" s="111"/>
      <c r="BD1460" s="111"/>
      <c r="BE1460" s="111"/>
      <c r="BF1460" s="111"/>
      <c r="BG1460" s="117"/>
      <c r="BH1460" s="2"/>
      <c r="BI1460" s="2"/>
      <c r="BJ1460" s="2"/>
      <c r="BK1460" s="2"/>
      <c r="BL1460" s="61"/>
      <c r="BM1460" s="53"/>
      <c r="BN1460" s="53"/>
      <c r="BO1460" s="53"/>
      <c r="BP1460" s="53"/>
      <c r="BQ1460" s="126"/>
      <c r="BR1460" s="2"/>
      <c r="BS1460" s="2"/>
      <c r="BT1460" s="2"/>
      <c r="BU1460" s="2"/>
      <c r="BV1460" s="61"/>
    </row>
    <row r="1461" spans="1:74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292</v>
      </c>
      <c r="K1461" s="2" t="s">
        <v>319</v>
      </c>
      <c r="L1461" s="170">
        <f t="shared" si="46"/>
        <v>0</v>
      </c>
      <c r="M1461" s="170">
        <f t="shared" si="47"/>
        <v>0</v>
      </c>
      <c r="N1461" s="183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t="15.6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285</v>
      </c>
      <c r="J1462" s="2" t="s">
        <v>293</v>
      </c>
      <c r="K1462" s="2" t="s">
        <v>319</v>
      </c>
      <c r="L1462" s="170">
        <f t="shared" si="46"/>
        <v>0</v>
      </c>
      <c r="M1462" s="170">
        <f t="shared" si="47"/>
        <v>0</v>
      </c>
      <c r="N1462" s="183"/>
      <c r="O1462" s="37"/>
      <c r="P1462" s="37"/>
      <c r="Q1462" s="37"/>
      <c r="R1462" s="39"/>
      <c r="S1462" s="45"/>
      <c r="T1462" s="2"/>
      <c r="U1462" s="2"/>
      <c r="V1462" s="2"/>
      <c r="W1462" s="33"/>
      <c r="X1462" s="61"/>
      <c r="Y1462" s="67"/>
      <c r="Z1462" s="67"/>
      <c r="AA1462" s="67"/>
      <c r="AB1462" s="68"/>
      <c r="AC1462" s="74"/>
      <c r="AD1462" s="2"/>
      <c r="AE1462" s="2"/>
      <c r="AF1462" s="2"/>
      <c r="AG1462" s="33"/>
      <c r="AH1462" s="61"/>
      <c r="AI1462" s="77"/>
      <c r="AJ1462" s="77"/>
      <c r="AK1462" s="77"/>
      <c r="AL1462" s="79"/>
      <c r="AM1462" s="86"/>
      <c r="AN1462" s="2"/>
      <c r="AO1462" s="2"/>
      <c r="AP1462" s="2"/>
      <c r="AQ1462" s="33"/>
      <c r="AR1462" s="61"/>
      <c r="AS1462" s="90"/>
      <c r="AT1462" s="90"/>
      <c r="AU1462" s="90"/>
      <c r="AV1462" s="92"/>
      <c r="AW1462" s="106"/>
      <c r="AX1462" s="2"/>
      <c r="AY1462" s="2"/>
      <c r="AZ1462" s="2"/>
      <c r="BA1462" s="33"/>
      <c r="BB1462" s="61"/>
      <c r="BC1462" s="111"/>
      <c r="BD1462" s="111"/>
      <c r="BE1462" s="111"/>
      <c r="BF1462" s="113"/>
      <c r="BG1462" s="117"/>
      <c r="BH1462" s="2"/>
      <c r="BI1462" s="2"/>
      <c r="BJ1462" s="2"/>
      <c r="BK1462" s="33"/>
      <c r="BL1462" s="61"/>
      <c r="BM1462" s="53"/>
      <c r="BN1462" s="53"/>
      <c r="BO1462" s="53"/>
      <c r="BP1462" s="121"/>
      <c r="BQ1462" s="126"/>
      <c r="BR1462" s="2"/>
      <c r="BS1462" s="2"/>
      <c r="BT1462" s="2"/>
      <c r="BU1462" s="33"/>
      <c r="BV1462" s="61"/>
    </row>
    <row r="1463" spans="1:74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287</v>
      </c>
      <c r="J1463" s="2" t="s">
        <v>269</v>
      </c>
      <c r="K1463" s="2" t="s">
        <v>321</v>
      </c>
      <c r="L1463" s="170">
        <f t="shared" si="46"/>
        <v>0</v>
      </c>
      <c r="M1463" s="170">
        <f t="shared" si="47"/>
        <v>0</v>
      </c>
      <c r="N1463" s="183"/>
      <c r="O1463" s="37"/>
      <c r="P1463" s="37"/>
      <c r="Q1463" s="37"/>
      <c r="R1463" s="37"/>
      <c r="S1463" s="45"/>
      <c r="T1463" s="2"/>
      <c r="U1463" s="2"/>
      <c r="V1463" s="2"/>
      <c r="W1463" s="2"/>
      <c r="X1463" s="61"/>
      <c r="Y1463" s="67"/>
      <c r="Z1463" s="67"/>
      <c r="AA1463" s="67"/>
      <c r="AB1463" s="67"/>
      <c r="AC1463" s="74"/>
      <c r="AD1463" s="2"/>
      <c r="AE1463" s="2"/>
      <c r="AF1463" s="2"/>
      <c r="AG1463" s="2"/>
      <c r="AH1463" s="61"/>
      <c r="AI1463" s="77"/>
      <c r="AJ1463" s="77"/>
      <c r="AK1463" s="77"/>
      <c r="AL1463" s="77"/>
      <c r="AM1463" s="86"/>
      <c r="AN1463" s="2"/>
      <c r="AO1463" s="2"/>
      <c r="AP1463" s="2"/>
      <c r="AQ1463" s="2"/>
      <c r="AR1463" s="61"/>
      <c r="AS1463" s="90"/>
      <c r="AT1463" s="90"/>
      <c r="AU1463" s="90"/>
      <c r="AV1463" s="90"/>
      <c r="AW1463" s="106"/>
      <c r="AX1463" s="2"/>
      <c r="AY1463" s="2"/>
      <c r="AZ1463" s="2"/>
      <c r="BA1463" s="2"/>
      <c r="BB1463" s="61"/>
      <c r="BC1463" s="111"/>
      <c r="BD1463" s="111"/>
      <c r="BE1463" s="111"/>
      <c r="BF1463" s="111"/>
      <c r="BG1463" s="117"/>
      <c r="BH1463" s="2"/>
      <c r="BI1463" s="2"/>
      <c r="BJ1463" s="2"/>
      <c r="BK1463" s="2"/>
      <c r="BL1463" s="61"/>
      <c r="BM1463" s="53"/>
      <c r="BN1463" s="53"/>
      <c r="BO1463" s="53"/>
      <c r="BP1463" s="53"/>
      <c r="BQ1463" s="126"/>
      <c r="BR1463" s="2"/>
      <c r="BS1463" s="2"/>
      <c r="BT1463" s="2"/>
      <c r="BU1463" s="2"/>
      <c r="BV1463" s="61"/>
    </row>
    <row r="1464" spans="1:74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270</v>
      </c>
      <c r="K1464" s="2" t="s">
        <v>321</v>
      </c>
      <c r="L1464" s="170">
        <f t="shared" si="46"/>
        <v>0</v>
      </c>
      <c r="M1464" s="170">
        <f t="shared" si="47"/>
        <v>0</v>
      </c>
      <c r="N1464" s="183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290</v>
      </c>
      <c r="J1465" s="2" t="s">
        <v>271</v>
      </c>
      <c r="K1465" s="2" t="s">
        <v>322</v>
      </c>
      <c r="L1465" s="172">
        <f t="shared" si="46"/>
        <v>3.3E-3</v>
      </c>
      <c r="M1465" s="170">
        <f t="shared" si="47"/>
        <v>20.335999999999999</v>
      </c>
      <c r="N1465" s="183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>
        <v>3.3E-3</v>
      </c>
      <c r="BV1465" s="61">
        <v>20.335999999999999</v>
      </c>
    </row>
    <row r="1466" spans="1:74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284</v>
      </c>
      <c r="J1466" s="2" t="s">
        <v>294</v>
      </c>
      <c r="K1466" s="2" t="s">
        <v>321</v>
      </c>
      <c r="L1466" s="170">
        <f t="shared" si="46"/>
        <v>0</v>
      </c>
      <c r="M1466" s="170">
        <f t="shared" si="47"/>
        <v>0</v>
      </c>
      <c r="N1466" s="183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/>
      <c r="BV1466" s="61"/>
    </row>
    <row r="1467" spans="1:74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347</v>
      </c>
      <c r="K1467" s="2" t="s">
        <v>321</v>
      </c>
      <c r="L1467" s="170">
        <f t="shared" si="46"/>
        <v>0</v>
      </c>
      <c r="M1467" s="170">
        <f t="shared" si="47"/>
        <v>0</v>
      </c>
      <c r="N1467" s="183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295</v>
      </c>
      <c r="K1468" s="2" t="s">
        <v>321</v>
      </c>
      <c r="L1468" s="170">
        <f t="shared" si="46"/>
        <v>0</v>
      </c>
      <c r="M1468" s="170">
        <f t="shared" si="47"/>
        <v>0</v>
      </c>
      <c r="N1468" s="183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290</v>
      </c>
      <c r="J1469" s="2" t="s">
        <v>299</v>
      </c>
      <c r="K1469" s="2" t="s">
        <v>319</v>
      </c>
      <c r="L1469" s="170">
        <f t="shared" si="46"/>
        <v>0</v>
      </c>
      <c r="M1469" s="170">
        <f t="shared" si="47"/>
        <v>0</v>
      </c>
      <c r="N1469" s="183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315</v>
      </c>
      <c r="J1470" s="2" t="s">
        <v>348</v>
      </c>
      <c r="K1470" s="2" t="s">
        <v>321</v>
      </c>
      <c r="L1470" s="170">
        <f t="shared" si="46"/>
        <v>0</v>
      </c>
      <c r="M1470" s="170">
        <f t="shared" si="47"/>
        <v>0</v>
      </c>
      <c r="N1470" s="183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296</v>
      </c>
      <c r="K1471" s="2" t="s">
        <v>322</v>
      </c>
      <c r="L1471" s="170">
        <f t="shared" si="46"/>
        <v>0</v>
      </c>
      <c r="M1471" s="170">
        <f t="shared" si="47"/>
        <v>0</v>
      </c>
      <c r="N1471" s="183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316</v>
      </c>
      <c r="J1472" s="2" t="s">
        <v>297</v>
      </c>
      <c r="K1472" s="2" t="s">
        <v>319</v>
      </c>
      <c r="L1472" s="170">
        <f t="shared" si="46"/>
        <v>0</v>
      </c>
      <c r="M1472" s="170">
        <f t="shared" si="47"/>
        <v>0</v>
      </c>
      <c r="N1472" s="183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8" t="s">
        <v>349</v>
      </c>
      <c r="K1473" s="8" t="s">
        <v>321</v>
      </c>
      <c r="L1473" s="170">
        <f t="shared" si="46"/>
        <v>0</v>
      </c>
      <c r="M1473" s="170">
        <f t="shared" si="47"/>
        <v>0</v>
      </c>
      <c r="N1473" s="183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282</v>
      </c>
      <c r="J1474" s="2" t="s">
        <v>272</v>
      </c>
      <c r="K1474" s="2" t="s">
        <v>322</v>
      </c>
      <c r="L1474" s="170">
        <f t="shared" si="46"/>
        <v>0</v>
      </c>
      <c r="M1474" s="170">
        <f t="shared" si="47"/>
        <v>0</v>
      </c>
      <c r="N1474" s="183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273</v>
      </c>
      <c r="K1475" s="2" t="s">
        <v>322</v>
      </c>
      <c r="L1475" s="170">
        <f t="shared" si="46"/>
        <v>0</v>
      </c>
      <c r="M1475" s="170">
        <f t="shared" si="47"/>
        <v>0</v>
      </c>
      <c r="N1475" s="183"/>
      <c r="O1475" s="37"/>
      <c r="P1475" s="37"/>
      <c r="Q1475" s="37"/>
      <c r="R1475" s="37"/>
      <c r="S1475" s="46"/>
      <c r="T1475" s="2"/>
      <c r="U1475" s="2"/>
      <c r="V1475" s="2"/>
      <c r="W1475" s="2"/>
      <c r="X1475" s="60"/>
      <c r="Y1475" s="67"/>
      <c r="Z1475" s="67"/>
      <c r="AA1475" s="67"/>
      <c r="AB1475" s="67"/>
      <c r="AC1475" s="73"/>
      <c r="AD1475" s="2"/>
      <c r="AE1475" s="2"/>
      <c r="AF1475" s="2"/>
      <c r="AG1475" s="2"/>
      <c r="AH1475" s="60"/>
      <c r="AI1475" s="77"/>
      <c r="AJ1475" s="77"/>
      <c r="AK1475" s="77"/>
      <c r="AL1475" s="77"/>
      <c r="AM1475" s="85"/>
      <c r="AN1475" s="2"/>
      <c r="AO1475" s="2"/>
      <c r="AP1475" s="2"/>
      <c r="AQ1475" s="2"/>
      <c r="AR1475" s="60"/>
      <c r="AS1475" s="90"/>
      <c r="AT1475" s="90"/>
      <c r="AU1475" s="90"/>
      <c r="AV1475" s="90"/>
      <c r="AW1475" s="105"/>
      <c r="AX1475" s="2"/>
      <c r="AY1475" s="2"/>
      <c r="AZ1475" s="34"/>
      <c r="BA1475" s="2"/>
      <c r="BB1475" s="60"/>
      <c r="BC1475" s="111"/>
      <c r="BD1475" s="111"/>
      <c r="BE1475" s="114"/>
      <c r="BF1475" s="111"/>
      <c r="BG1475" s="116"/>
      <c r="BH1475" s="2"/>
      <c r="BI1475" s="2"/>
      <c r="BJ1475" s="2"/>
      <c r="BK1475" s="2"/>
      <c r="BL1475" s="60"/>
      <c r="BM1475" s="53"/>
      <c r="BN1475" s="53"/>
      <c r="BO1475" s="53"/>
      <c r="BP1475" s="53"/>
      <c r="BQ1475" s="125"/>
      <c r="BR1475" s="2"/>
      <c r="BS1475" s="2"/>
      <c r="BT1475" s="2"/>
      <c r="BU1475" s="2"/>
      <c r="BV1475" s="60"/>
    </row>
    <row r="1476" spans="1:74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274</v>
      </c>
      <c r="K1476" s="2" t="s">
        <v>322</v>
      </c>
      <c r="L1476" s="172">
        <f t="shared" si="46"/>
        <v>5.0000000000000001E-4</v>
      </c>
      <c r="M1476" s="170">
        <f t="shared" si="47"/>
        <v>0.63800000000000001</v>
      </c>
      <c r="N1476" s="183" t="s">
        <v>749</v>
      </c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2"/>
      <c r="BA1476" s="2"/>
      <c r="BB1476" s="60"/>
      <c r="BC1476" s="111"/>
      <c r="BD1476" s="111"/>
      <c r="BE1476" s="111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>
        <v>62</v>
      </c>
      <c r="BU1476" s="2">
        <v>5.0000000000000001E-4</v>
      </c>
      <c r="BV1476" s="60">
        <v>0.63800000000000001</v>
      </c>
    </row>
    <row r="1477" spans="1:74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275</v>
      </c>
      <c r="K1477" s="2" t="s">
        <v>322</v>
      </c>
      <c r="L1477" s="170">
        <f t="shared" ref="L1477:L1540" si="48">SUM(R1477,W1477,AB1477,AG1477,AL1477,AQ1477,AV1477,BA1477,BF1477,BK1477,BP1477,BU1477)</f>
        <v>0</v>
      </c>
      <c r="M1477" s="170">
        <f t="shared" ref="M1477:M1540" si="49">SUM(S1477,X1477,AC1477,AH1477,AM1477,AR1477,AW1477,BB1477,BG1477,BL1477,BQ1477,BV1477)</f>
        <v>0</v>
      </c>
      <c r="N1477" s="183"/>
      <c r="O1477" s="37"/>
      <c r="P1477" s="37"/>
      <c r="Q1477" s="37"/>
      <c r="R1477" s="37"/>
      <c r="S1477" s="45"/>
      <c r="T1477" s="2"/>
      <c r="U1477" s="2"/>
      <c r="V1477" s="2"/>
      <c r="W1477" s="2"/>
      <c r="X1477" s="61"/>
      <c r="Y1477" s="67"/>
      <c r="Z1477" s="67"/>
      <c r="AA1477" s="67"/>
      <c r="AB1477" s="67"/>
      <c r="AC1477" s="74"/>
      <c r="AD1477" s="2"/>
      <c r="AE1477" s="2"/>
      <c r="AF1477" s="2"/>
      <c r="AG1477" s="2"/>
      <c r="AH1477" s="61"/>
      <c r="AI1477" s="77"/>
      <c r="AJ1477" s="77"/>
      <c r="AK1477" s="77"/>
      <c r="AL1477" s="77"/>
      <c r="AM1477" s="86"/>
      <c r="AN1477" s="2"/>
      <c r="AO1477" s="2"/>
      <c r="AP1477" s="2"/>
      <c r="AQ1477" s="2"/>
      <c r="AR1477" s="61"/>
      <c r="AS1477" s="90"/>
      <c r="AT1477" s="90"/>
      <c r="AU1477" s="90"/>
      <c r="AV1477" s="90"/>
      <c r="AW1477" s="106"/>
      <c r="AX1477" s="2"/>
      <c r="AY1477" s="2"/>
      <c r="AZ1477" s="2"/>
      <c r="BA1477" s="2"/>
      <c r="BB1477" s="61"/>
      <c r="BC1477" s="111"/>
      <c r="BD1477" s="111"/>
      <c r="BE1477" s="111"/>
      <c r="BF1477" s="111"/>
      <c r="BG1477" s="117"/>
      <c r="BH1477" s="2"/>
      <c r="BI1477" s="2"/>
      <c r="BJ1477" s="2"/>
      <c r="BK1477" s="2"/>
      <c r="BL1477" s="61"/>
      <c r="BM1477" s="53"/>
      <c r="BN1477" s="53"/>
      <c r="BO1477" s="53"/>
      <c r="BP1477" s="53"/>
      <c r="BQ1477" s="126"/>
      <c r="BR1477" s="2"/>
      <c r="BS1477" s="2"/>
      <c r="BT1477" s="2"/>
      <c r="BU1477" s="2"/>
      <c r="BV1477" s="61"/>
    </row>
    <row r="1478" spans="1:74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276</v>
      </c>
      <c r="K1478" s="2" t="s">
        <v>321</v>
      </c>
      <c r="L1478" s="170">
        <f t="shared" si="48"/>
        <v>0</v>
      </c>
      <c r="M1478" s="170">
        <f t="shared" si="49"/>
        <v>0</v>
      </c>
      <c r="N1478" s="183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277</v>
      </c>
      <c r="K1479" s="2" t="s">
        <v>321</v>
      </c>
      <c r="L1479" s="170">
        <f t="shared" si="48"/>
        <v>0</v>
      </c>
      <c r="M1479" s="170">
        <f t="shared" si="49"/>
        <v>0</v>
      </c>
      <c r="N1479" s="183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34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283</v>
      </c>
      <c r="J1480" s="2" t="s">
        <v>298</v>
      </c>
      <c r="K1480" s="2" t="s">
        <v>322</v>
      </c>
      <c r="L1480" s="170">
        <f t="shared" si="48"/>
        <v>0</v>
      </c>
      <c r="M1480" s="170">
        <f t="shared" si="49"/>
        <v>0</v>
      </c>
      <c r="N1480" s="183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2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278</v>
      </c>
      <c r="K1481" s="2" t="s">
        <v>321</v>
      </c>
      <c r="L1481" s="170">
        <f t="shared" si="48"/>
        <v>1</v>
      </c>
      <c r="M1481" s="170">
        <f t="shared" si="49"/>
        <v>1.446</v>
      </c>
      <c r="N1481" s="183" t="s">
        <v>679</v>
      </c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>
        <v>3</v>
      </c>
      <c r="BN1481" s="53"/>
      <c r="BO1481" s="53"/>
      <c r="BP1481" s="53">
        <v>1</v>
      </c>
      <c r="BQ1481" s="126">
        <v>1.446</v>
      </c>
      <c r="BR1481" s="2"/>
      <c r="BS1481" s="2"/>
      <c r="BT1481" s="2"/>
      <c r="BU1481" s="2"/>
      <c r="BV1481" s="61"/>
    </row>
    <row r="1482" spans="1:74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279</v>
      </c>
      <c r="K1482" s="2" t="s">
        <v>321</v>
      </c>
      <c r="L1482" s="170">
        <f t="shared" si="48"/>
        <v>0</v>
      </c>
      <c r="M1482" s="170">
        <f t="shared" si="49"/>
        <v>0</v>
      </c>
      <c r="N1482" s="183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/>
      <c r="BN1482" s="53"/>
      <c r="BO1482" s="53"/>
      <c r="BP1482" s="53"/>
      <c r="BQ1482" s="126"/>
      <c r="BR1482" s="2"/>
      <c r="BS1482" s="2"/>
      <c r="BT1482" s="2"/>
      <c r="BU1482" s="2"/>
      <c r="BV1482" s="61"/>
    </row>
    <row r="1483" spans="1:74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286</v>
      </c>
      <c r="J1483" s="2" t="s">
        <v>280</v>
      </c>
      <c r="K1483" s="2" t="s">
        <v>320</v>
      </c>
      <c r="L1483" s="170">
        <f t="shared" si="48"/>
        <v>0.88800000000000001</v>
      </c>
      <c r="M1483" s="172">
        <f t="shared" si="49"/>
        <v>12.2544</v>
      </c>
      <c r="N1483" s="185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>
        <v>0.88800000000000001</v>
      </c>
      <c r="BL1483" s="182">
        <v>12.2544</v>
      </c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281</v>
      </c>
      <c r="K1484" s="2" t="s">
        <v>320</v>
      </c>
      <c r="L1484" s="170">
        <f t="shared" si="48"/>
        <v>0</v>
      </c>
      <c r="M1484" s="170">
        <f t="shared" si="49"/>
        <v>0</v>
      </c>
      <c r="N1484" s="183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/>
      <c r="BL1484" s="61"/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s="17" customFormat="1" x14ac:dyDescent="0.3">
      <c r="A1485" s="16" t="s">
        <v>40</v>
      </c>
      <c r="B1485" s="16" t="s">
        <v>2</v>
      </c>
      <c r="C1485" s="16" t="s">
        <v>3</v>
      </c>
      <c r="D1485" s="16" t="s">
        <v>15</v>
      </c>
      <c r="E1485" s="7">
        <v>61</v>
      </c>
      <c r="F1485" s="7"/>
      <c r="G1485" s="23" t="s">
        <v>5</v>
      </c>
      <c r="H1485" s="7">
        <v>2023</v>
      </c>
      <c r="I1485" s="25"/>
      <c r="J1485" s="16" t="s">
        <v>314</v>
      </c>
      <c r="K1485" s="16"/>
      <c r="L1485" s="155"/>
      <c r="M1485" s="133">
        <f>SUM(M1447:M1484)</f>
        <v>34.674400000000006</v>
      </c>
      <c r="N1485" s="186"/>
      <c r="O1485" s="16"/>
      <c r="P1485" s="16"/>
      <c r="Q1485" s="16"/>
      <c r="R1485" s="16"/>
      <c r="S1485" s="57">
        <f>SUM(S1447:S1484)</f>
        <v>0</v>
      </c>
      <c r="T1485" s="16"/>
      <c r="U1485" s="16"/>
      <c r="V1485" s="16"/>
      <c r="W1485" s="16"/>
      <c r="X1485" s="57">
        <f>SUM(X1447:X1484)</f>
        <v>0</v>
      </c>
      <c r="Y1485" s="16"/>
      <c r="Z1485" s="16"/>
      <c r="AA1485" s="16"/>
      <c r="AB1485" s="16"/>
      <c r="AC1485" s="57">
        <f>SUM(AC1447:AC1484)</f>
        <v>0</v>
      </c>
      <c r="AD1485" s="16"/>
      <c r="AE1485" s="16"/>
      <c r="AF1485" s="16"/>
      <c r="AG1485" s="16"/>
      <c r="AH1485" s="57">
        <f>SUM(AH1447:AH1484)</f>
        <v>0</v>
      </c>
      <c r="AI1485" s="16"/>
      <c r="AJ1485" s="16"/>
      <c r="AK1485" s="16"/>
      <c r="AL1485" s="16"/>
      <c r="AM1485" s="57">
        <f>SUM(AM1447:AM1484)</f>
        <v>0</v>
      </c>
      <c r="AN1485" s="16"/>
      <c r="AO1485" s="16"/>
      <c r="AP1485" s="16"/>
      <c r="AQ1485" s="16"/>
      <c r="AR1485" s="57">
        <f>SUM(AR1447:AR1484)</f>
        <v>0</v>
      </c>
      <c r="AS1485" s="16"/>
      <c r="AT1485" s="16"/>
      <c r="AU1485" s="16"/>
      <c r="AV1485" s="16"/>
      <c r="AW1485" s="57">
        <f>SUM(AW1447:AW1484)</f>
        <v>0</v>
      </c>
      <c r="AX1485" s="16"/>
      <c r="AY1485" s="16"/>
      <c r="AZ1485" s="16"/>
      <c r="BA1485" s="16"/>
      <c r="BB1485" s="57">
        <f>SUM(BB1447:BB1484)</f>
        <v>0</v>
      </c>
      <c r="BC1485" s="16"/>
      <c r="BD1485" s="16"/>
      <c r="BE1485" s="16"/>
      <c r="BF1485" s="16"/>
      <c r="BG1485" s="57">
        <f>SUM(BG1447:BG1484)</f>
        <v>0</v>
      </c>
      <c r="BH1485" s="16"/>
      <c r="BI1485" s="16"/>
      <c r="BJ1485" s="16"/>
      <c r="BK1485" s="16"/>
      <c r="BL1485" s="133">
        <f>SUM(BL1447:BL1484)</f>
        <v>12.2544</v>
      </c>
      <c r="BM1485" s="16"/>
      <c r="BN1485" s="16"/>
      <c r="BO1485" s="16"/>
      <c r="BP1485" s="16"/>
      <c r="BQ1485" s="57">
        <f>SUM(BQ1447:BQ1484)</f>
        <v>1.446</v>
      </c>
      <c r="BR1485" s="16"/>
      <c r="BS1485" s="16"/>
      <c r="BT1485" s="16"/>
      <c r="BU1485" s="16"/>
      <c r="BV1485" s="57">
        <f>SUM(BV1447:BV1484)</f>
        <v>20.974</v>
      </c>
    </row>
    <row r="1486" spans="1:74" hidden="1" x14ac:dyDescent="0.3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22" t="s">
        <v>5</v>
      </c>
      <c r="H1486" s="3">
        <v>2023</v>
      </c>
      <c r="I1486" s="24" t="s">
        <v>287</v>
      </c>
      <c r="J1486" s="2" t="s">
        <v>267</v>
      </c>
      <c r="K1486" s="2" t="s">
        <v>319</v>
      </c>
      <c r="L1486" s="170">
        <f t="shared" si="48"/>
        <v>0</v>
      </c>
      <c r="M1486" s="170">
        <f t="shared" si="49"/>
        <v>0</v>
      </c>
      <c r="N1486" s="183"/>
      <c r="O1486" s="37"/>
      <c r="P1486" s="37"/>
      <c r="Q1486" s="37"/>
      <c r="R1486" s="37"/>
      <c r="S1486" s="45"/>
      <c r="T1486" s="2"/>
      <c r="U1486" s="2"/>
      <c r="V1486" s="2"/>
      <c r="W1486" s="2"/>
      <c r="X1486" s="61"/>
      <c r="Y1486" s="67"/>
      <c r="Z1486" s="67"/>
      <c r="AA1486" s="67"/>
      <c r="AB1486" s="67"/>
      <c r="AC1486" s="74"/>
      <c r="AD1486" s="2"/>
      <c r="AE1486" s="2"/>
      <c r="AF1486" s="2"/>
      <c r="AG1486" s="2"/>
      <c r="AH1486" s="61"/>
      <c r="AI1486" s="77"/>
      <c r="AJ1486" s="77"/>
      <c r="AK1486" s="77"/>
      <c r="AL1486" s="77"/>
      <c r="AM1486" s="86"/>
      <c r="AN1486" s="2"/>
      <c r="AO1486" s="2"/>
      <c r="AP1486" s="2"/>
      <c r="AQ1486" s="2"/>
      <c r="AR1486" s="61"/>
      <c r="AS1486" s="90"/>
      <c r="AT1486" s="90"/>
      <c r="AU1486" s="90"/>
      <c r="AV1486" s="90"/>
      <c r="AW1486" s="106"/>
      <c r="AX1486" s="2"/>
      <c r="AY1486" s="2"/>
      <c r="AZ1486" s="2"/>
      <c r="BA1486" s="2"/>
      <c r="BB1486" s="61"/>
      <c r="BC1486" s="111"/>
      <c r="BD1486" s="111"/>
      <c r="BE1486" s="111"/>
      <c r="BF1486" s="111"/>
      <c r="BG1486" s="117"/>
      <c r="BH1486" s="2"/>
      <c r="BI1486" s="2"/>
      <c r="BJ1486" s="2"/>
      <c r="BK1486" s="2"/>
      <c r="BL1486" s="61"/>
      <c r="BM1486" s="53"/>
      <c r="BN1486" s="53"/>
      <c r="BO1486" s="53"/>
      <c r="BP1486" s="53"/>
      <c r="BQ1486" s="126"/>
      <c r="BR1486" s="2"/>
      <c r="BS1486" s="2"/>
      <c r="BT1486" s="2"/>
      <c r="BU1486" s="2"/>
      <c r="BV1486" s="61"/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291</v>
      </c>
      <c r="K1487" s="2" t="s">
        <v>320</v>
      </c>
      <c r="L1487" s="170">
        <f t="shared" si="48"/>
        <v>0</v>
      </c>
      <c r="M1487" s="170">
        <f t="shared" si="49"/>
        <v>0</v>
      </c>
      <c r="N1487" s="183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286</v>
      </c>
      <c r="J1488" s="2" t="s">
        <v>337</v>
      </c>
      <c r="K1488" s="2" t="s">
        <v>320</v>
      </c>
      <c r="L1488" s="170">
        <f t="shared" si="48"/>
        <v>0</v>
      </c>
      <c r="M1488" s="170">
        <f t="shared" si="49"/>
        <v>0</v>
      </c>
      <c r="N1488" s="183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8" t="s">
        <v>338</v>
      </c>
      <c r="K1489" s="8" t="s">
        <v>319</v>
      </c>
      <c r="L1489" s="170">
        <f t="shared" si="48"/>
        <v>0</v>
      </c>
      <c r="M1489" s="170">
        <f t="shared" si="49"/>
        <v>0</v>
      </c>
      <c r="N1489" s="183"/>
      <c r="O1489" s="58"/>
      <c r="P1489" s="58"/>
      <c r="Q1489" s="58"/>
      <c r="R1489" s="58"/>
      <c r="S1489" s="45"/>
      <c r="T1489" s="8"/>
      <c r="U1489" s="8"/>
      <c r="V1489" s="8"/>
      <c r="W1489" s="8"/>
      <c r="X1489" s="61"/>
      <c r="Y1489" s="143"/>
      <c r="Z1489" s="143"/>
      <c r="AA1489" s="143"/>
      <c r="AB1489" s="143"/>
      <c r="AC1489" s="74"/>
      <c r="AD1489" s="8"/>
      <c r="AE1489" s="8"/>
      <c r="AF1489" s="8"/>
      <c r="AG1489" s="8"/>
      <c r="AH1489" s="61"/>
      <c r="AI1489" s="145"/>
      <c r="AJ1489" s="145"/>
      <c r="AK1489" s="145"/>
      <c r="AL1489" s="145"/>
      <c r="AM1489" s="86"/>
      <c r="AN1489" s="8"/>
      <c r="AO1489" s="8"/>
      <c r="AP1489" s="8"/>
      <c r="AQ1489" s="8"/>
      <c r="AR1489" s="61"/>
      <c r="AS1489" s="147"/>
      <c r="AT1489" s="147"/>
      <c r="AU1489" s="147"/>
      <c r="AV1489" s="147"/>
      <c r="AW1489" s="106"/>
      <c r="AX1489" s="8"/>
      <c r="AY1489" s="8"/>
      <c r="AZ1489" s="8"/>
      <c r="BA1489" s="8"/>
      <c r="BB1489" s="61"/>
      <c r="BC1489" s="149"/>
      <c r="BD1489" s="149"/>
      <c r="BE1489" s="149"/>
      <c r="BF1489" s="149"/>
      <c r="BG1489" s="117"/>
      <c r="BH1489" s="8"/>
      <c r="BI1489" s="8"/>
      <c r="BJ1489" s="8"/>
      <c r="BK1489" s="8"/>
      <c r="BL1489" s="61"/>
      <c r="BM1489" s="151"/>
      <c r="BN1489" s="151"/>
      <c r="BO1489" s="151"/>
      <c r="BP1489" s="151"/>
      <c r="BQ1489" s="126"/>
      <c r="BR1489" s="8"/>
      <c r="BS1489" s="8"/>
      <c r="BT1489" s="8"/>
      <c r="BU1489" s="8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339</v>
      </c>
      <c r="K1490" s="8" t="s">
        <v>340</v>
      </c>
      <c r="L1490" s="170">
        <f t="shared" si="48"/>
        <v>0</v>
      </c>
      <c r="M1490" s="170">
        <f t="shared" si="49"/>
        <v>0</v>
      </c>
      <c r="N1490" s="183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341</v>
      </c>
      <c r="K1491" s="8" t="s">
        <v>319</v>
      </c>
      <c r="L1491" s="170">
        <f t="shared" si="48"/>
        <v>0</v>
      </c>
      <c r="M1491" s="170">
        <f t="shared" si="49"/>
        <v>0</v>
      </c>
      <c r="N1491" s="183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342</v>
      </c>
      <c r="K1492" s="8" t="s">
        <v>321</v>
      </c>
      <c r="L1492" s="170">
        <f t="shared" si="48"/>
        <v>0</v>
      </c>
      <c r="M1492" s="170">
        <f t="shared" si="49"/>
        <v>0</v>
      </c>
      <c r="N1492" s="183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343</v>
      </c>
      <c r="K1493" s="8" t="s">
        <v>321</v>
      </c>
      <c r="L1493" s="170">
        <f t="shared" si="48"/>
        <v>0</v>
      </c>
      <c r="M1493" s="170">
        <f t="shared" si="49"/>
        <v>0</v>
      </c>
      <c r="N1493" s="183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344</v>
      </c>
      <c r="K1494" s="8" t="s">
        <v>340</v>
      </c>
      <c r="L1494" s="170">
        <f t="shared" si="48"/>
        <v>0</v>
      </c>
      <c r="M1494" s="170">
        <f t="shared" si="49"/>
        <v>0</v>
      </c>
      <c r="N1494" s="183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288</v>
      </c>
      <c r="J1495" s="8" t="s">
        <v>345</v>
      </c>
      <c r="K1495" s="8" t="s">
        <v>319</v>
      </c>
      <c r="L1495" s="170">
        <f t="shared" si="48"/>
        <v>0</v>
      </c>
      <c r="M1495" s="170">
        <f t="shared" si="49"/>
        <v>0</v>
      </c>
      <c r="N1495" s="183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2" t="s">
        <v>352</v>
      </c>
      <c r="K1496" s="2" t="s">
        <v>319</v>
      </c>
      <c r="L1496" s="170">
        <f t="shared" si="48"/>
        <v>0</v>
      </c>
      <c r="M1496" s="170">
        <f t="shared" si="49"/>
        <v>0</v>
      </c>
      <c r="N1496" s="183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353</v>
      </c>
      <c r="K1497" s="2" t="s">
        <v>322</v>
      </c>
      <c r="L1497" s="170">
        <f t="shared" si="48"/>
        <v>0</v>
      </c>
      <c r="M1497" s="170">
        <f t="shared" si="49"/>
        <v>0</v>
      </c>
      <c r="N1497" s="183"/>
      <c r="O1497" s="37"/>
      <c r="P1497" s="37"/>
      <c r="Q1497" s="37"/>
      <c r="R1497" s="37"/>
      <c r="S1497" s="45"/>
      <c r="T1497" s="2"/>
      <c r="U1497" s="2"/>
      <c r="V1497" s="2"/>
      <c r="W1497" s="2"/>
      <c r="X1497" s="61"/>
      <c r="Y1497" s="67"/>
      <c r="Z1497" s="67"/>
      <c r="AA1497" s="67"/>
      <c r="AB1497" s="67"/>
      <c r="AC1497" s="74"/>
      <c r="AD1497" s="2"/>
      <c r="AE1497" s="2"/>
      <c r="AF1497" s="2"/>
      <c r="AG1497" s="2"/>
      <c r="AH1497" s="61"/>
      <c r="AI1497" s="77"/>
      <c r="AJ1497" s="77"/>
      <c r="AK1497" s="77"/>
      <c r="AL1497" s="77"/>
      <c r="AM1497" s="86"/>
      <c r="AN1497" s="2"/>
      <c r="AO1497" s="2"/>
      <c r="AP1497" s="2"/>
      <c r="AQ1497" s="2"/>
      <c r="AR1497" s="61"/>
      <c r="AS1497" s="90"/>
      <c r="AT1497" s="90"/>
      <c r="AU1497" s="90"/>
      <c r="AV1497" s="90"/>
      <c r="AW1497" s="106"/>
      <c r="AX1497" s="2"/>
      <c r="AY1497" s="2"/>
      <c r="AZ1497" s="2"/>
      <c r="BA1497" s="2"/>
      <c r="BB1497" s="61"/>
      <c r="BC1497" s="111"/>
      <c r="BD1497" s="111"/>
      <c r="BE1497" s="111"/>
      <c r="BF1497" s="111"/>
      <c r="BG1497" s="117"/>
      <c r="BH1497" s="2"/>
      <c r="BI1497" s="2"/>
      <c r="BJ1497" s="2"/>
      <c r="BK1497" s="2"/>
      <c r="BL1497" s="61"/>
      <c r="BM1497" s="53"/>
      <c r="BN1497" s="53"/>
      <c r="BO1497" s="53"/>
      <c r="BP1497" s="53"/>
      <c r="BQ1497" s="126"/>
      <c r="BR1497" s="2"/>
      <c r="BS1497" s="2"/>
      <c r="BT1497" s="2"/>
      <c r="BU1497" s="2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346</v>
      </c>
      <c r="K1498" s="2" t="s">
        <v>319</v>
      </c>
      <c r="L1498" s="170">
        <f t="shared" si="48"/>
        <v>0</v>
      </c>
      <c r="M1498" s="170">
        <f t="shared" si="49"/>
        <v>0</v>
      </c>
      <c r="N1498" s="183"/>
      <c r="O1498" s="38"/>
      <c r="P1498" s="37"/>
      <c r="Q1498" s="37"/>
      <c r="R1498" s="37"/>
      <c r="S1498" s="45"/>
      <c r="T1498" s="3"/>
      <c r="U1498" s="2"/>
      <c r="V1498" s="2"/>
      <c r="W1498" s="2"/>
      <c r="X1498" s="61"/>
      <c r="Y1498" s="69"/>
      <c r="Z1498" s="67"/>
      <c r="AA1498" s="67"/>
      <c r="AB1498" s="67"/>
      <c r="AC1498" s="74"/>
      <c r="AD1498" s="3"/>
      <c r="AE1498" s="2"/>
      <c r="AF1498" s="2"/>
      <c r="AG1498" s="2"/>
      <c r="AH1498" s="61"/>
      <c r="AI1498" s="78"/>
      <c r="AJ1498" s="77"/>
      <c r="AK1498" s="77"/>
      <c r="AL1498" s="77"/>
      <c r="AM1498" s="86"/>
      <c r="AN1498" s="3"/>
      <c r="AO1498" s="2"/>
      <c r="AP1498" s="2"/>
      <c r="AQ1498" s="2"/>
      <c r="AR1498" s="61"/>
      <c r="AS1498" s="91"/>
      <c r="AT1498" s="90"/>
      <c r="AU1498" s="90"/>
      <c r="AV1498" s="90"/>
      <c r="AW1498" s="106"/>
      <c r="AX1498" s="3"/>
      <c r="AY1498" s="2"/>
      <c r="AZ1498" s="2"/>
      <c r="BA1498" s="2"/>
      <c r="BB1498" s="61"/>
      <c r="BC1498" s="112"/>
      <c r="BD1498" s="111"/>
      <c r="BE1498" s="111"/>
      <c r="BF1498" s="111"/>
      <c r="BG1498" s="117"/>
      <c r="BH1498" s="3"/>
      <c r="BI1498" s="2"/>
      <c r="BJ1498" s="2"/>
      <c r="BK1498" s="2"/>
      <c r="BL1498" s="61"/>
      <c r="BM1498" s="54"/>
      <c r="BN1498" s="53"/>
      <c r="BO1498" s="53"/>
      <c r="BP1498" s="53"/>
      <c r="BQ1498" s="126"/>
      <c r="BR1498" s="3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289</v>
      </c>
      <c r="J1499" s="2" t="s">
        <v>268</v>
      </c>
      <c r="K1499" s="2" t="s">
        <v>319</v>
      </c>
      <c r="L1499" s="170">
        <f t="shared" si="48"/>
        <v>0</v>
      </c>
      <c r="M1499" s="170">
        <f t="shared" si="49"/>
        <v>0</v>
      </c>
      <c r="N1499" s="183"/>
      <c r="O1499" s="37"/>
      <c r="P1499" s="37"/>
      <c r="Q1499" s="37"/>
      <c r="R1499" s="37"/>
      <c r="S1499" s="45"/>
      <c r="T1499" s="2"/>
      <c r="U1499" s="2"/>
      <c r="V1499" s="2"/>
      <c r="W1499" s="2"/>
      <c r="X1499" s="61"/>
      <c r="Y1499" s="67"/>
      <c r="Z1499" s="67"/>
      <c r="AA1499" s="67"/>
      <c r="AB1499" s="67"/>
      <c r="AC1499" s="74"/>
      <c r="AD1499" s="2"/>
      <c r="AE1499" s="2"/>
      <c r="AF1499" s="2"/>
      <c r="AG1499" s="2"/>
      <c r="AH1499" s="61"/>
      <c r="AI1499" s="77"/>
      <c r="AJ1499" s="77"/>
      <c r="AK1499" s="77"/>
      <c r="AL1499" s="77"/>
      <c r="AM1499" s="86"/>
      <c r="AN1499" s="2"/>
      <c r="AO1499" s="2"/>
      <c r="AP1499" s="2"/>
      <c r="AQ1499" s="2"/>
      <c r="AR1499" s="61"/>
      <c r="AS1499" s="90"/>
      <c r="AT1499" s="90"/>
      <c r="AU1499" s="90"/>
      <c r="AV1499" s="90"/>
      <c r="AW1499" s="106"/>
      <c r="AX1499" s="2"/>
      <c r="AY1499" s="2"/>
      <c r="AZ1499" s="2"/>
      <c r="BA1499" s="2"/>
      <c r="BB1499" s="61"/>
      <c r="BC1499" s="111"/>
      <c r="BD1499" s="111"/>
      <c r="BE1499" s="111"/>
      <c r="BF1499" s="111"/>
      <c r="BG1499" s="117"/>
      <c r="BH1499" s="2"/>
      <c r="BI1499" s="2"/>
      <c r="BJ1499" s="2"/>
      <c r="BK1499" s="2"/>
      <c r="BL1499" s="61"/>
      <c r="BM1499" s="53"/>
      <c r="BN1499" s="53"/>
      <c r="BO1499" s="53"/>
      <c r="BP1499" s="53"/>
      <c r="BQ1499" s="126"/>
      <c r="BR1499" s="2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292</v>
      </c>
      <c r="K1500" s="2" t="s">
        <v>319</v>
      </c>
      <c r="L1500" s="170">
        <f t="shared" si="48"/>
        <v>0</v>
      </c>
      <c r="M1500" s="170">
        <f t="shared" si="49"/>
        <v>0</v>
      </c>
      <c r="N1500" s="183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t="15.6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285</v>
      </c>
      <c r="J1501" s="2" t="s">
        <v>293</v>
      </c>
      <c r="K1501" s="2" t="s">
        <v>319</v>
      </c>
      <c r="L1501" s="172">
        <f t="shared" si="48"/>
        <v>1.5800000000000002E-2</v>
      </c>
      <c r="M1501" s="170">
        <f t="shared" si="49"/>
        <v>141.66499999999999</v>
      </c>
      <c r="N1501" s="183"/>
      <c r="O1501" s="37"/>
      <c r="P1501" s="37"/>
      <c r="Q1501" s="37"/>
      <c r="R1501" s="39"/>
      <c r="S1501" s="45"/>
      <c r="T1501" s="2"/>
      <c r="U1501" s="2"/>
      <c r="V1501" s="2"/>
      <c r="W1501" s="33"/>
      <c r="X1501" s="61"/>
      <c r="Y1501" s="67"/>
      <c r="Z1501" s="67"/>
      <c r="AA1501" s="67"/>
      <c r="AB1501" s="68"/>
      <c r="AC1501" s="74"/>
      <c r="AD1501" s="2"/>
      <c r="AE1501" s="2"/>
      <c r="AF1501" s="2"/>
      <c r="AG1501" s="33"/>
      <c r="AH1501" s="61"/>
      <c r="AI1501" s="77"/>
      <c r="AJ1501" s="77"/>
      <c r="AK1501" s="77"/>
      <c r="AL1501" s="79"/>
      <c r="AM1501" s="86"/>
      <c r="AN1501" s="2"/>
      <c r="AO1501" s="2"/>
      <c r="AP1501" s="2"/>
      <c r="AQ1501" s="33"/>
      <c r="AR1501" s="61"/>
      <c r="AS1501" s="90"/>
      <c r="AT1501" s="90"/>
      <c r="AU1501" s="90"/>
      <c r="AV1501" s="92"/>
      <c r="AW1501" s="106"/>
      <c r="AX1501" s="2"/>
      <c r="AY1501" s="2"/>
      <c r="AZ1501" s="2"/>
      <c r="BA1501" s="33"/>
      <c r="BB1501" s="61"/>
      <c r="BC1501" s="111"/>
      <c r="BD1501" s="111"/>
      <c r="BE1501" s="111"/>
      <c r="BF1501" s="113"/>
      <c r="BG1501" s="117"/>
      <c r="BH1501" s="2"/>
      <c r="BI1501" s="2"/>
      <c r="BJ1501" s="2"/>
      <c r="BK1501" s="33"/>
      <c r="BL1501" s="61"/>
      <c r="BM1501" s="53"/>
      <c r="BN1501" s="53"/>
      <c r="BO1501" s="53"/>
      <c r="BP1501" s="121"/>
      <c r="BQ1501" s="126"/>
      <c r="BR1501" s="2">
        <v>1.5</v>
      </c>
      <c r="BS1501" s="2"/>
      <c r="BT1501" s="2"/>
      <c r="BU1501" s="33">
        <v>1.5800000000000002E-2</v>
      </c>
      <c r="BV1501" s="61">
        <v>141.66499999999999</v>
      </c>
    </row>
    <row r="1502" spans="1:74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287</v>
      </c>
      <c r="J1502" s="2" t="s">
        <v>269</v>
      </c>
      <c r="K1502" s="2" t="s">
        <v>321</v>
      </c>
      <c r="L1502" s="170">
        <f t="shared" si="48"/>
        <v>0</v>
      </c>
      <c r="M1502" s="170">
        <f t="shared" si="49"/>
        <v>0</v>
      </c>
      <c r="N1502" s="183"/>
      <c r="O1502" s="37"/>
      <c r="P1502" s="37"/>
      <c r="Q1502" s="37"/>
      <c r="R1502" s="37"/>
      <c r="S1502" s="46"/>
      <c r="T1502" s="2"/>
      <c r="U1502" s="2"/>
      <c r="V1502" s="2"/>
      <c r="W1502" s="2"/>
      <c r="X1502" s="60"/>
      <c r="Y1502" s="67"/>
      <c r="Z1502" s="67"/>
      <c r="AA1502" s="67"/>
      <c r="AB1502" s="67"/>
      <c r="AC1502" s="73"/>
      <c r="AD1502" s="2"/>
      <c r="AE1502" s="2"/>
      <c r="AF1502" s="2"/>
      <c r="AG1502" s="2"/>
      <c r="AH1502" s="60"/>
      <c r="AI1502" s="77"/>
      <c r="AJ1502" s="77"/>
      <c r="AK1502" s="77"/>
      <c r="AL1502" s="77"/>
      <c r="AM1502" s="85"/>
      <c r="AN1502" s="2"/>
      <c r="AO1502" s="2"/>
      <c r="AP1502" s="2"/>
      <c r="AQ1502" s="2"/>
      <c r="AR1502" s="60"/>
      <c r="AS1502" s="90"/>
      <c r="AT1502" s="90"/>
      <c r="AU1502" s="90"/>
      <c r="AV1502" s="90"/>
      <c r="AW1502" s="105"/>
      <c r="AX1502" s="2"/>
      <c r="AY1502" s="2"/>
      <c r="AZ1502" s="2"/>
      <c r="BA1502" s="2"/>
      <c r="BB1502" s="60"/>
      <c r="BC1502" s="111"/>
      <c r="BD1502" s="111"/>
      <c r="BE1502" s="111"/>
      <c r="BF1502" s="111"/>
      <c r="BG1502" s="116"/>
      <c r="BH1502" s="2"/>
      <c r="BI1502" s="2"/>
      <c r="BJ1502" s="2"/>
      <c r="BK1502" s="2"/>
      <c r="BL1502" s="60"/>
      <c r="BM1502" s="53"/>
      <c r="BN1502" s="53"/>
      <c r="BO1502" s="53"/>
      <c r="BP1502" s="53"/>
      <c r="BQ1502" s="125"/>
      <c r="BR1502" s="2"/>
      <c r="BS1502" s="2"/>
      <c r="BT1502" s="2"/>
      <c r="BU1502" s="2"/>
      <c r="BV1502" s="60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270</v>
      </c>
      <c r="K1503" s="2" t="s">
        <v>321</v>
      </c>
      <c r="L1503" s="170">
        <f t="shared" si="48"/>
        <v>0</v>
      </c>
      <c r="M1503" s="170">
        <f t="shared" si="49"/>
        <v>0</v>
      </c>
      <c r="N1503" s="183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290</v>
      </c>
      <c r="J1504" s="2" t="s">
        <v>271</v>
      </c>
      <c r="K1504" s="2" t="s">
        <v>322</v>
      </c>
      <c r="L1504" s="170">
        <f t="shared" si="48"/>
        <v>0</v>
      </c>
      <c r="M1504" s="170">
        <f t="shared" si="49"/>
        <v>0</v>
      </c>
      <c r="N1504" s="183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284</v>
      </c>
      <c r="J1505" s="2" t="s">
        <v>294</v>
      </c>
      <c r="K1505" s="2" t="s">
        <v>321</v>
      </c>
      <c r="L1505" s="170">
        <f t="shared" si="48"/>
        <v>0</v>
      </c>
      <c r="M1505" s="170">
        <f t="shared" si="49"/>
        <v>0</v>
      </c>
      <c r="N1505" s="183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347</v>
      </c>
      <c r="K1506" s="2" t="s">
        <v>321</v>
      </c>
      <c r="L1506" s="170">
        <f t="shared" si="48"/>
        <v>0</v>
      </c>
      <c r="M1506" s="170">
        <f t="shared" si="49"/>
        <v>0</v>
      </c>
      <c r="N1506" s="183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295</v>
      </c>
      <c r="K1507" s="2" t="s">
        <v>321</v>
      </c>
      <c r="L1507" s="170">
        <f t="shared" si="48"/>
        <v>0</v>
      </c>
      <c r="M1507" s="170">
        <f t="shared" si="49"/>
        <v>0</v>
      </c>
      <c r="N1507" s="183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290</v>
      </c>
      <c r="J1508" s="2" t="s">
        <v>299</v>
      </c>
      <c r="K1508" s="2" t="s">
        <v>319</v>
      </c>
      <c r="L1508" s="170">
        <f t="shared" si="48"/>
        <v>0</v>
      </c>
      <c r="M1508" s="170">
        <f t="shared" si="49"/>
        <v>0</v>
      </c>
      <c r="N1508" s="183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315</v>
      </c>
      <c r="J1509" s="2" t="s">
        <v>348</v>
      </c>
      <c r="K1509" s="2" t="s">
        <v>321</v>
      </c>
      <c r="L1509" s="170">
        <f t="shared" si="48"/>
        <v>0</v>
      </c>
      <c r="M1509" s="170">
        <f t="shared" si="49"/>
        <v>0</v>
      </c>
      <c r="N1509" s="183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296</v>
      </c>
      <c r="K1510" s="2" t="s">
        <v>322</v>
      </c>
      <c r="L1510" s="170">
        <f t="shared" si="48"/>
        <v>0</v>
      </c>
      <c r="M1510" s="170">
        <f t="shared" si="49"/>
        <v>0</v>
      </c>
      <c r="N1510" s="183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316</v>
      </c>
      <c r="J1511" s="2" t="s">
        <v>297</v>
      </c>
      <c r="K1511" s="2" t="s">
        <v>319</v>
      </c>
      <c r="L1511" s="170">
        <f t="shared" si="48"/>
        <v>0</v>
      </c>
      <c r="M1511" s="170">
        <f t="shared" si="49"/>
        <v>0</v>
      </c>
      <c r="N1511" s="183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8" t="s">
        <v>349</v>
      </c>
      <c r="K1512" s="8" t="s">
        <v>321</v>
      </c>
      <c r="L1512" s="170">
        <f t="shared" si="48"/>
        <v>0</v>
      </c>
      <c r="M1512" s="170">
        <f t="shared" si="49"/>
        <v>0</v>
      </c>
      <c r="N1512" s="183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282</v>
      </c>
      <c r="J1513" s="2" t="s">
        <v>272</v>
      </c>
      <c r="K1513" s="2" t="s">
        <v>322</v>
      </c>
      <c r="L1513" s="170">
        <f t="shared" si="48"/>
        <v>0</v>
      </c>
      <c r="M1513" s="170">
        <f t="shared" si="49"/>
        <v>0</v>
      </c>
      <c r="N1513" s="183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273</v>
      </c>
      <c r="K1514" s="2" t="s">
        <v>322</v>
      </c>
      <c r="L1514" s="170">
        <f t="shared" si="48"/>
        <v>0</v>
      </c>
      <c r="M1514" s="170">
        <f t="shared" si="49"/>
        <v>0</v>
      </c>
      <c r="N1514" s="183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274</v>
      </c>
      <c r="K1515" s="2" t="s">
        <v>322</v>
      </c>
      <c r="L1515" s="172">
        <f t="shared" si="48"/>
        <v>0</v>
      </c>
      <c r="M1515" s="170">
        <f t="shared" si="49"/>
        <v>0</v>
      </c>
      <c r="N1515" s="183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275</v>
      </c>
      <c r="K1516" s="2" t="s">
        <v>322</v>
      </c>
      <c r="L1516" s="170">
        <f t="shared" si="48"/>
        <v>1.0999999999999999E-2</v>
      </c>
      <c r="M1516" s="170">
        <f t="shared" si="49"/>
        <v>16.355</v>
      </c>
      <c r="N1516" s="183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>
        <v>2.2999999999999998</v>
      </c>
      <c r="AE1516" s="2" t="s">
        <v>361</v>
      </c>
      <c r="AF1516" s="2"/>
      <c r="AG1516" s="2">
        <v>7.0000000000000001E-3</v>
      </c>
      <c r="AH1516" s="60">
        <v>10.071999999999999</v>
      </c>
      <c r="AI1516" s="77"/>
      <c r="AJ1516" s="77" t="s">
        <v>481</v>
      </c>
      <c r="AK1516" s="77"/>
      <c r="AL1516" s="77">
        <v>4.0000000000000001E-3</v>
      </c>
      <c r="AM1516" s="85">
        <v>6.2830000000000004</v>
      </c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276</v>
      </c>
      <c r="K1517" s="2" t="s">
        <v>321</v>
      </c>
      <c r="L1517" s="170">
        <f t="shared" si="48"/>
        <v>0</v>
      </c>
      <c r="M1517" s="170">
        <f t="shared" si="49"/>
        <v>0</v>
      </c>
      <c r="N1517" s="183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/>
      <c r="AE1517" s="2"/>
      <c r="AF1517" s="2"/>
      <c r="AG1517" s="2"/>
      <c r="AH1517" s="60"/>
      <c r="AI1517" s="77"/>
      <c r="AJ1517" s="77"/>
      <c r="AK1517" s="77"/>
      <c r="AL1517" s="77"/>
      <c r="AM1517" s="85"/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277</v>
      </c>
      <c r="K1518" s="2" t="s">
        <v>321</v>
      </c>
      <c r="L1518" s="170">
        <f t="shared" si="48"/>
        <v>0</v>
      </c>
      <c r="M1518" s="170">
        <f t="shared" si="49"/>
        <v>0</v>
      </c>
      <c r="N1518" s="183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283</v>
      </c>
      <c r="J1519" s="2" t="s">
        <v>298</v>
      </c>
      <c r="K1519" s="2" t="s">
        <v>322</v>
      </c>
      <c r="L1519" s="170">
        <f t="shared" si="48"/>
        <v>0.04</v>
      </c>
      <c r="M1519" s="170">
        <f t="shared" si="49"/>
        <v>9.1150000000000002</v>
      </c>
      <c r="N1519" s="183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 t="s">
        <v>361</v>
      </c>
      <c r="AV1519" s="90">
        <v>0.04</v>
      </c>
      <c r="AW1519" s="105">
        <v>9.1150000000000002</v>
      </c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278</v>
      </c>
      <c r="K1520" s="2" t="s">
        <v>321</v>
      </c>
      <c r="L1520" s="170">
        <f t="shared" si="48"/>
        <v>0</v>
      </c>
      <c r="M1520" s="170">
        <f t="shared" si="49"/>
        <v>0</v>
      </c>
      <c r="N1520" s="183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/>
      <c r="AU1520" s="90"/>
      <c r="AV1520" s="90"/>
      <c r="AW1520" s="105"/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279</v>
      </c>
      <c r="K1521" s="2" t="s">
        <v>321</v>
      </c>
      <c r="L1521" s="170">
        <f t="shared" si="48"/>
        <v>0</v>
      </c>
      <c r="M1521" s="170">
        <f t="shared" si="49"/>
        <v>0</v>
      </c>
      <c r="N1521" s="183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129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286</v>
      </c>
      <c r="J1522" s="2" t="s">
        <v>280</v>
      </c>
      <c r="K1522" s="2" t="s">
        <v>320</v>
      </c>
      <c r="L1522" s="170">
        <f t="shared" si="48"/>
        <v>0</v>
      </c>
      <c r="M1522" s="172">
        <f t="shared" si="49"/>
        <v>0</v>
      </c>
      <c r="N1522" s="185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181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60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281</v>
      </c>
      <c r="K1523" s="2" t="s">
        <v>320</v>
      </c>
      <c r="L1523" s="170">
        <f t="shared" si="48"/>
        <v>0</v>
      </c>
      <c r="M1523" s="170">
        <f t="shared" si="49"/>
        <v>0</v>
      </c>
      <c r="N1523" s="183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60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s="17" customFormat="1" hidden="1" x14ac:dyDescent="0.3">
      <c r="A1524" s="16" t="s">
        <v>42</v>
      </c>
      <c r="B1524" s="16" t="s">
        <v>2</v>
      </c>
      <c r="C1524" s="16" t="s">
        <v>3</v>
      </c>
      <c r="D1524" s="16" t="s">
        <v>43</v>
      </c>
      <c r="E1524" s="7">
        <v>10</v>
      </c>
      <c r="F1524" s="7"/>
      <c r="G1524" s="23" t="s">
        <v>5</v>
      </c>
      <c r="H1524" s="7">
        <v>2023</v>
      </c>
      <c r="I1524" s="25"/>
      <c r="J1524" s="16" t="s">
        <v>314</v>
      </c>
      <c r="K1524" s="16"/>
      <c r="L1524" s="155"/>
      <c r="M1524" s="133">
        <f>SUM(M1486:M1523)</f>
        <v>167.13499999999999</v>
      </c>
      <c r="N1524" s="186"/>
      <c r="O1524" s="16"/>
      <c r="P1524" s="16"/>
      <c r="Q1524" s="16"/>
      <c r="R1524" s="16"/>
      <c r="S1524" s="51">
        <f>SUM(S1486:S1523)</f>
        <v>0</v>
      </c>
      <c r="T1524" s="16"/>
      <c r="U1524" s="16"/>
      <c r="V1524" s="16"/>
      <c r="W1524" s="16"/>
      <c r="X1524" s="51">
        <f>SUM(X1486:X1523)</f>
        <v>0</v>
      </c>
      <c r="Y1524" s="16"/>
      <c r="Z1524" s="16"/>
      <c r="AA1524" s="16"/>
      <c r="AB1524" s="16"/>
      <c r="AC1524" s="51">
        <f>SUM(AC1486:AC1523)</f>
        <v>0</v>
      </c>
      <c r="AD1524" s="16"/>
      <c r="AE1524" s="16"/>
      <c r="AF1524" s="16"/>
      <c r="AG1524" s="16"/>
      <c r="AH1524" s="51">
        <f>SUM(AH1486:AH1523)</f>
        <v>10.071999999999999</v>
      </c>
      <c r="AI1524" s="16"/>
      <c r="AJ1524" s="16"/>
      <c r="AK1524" s="16"/>
      <c r="AL1524" s="16"/>
      <c r="AM1524" s="51">
        <f>SUM(AM1486:AM1523)</f>
        <v>6.2830000000000004</v>
      </c>
      <c r="AN1524" s="16"/>
      <c r="AO1524" s="16"/>
      <c r="AP1524" s="16"/>
      <c r="AQ1524" s="16"/>
      <c r="AR1524" s="51">
        <f>SUM(AR1486:AR1523)</f>
        <v>0</v>
      </c>
      <c r="AS1524" s="16"/>
      <c r="AT1524" s="16"/>
      <c r="AU1524" s="16"/>
      <c r="AV1524" s="16"/>
      <c r="AW1524" s="51">
        <f>SUM(AW1486:AW1523)</f>
        <v>9.1150000000000002</v>
      </c>
      <c r="AX1524" s="16"/>
      <c r="AY1524" s="16"/>
      <c r="AZ1524" s="16"/>
      <c r="BA1524" s="16"/>
      <c r="BB1524" s="51">
        <f>SUM(BB1486:BB1523)</f>
        <v>0</v>
      </c>
      <c r="BC1524" s="16"/>
      <c r="BD1524" s="16"/>
      <c r="BE1524" s="16"/>
      <c r="BF1524" s="16"/>
      <c r="BG1524" s="51">
        <f>SUM(BG1486:BG1523)</f>
        <v>0</v>
      </c>
      <c r="BH1524" s="16"/>
      <c r="BI1524" s="16"/>
      <c r="BJ1524" s="16"/>
      <c r="BK1524" s="16"/>
      <c r="BL1524" s="51">
        <f>SUM(BL1486:BL1523)</f>
        <v>0</v>
      </c>
      <c r="BM1524" s="16"/>
      <c r="BN1524" s="16"/>
      <c r="BO1524" s="16"/>
      <c r="BP1524" s="16"/>
      <c r="BQ1524" s="51">
        <f>SUM(BQ1486:BQ1523)</f>
        <v>0</v>
      </c>
      <c r="BR1524" s="16"/>
      <c r="BS1524" s="16"/>
      <c r="BT1524" s="16"/>
      <c r="BU1524" s="16"/>
      <c r="BV1524" s="51">
        <f>SUM(BV1486:BV1523)</f>
        <v>141.66499999999999</v>
      </c>
    </row>
    <row r="1525" spans="1:74" hidden="1" x14ac:dyDescent="0.3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22" t="s">
        <v>5</v>
      </c>
      <c r="H1525" s="3">
        <v>2023</v>
      </c>
      <c r="I1525" s="24" t="s">
        <v>287</v>
      </c>
      <c r="J1525" s="2" t="s">
        <v>267</v>
      </c>
      <c r="K1525" s="2" t="s">
        <v>319</v>
      </c>
      <c r="L1525" s="170">
        <f t="shared" si="48"/>
        <v>0</v>
      </c>
      <c r="M1525" s="170">
        <f t="shared" si="49"/>
        <v>0</v>
      </c>
      <c r="N1525" s="183"/>
      <c r="O1525" s="37"/>
      <c r="P1525" s="37"/>
      <c r="Q1525" s="37"/>
      <c r="R1525" s="37"/>
      <c r="S1525" s="46"/>
      <c r="T1525" s="2"/>
      <c r="U1525" s="2"/>
      <c r="V1525" s="2"/>
      <c r="W1525" s="2"/>
      <c r="X1525" s="60"/>
      <c r="Y1525" s="67"/>
      <c r="Z1525" s="67"/>
      <c r="AA1525" s="67"/>
      <c r="AB1525" s="67"/>
      <c r="AC1525" s="73"/>
      <c r="AD1525" s="2"/>
      <c r="AE1525" s="2"/>
      <c r="AF1525" s="2"/>
      <c r="AG1525" s="2"/>
      <c r="AH1525" s="60"/>
      <c r="AI1525" s="77"/>
      <c r="AJ1525" s="77"/>
      <c r="AK1525" s="77"/>
      <c r="AL1525" s="77"/>
      <c r="AM1525" s="85"/>
      <c r="AN1525" s="2"/>
      <c r="AO1525" s="2"/>
      <c r="AP1525" s="2"/>
      <c r="AQ1525" s="2"/>
      <c r="AR1525" s="60"/>
      <c r="AS1525" s="90"/>
      <c r="AT1525" s="90"/>
      <c r="AU1525" s="90"/>
      <c r="AV1525" s="90"/>
      <c r="AW1525" s="105"/>
      <c r="AX1525" s="2"/>
      <c r="AY1525" s="2"/>
      <c r="AZ1525" s="2"/>
      <c r="BA1525" s="2"/>
      <c r="BB1525" s="60"/>
      <c r="BC1525" s="111"/>
      <c r="BD1525" s="111"/>
      <c r="BE1525" s="111"/>
      <c r="BF1525" s="111"/>
      <c r="BG1525" s="116"/>
      <c r="BH1525" s="2"/>
      <c r="BI1525" s="2"/>
      <c r="BJ1525" s="2"/>
      <c r="BK1525" s="2"/>
      <c r="BL1525" s="60"/>
      <c r="BM1525" s="53"/>
      <c r="BN1525" s="53"/>
      <c r="BO1525" s="53"/>
      <c r="BP1525" s="53"/>
      <c r="BQ1525" s="125"/>
      <c r="BR1525" s="2"/>
      <c r="BS1525" s="2"/>
      <c r="BT1525" s="2"/>
      <c r="BU1525" s="2"/>
      <c r="BV1525" s="60"/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291</v>
      </c>
      <c r="K1526" s="2" t="s">
        <v>320</v>
      </c>
      <c r="L1526" s="170">
        <f t="shared" si="48"/>
        <v>0</v>
      </c>
      <c r="M1526" s="170">
        <f t="shared" si="49"/>
        <v>0</v>
      </c>
      <c r="N1526" s="183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286</v>
      </c>
      <c r="J1527" s="2" t="s">
        <v>337</v>
      </c>
      <c r="K1527" s="2" t="s">
        <v>320</v>
      </c>
      <c r="L1527" s="170">
        <f t="shared" si="48"/>
        <v>0</v>
      </c>
      <c r="M1527" s="170">
        <f t="shared" si="49"/>
        <v>0</v>
      </c>
      <c r="N1527" s="183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8" t="s">
        <v>338</v>
      </c>
      <c r="K1528" s="8" t="s">
        <v>319</v>
      </c>
      <c r="L1528" s="170">
        <f t="shared" si="48"/>
        <v>0</v>
      </c>
      <c r="M1528" s="170">
        <f t="shared" si="49"/>
        <v>0</v>
      </c>
      <c r="N1528" s="183"/>
      <c r="O1528" s="58"/>
      <c r="P1528" s="58"/>
      <c r="Q1528" s="58"/>
      <c r="R1528" s="58"/>
      <c r="S1528" s="59"/>
      <c r="T1528" s="8"/>
      <c r="U1528" s="8"/>
      <c r="V1528" s="8"/>
      <c r="W1528" s="8"/>
      <c r="X1528" s="130"/>
      <c r="Y1528" s="143"/>
      <c r="Z1528" s="143"/>
      <c r="AA1528" s="143"/>
      <c r="AB1528" s="143"/>
      <c r="AC1528" s="144"/>
      <c r="AD1528" s="8"/>
      <c r="AE1528" s="8"/>
      <c r="AF1528" s="8"/>
      <c r="AG1528" s="8"/>
      <c r="AH1528" s="130"/>
      <c r="AI1528" s="145"/>
      <c r="AJ1528" s="145"/>
      <c r="AK1528" s="145"/>
      <c r="AL1528" s="145"/>
      <c r="AM1528" s="146"/>
      <c r="AN1528" s="8"/>
      <c r="AO1528" s="8"/>
      <c r="AP1528" s="8"/>
      <c r="AQ1528" s="8"/>
      <c r="AR1528" s="130"/>
      <c r="AS1528" s="147"/>
      <c r="AT1528" s="147"/>
      <c r="AU1528" s="147"/>
      <c r="AV1528" s="147"/>
      <c r="AW1528" s="148"/>
      <c r="AX1528" s="8"/>
      <c r="AY1528" s="8"/>
      <c r="AZ1528" s="8"/>
      <c r="BA1528" s="8"/>
      <c r="BB1528" s="130"/>
      <c r="BC1528" s="149"/>
      <c r="BD1528" s="149"/>
      <c r="BE1528" s="149"/>
      <c r="BF1528" s="149"/>
      <c r="BG1528" s="150"/>
      <c r="BH1528" s="8"/>
      <c r="BI1528" s="8"/>
      <c r="BJ1528" s="8"/>
      <c r="BK1528" s="8"/>
      <c r="BL1528" s="130"/>
      <c r="BM1528" s="151"/>
      <c r="BN1528" s="151"/>
      <c r="BO1528" s="151"/>
      <c r="BP1528" s="151"/>
      <c r="BQ1528" s="152"/>
      <c r="BR1528" s="8"/>
      <c r="BS1528" s="8"/>
      <c r="BT1528" s="8"/>
      <c r="BU1528" s="8"/>
      <c r="BV1528" s="13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339</v>
      </c>
      <c r="K1529" s="8" t="s">
        <v>340</v>
      </c>
      <c r="L1529" s="170">
        <f t="shared" si="48"/>
        <v>0</v>
      </c>
      <c r="M1529" s="170">
        <f t="shared" si="49"/>
        <v>0</v>
      </c>
      <c r="N1529" s="183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341</v>
      </c>
      <c r="K1530" s="8" t="s">
        <v>319</v>
      </c>
      <c r="L1530" s="170">
        <f t="shared" si="48"/>
        <v>0</v>
      </c>
      <c r="M1530" s="170">
        <f t="shared" si="49"/>
        <v>0</v>
      </c>
      <c r="N1530" s="183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342</v>
      </c>
      <c r="K1531" s="8" t="s">
        <v>321</v>
      </c>
      <c r="L1531" s="170">
        <f t="shared" si="48"/>
        <v>0</v>
      </c>
      <c r="M1531" s="170">
        <f t="shared" si="49"/>
        <v>0</v>
      </c>
      <c r="N1531" s="183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343</v>
      </c>
      <c r="K1532" s="8" t="s">
        <v>321</v>
      </c>
      <c r="L1532" s="170">
        <f t="shared" si="48"/>
        <v>0</v>
      </c>
      <c r="M1532" s="170">
        <f t="shared" si="49"/>
        <v>0</v>
      </c>
      <c r="N1532" s="183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344</v>
      </c>
      <c r="K1533" s="8" t="s">
        <v>340</v>
      </c>
      <c r="L1533" s="170">
        <f t="shared" si="48"/>
        <v>0</v>
      </c>
      <c r="M1533" s="170">
        <f t="shared" si="49"/>
        <v>0</v>
      </c>
      <c r="N1533" s="183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288</v>
      </c>
      <c r="J1534" s="8" t="s">
        <v>345</v>
      </c>
      <c r="K1534" s="8" t="s">
        <v>319</v>
      </c>
      <c r="L1534" s="170">
        <f t="shared" si="48"/>
        <v>0</v>
      </c>
      <c r="M1534" s="170">
        <f t="shared" si="49"/>
        <v>0</v>
      </c>
      <c r="N1534" s="183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2" t="s">
        <v>352</v>
      </c>
      <c r="K1535" s="2" t="s">
        <v>319</v>
      </c>
      <c r="L1535" s="170">
        <f t="shared" si="48"/>
        <v>0</v>
      </c>
      <c r="M1535" s="170">
        <f t="shared" si="49"/>
        <v>0</v>
      </c>
      <c r="N1535" s="183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353</v>
      </c>
      <c r="K1536" s="2" t="s">
        <v>322</v>
      </c>
      <c r="L1536" s="170">
        <f t="shared" si="48"/>
        <v>0</v>
      </c>
      <c r="M1536" s="170">
        <f t="shared" si="49"/>
        <v>0</v>
      </c>
      <c r="N1536" s="183"/>
      <c r="O1536" s="37"/>
      <c r="P1536" s="37"/>
      <c r="Q1536" s="37"/>
      <c r="R1536" s="37"/>
      <c r="S1536" s="46"/>
      <c r="T1536" s="2"/>
      <c r="U1536" s="2"/>
      <c r="V1536" s="2"/>
      <c r="W1536" s="2"/>
      <c r="X1536" s="60"/>
      <c r="Y1536" s="67"/>
      <c r="Z1536" s="67"/>
      <c r="AA1536" s="67"/>
      <c r="AB1536" s="67"/>
      <c r="AC1536" s="73"/>
      <c r="AD1536" s="2"/>
      <c r="AE1536" s="2"/>
      <c r="AF1536" s="2"/>
      <c r="AG1536" s="2"/>
      <c r="AH1536" s="60"/>
      <c r="AI1536" s="77"/>
      <c r="AJ1536" s="77"/>
      <c r="AK1536" s="77"/>
      <c r="AL1536" s="77"/>
      <c r="AM1536" s="85"/>
      <c r="AN1536" s="2"/>
      <c r="AO1536" s="2"/>
      <c r="AP1536" s="2"/>
      <c r="AQ1536" s="2"/>
      <c r="AR1536" s="60"/>
      <c r="AS1536" s="90"/>
      <c r="AT1536" s="90"/>
      <c r="AU1536" s="90"/>
      <c r="AV1536" s="90"/>
      <c r="AW1536" s="105"/>
      <c r="AX1536" s="2"/>
      <c r="AY1536" s="2"/>
      <c r="AZ1536" s="2"/>
      <c r="BA1536" s="2"/>
      <c r="BB1536" s="60"/>
      <c r="BC1536" s="111"/>
      <c r="BD1536" s="111"/>
      <c r="BE1536" s="111"/>
      <c r="BF1536" s="111"/>
      <c r="BG1536" s="116"/>
      <c r="BH1536" s="2"/>
      <c r="BI1536" s="2"/>
      <c r="BJ1536" s="2"/>
      <c r="BK1536" s="2"/>
      <c r="BL1536" s="60"/>
      <c r="BM1536" s="53"/>
      <c r="BN1536" s="53"/>
      <c r="BO1536" s="53"/>
      <c r="BP1536" s="53"/>
      <c r="BQ1536" s="125"/>
      <c r="BR1536" s="2"/>
      <c r="BS1536" s="2"/>
      <c r="BT1536" s="2"/>
      <c r="BU1536" s="2"/>
      <c r="BV1536" s="6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346</v>
      </c>
      <c r="K1537" s="2" t="s">
        <v>319</v>
      </c>
      <c r="L1537" s="170">
        <f t="shared" si="48"/>
        <v>0</v>
      </c>
      <c r="M1537" s="170">
        <f t="shared" si="49"/>
        <v>0</v>
      </c>
      <c r="N1537" s="183"/>
      <c r="O1537" s="38"/>
      <c r="P1537" s="37"/>
      <c r="Q1537" s="37"/>
      <c r="R1537" s="37"/>
      <c r="S1537" s="46"/>
      <c r="T1537" s="3"/>
      <c r="U1537" s="2"/>
      <c r="V1537" s="2"/>
      <c r="W1537" s="2"/>
      <c r="X1537" s="60"/>
      <c r="Y1537" s="69"/>
      <c r="Z1537" s="67"/>
      <c r="AA1537" s="67"/>
      <c r="AB1537" s="67"/>
      <c r="AC1537" s="73"/>
      <c r="AD1537" s="3"/>
      <c r="AE1537" s="2"/>
      <c r="AF1537" s="2"/>
      <c r="AG1537" s="2"/>
      <c r="AH1537" s="60"/>
      <c r="AI1537" s="78"/>
      <c r="AJ1537" s="77"/>
      <c r="AK1537" s="77"/>
      <c r="AL1537" s="77"/>
      <c r="AM1537" s="85"/>
      <c r="AN1537" s="3"/>
      <c r="AO1537" s="2"/>
      <c r="AP1537" s="2"/>
      <c r="AQ1537" s="2"/>
      <c r="AR1537" s="60"/>
      <c r="AS1537" s="91"/>
      <c r="AT1537" s="90"/>
      <c r="AU1537" s="90"/>
      <c r="AV1537" s="90"/>
      <c r="AW1537" s="105"/>
      <c r="AX1537" s="3"/>
      <c r="AY1537" s="2"/>
      <c r="AZ1537" s="2"/>
      <c r="BA1537" s="2"/>
      <c r="BB1537" s="60"/>
      <c r="BC1537" s="112"/>
      <c r="BD1537" s="111"/>
      <c r="BE1537" s="111"/>
      <c r="BF1537" s="111"/>
      <c r="BG1537" s="116"/>
      <c r="BH1537" s="3"/>
      <c r="BI1537" s="2"/>
      <c r="BJ1537" s="2"/>
      <c r="BK1537" s="2"/>
      <c r="BL1537" s="60"/>
      <c r="BM1537" s="54"/>
      <c r="BN1537" s="53"/>
      <c r="BO1537" s="53"/>
      <c r="BP1537" s="53"/>
      <c r="BQ1537" s="125"/>
      <c r="BR1537" s="3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289</v>
      </c>
      <c r="J1538" s="2" t="s">
        <v>268</v>
      </c>
      <c r="K1538" s="2" t="s">
        <v>319</v>
      </c>
      <c r="L1538" s="170">
        <f t="shared" si="48"/>
        <v>0.16800000000000001</v>
      </c>
      <c r="M1538" s="170">
        <f t="shared" si="49"/>
        <v>280.91399999999999</v>
      </c>
      <c r="N1538" s="183"/>
      <c r="O1538" s="37"/>
      <c r="P1538" s="37"/>
      <c r="Q1538" s="37"/>
      <c r="R1538" s="37"/>
      <c r="S1538" s="46"/>
      <c r="T1538" s="2">
        <v>3.4</v>
      </c>
      <c r="U1538" s="2"/>
      <c r="V1538" s="2"/>
      <c r="W1538" s="2">
        <v>0.16800000000000001</v>
      </c>
      <c r="X1538" s="60">
        <v>280.91399999999999</v>
      </c>
      <c r="Y1538" s="67"/>
      <c r="Z1538" s="67"/>
      <c r="AA1538" s="67"/>
      <c r="AB1538" s="67"/>
      <c r="AC1538" s="73"/>
      <c r="AD1538" s="2"/>
      <c r="AE1538" s="2"/>
      <c r="AF1538" s="2"/>
      <c r="AG1538" s="2"/>
      <c r="AH1538" s="60"/>
      <c r="AI1538" s="77"/>
      <c r="AJ1538" s="77"/>
      <c r="AK1538" s="77"/>
      <c r="AL1538" s="77"/>
      <c r="AM1538" s="85"/>
      <c r="AN1538" s="2"/>
      <c r="AO1538" s="2"/>
      <c r="AP1538" s="2"/>
      <c r="AQ1538" s="2"/>
      <c r="AR1538" s="60"/>
      <c r="AS1538" s="90"/>
      <c r="AT1538" s="90"/>
      <c r="AU1538" s="90"/>
      <c r="AV1538" s="90"/>
      <c r="AW1538" s="105"/>
      <c r="AX1538" s="2"/>
      <c r="AY1538" s="2"/>
      <c r="AZ1538" s="2"/>
      <c r="BA1538" s="2"/>
      <c r="BB1538" s="60"/>
      <c r="BC1538" s="111"/>
      <c r="BD1538" s="111"/>
      <c r="BE1538" s="111"/>
      <c r="BF1538" s="111"/>
      <c r="BG1538" s="116"/>
      <c r="BH1538" s="2"/>
      <c r="BI1538" s="2"/>
      <c r="BJ1538" s="2"/>
      <c r="BK1538" s="2"/>
      <c r="BL1538" s="60"/>
      <c r="BM1538" s="53"/>
      <c r="BN1538" s="53"/>
      <c r="BO1538" s="53"/>
      <c r="BP1538" s="53"/>
      <c r="BQ1538" s="125"/>
      <c r="BR1538" s="2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292</v>
      </c>
      <c r="K1539" s="2" t="s">
        <v>319</v>
      </c>
      <c r="L1539" s="170">
        <f t="shared" si="48"/>
        <v>0</v>
      </c>
      <c r="M1539" s="170">
        <f t="shared" si="49"/>
        <v>0</v>
      </c>
      <c r="N1539" s="183"/>
      <c r="O1539" s="37"/>
      <c r="P1539" s="37"/>
      <c r="Q1539" s="37"/>
      <c r="R1539" s="37"/>
      <c r="S1539" s="46"/>
      <c r="T1539" s="2"/>
      <c r="U1539" s="2"/>
      <c r="V1539" s="2"/>
      <c r="W1539" s="2"/>
      <c r="X1539" s="60"/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285</v>
      </c>
      <c r="J1540" s="2" t="s">
        <v>293</v>
      </c>
      <c r="K1540" s="2" t="s">
        <v>319</v>
      </c>
      <c r="L1540" s="170">
        <f t="shared" si="48"/>
        <v>0</v>
      </c>
      <c r="M1540" s="170">
        <f t="shared" si="49"/>
        <v>0</v>
      </c>
      <c r="N1540" s="183"/>
      <c r="O1540" s="37"/>
      <c r="P1540" s="37"/>
      <c r="Q1540" s="37"/>
      <c r="R1540" s="38"/>
      <c r="S1540" s="46"/>
      <c r="T1540" s="2"/>
      <c r="U1540" s="2"/>
      <c r="V1540" s="2"/>
      <c r="W1540" s="3"/>
      <c r="X1540" s="60"/>
      <c r="Y1540" s="67"/>
      <c r="Z1540" s="67"/>
      <c r="AA1540" s="67"/>
      <c r="AB1540" s="69"/>
      <c r="AC1540" s="73"/>
      <c r="AD1540" s="2"/>
      <c r="AE1540" s="2"/>
      <c r="AF1540" s="2"/>
      <c r="AG1540" s="3"/>
      <c r="AH1540" s="60"/>
      <c r="AI1540" s="77"/>
      <c r="AJ1540" s="77"/>
      <c r="AK1540" s="77"/>
      <c r="AL1540" s="78"/>
      <c r="AM1540" s="85"/>
      <c r="AN1540" s="2"/>
      <c r="AO1540" s="2"/>
      <c r="AP1540" s="2"/>
      <c r="AQ1540" s="3"/>
      <c r="AR1540" s="60"/>
      <c r="AS1540" s="90"/>
      <c r="AT1540" s="90"/>
      <c r="AU1540" s="90"/>
      <c r="AV1540" s="91"/>
      <c r="AW1540" s="105"/>
      <c r="AX1540" s="2"/>
      <c r="AY1540" s="2"/>
      <c r="AZ1540" s="2"/>
      <c r="BA1540" s="3"/>
      <c r="BB1540" s="60"/>
      <c r="BC1540" s="111"/>
      <c r="BD1540" s="111"/>
      <c r="BE1540" s="111"/>
      <c r="BF1540" s="112"/>
      <c r="BG1540" s="116"/>
      <c r="BH1540" s="2"/>
      <c r="BI1540" s="2"/>
      <c r="BJ1540" s="2"/>
      <c r="BK1540" s="3"/>
      <c r="BL1540" s="60"/>
      <c r="BM1540" s="53"/>
      <c r="BN1540" s="53"/>
      <c r="BO1540" s="53"/>
      <c r="BP1540" s="54"/>
      <c r="BQ1540" s="125"/>
      <c r="BR1540" s="2"/>
      <c r="BS1540" s="2"/>
      <c r="BT1540" s="2"/>
      <c r="BU1540" s="3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287</v>
      </c>
      <c r="J1541" s="2" t="s">
        <v>269</v>
      </c>
      <c r="K1541" s="2" t="s">
        <v>321</v>
      </c>
      <c r="L1541" s="170">
        <f t="shared" ref="L1541:L1604" si="50">SUM(R1541,W1541,AB1541,AG1541,AL1541,AQ1541,AV1541,BA1541,BF1541,BK1541,BP1541,BU1541)</f>
        <v>0</v>
      </c>
      <c r="M1541" s="170">
        <f t="shared" ref="M1541:M1604" si="51">SUM(S1541,X1541,AC1541,AH1541,AM1541,AR1541,AW1541,BB1541,BG1541,BL1541,BQ1541,BV1541)</f>
        <v>0</v>
      </c>
      <c r="N1541" s="183"/>
      <c r="O1541" s="37"/>
      <c r="P1541" s="37"/>
      <c r="Q1541" s="37"/>
      <c r="R1541" s="37"/>
      <c r="S1541" s="46"/>
      <c r="T1541" s="2"/>
      <c r="U1541" s="2"/>
      <c r="V1541" s="2"/>
      <c r="W1541" s="2"/>
      <c r="X1541" s="60"/>
      <c r="Y1541" s="67"/>
      <c r="Z1541" s="67"/>
      <c r="AA1541" s="67"/>
      <c r="AB1541" s="67"/>
      <c r="AC1541" s="73"/>
      <c r="AD1541" s="2"/>
      <c r="AE1541" s="2"/>
      <c r="AF1541" s="2"/>
      <c r="AG1541" s="2"/>
      <c r="AH1541" s="60"/>
      <c r="AI1541" s="77"/>
      <c r="AJ1541" s="77"/>
      <c r="AK1541" s="77"/>
      <c r="AL1541" s="77"/>
      <c r="AM1541" s="85"/>
      <c r="AN1541" s="2"/>
      <c r="AO1541" s="2"/>
      <c r="AP1541" s="2"/>
      <c r="AQ1541" s="2"/>
      <c r="AR1541" s="60"/>
      <c r="AS1541" s="90"/>
      <c r="AT1541" s="90"/>
      <c r="AU1541" s="90"/>
      <c r="AV1541" s="90"/>
      <c r="AW1541" s="105"/>
      <c r="AX1541" s="2"/>
      <c r="AY1541" s="2"/>
      <c r="AZ1541" s="2"/>
      <c r="BA1541" s="2"/>
      <c r="BB1541" s="60"/>
      <c r="BC1541" s="111"/>
      <c r="BD1541" s="111"/>
      <c r="BE1541" s="111"/>
      <c r="BF1541" s="111"/>
      <c r="BG1541" s="116"/>
      <c r="BH1541" s="2"/>
      <c r="BI1541" s="2"/>
      <c r="BJ1541" s="2"/>
      <c r="BK1541" s="2"/>
      <c r="BL1541" s="60"/>
      <c r="BM1541" s="53"/>
      <c r="BN1541" s="53"/>
      <c r="BO1541" s="53"/>
      <c r="BP1541" s="53"/>
      <c r="BQ1541" s="125"/>
      <c r="BR1541" s="2"/>
      <c r="BS1541" s="2"/>
      <c r="BT1541" s="2"/>
      <c r="BU1541" s="2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270</v>
      </c>
      <c r="K1542" s="2" t="s">
        <v>321</v>
      </c>
      <c r="L1542" s="170">
        <f t="shared" si="50"/>
        <v>0</v>
      </c>
      <c r="M1542" s="170">
        <f t="shared" si="51"/>
        <v>0</v>
      </c>
      <c r="N1542" s="183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290</v>
      </c>
      <c r="J1543" s="2" t="s">
        <v>271</v>
      </c>
      <c r="K1543" s="2" t="s">
        <v>322</v>
      </c>
      <c r="L1543" s="170">
        <f t="shared" si="50"/>
        <v>0</v>
      </c>
      <c r="M1543" s="170">
        <f t="shared" si="51"/>
        <v>0</v>
      </c>
      <c r="N1543" s="183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284</v>
      </c>
      <c r="J1544" s="2" t="s">
        <v>294</v>
      </c>
      <c r="K1544" s="2" t="s">
        <v>321</v>
      </c>
      <c r="L1544" s="170">
        <f t="shared" si="50"/>
        <v>0</v>
      </c>
      <c r="M1544" s="170">
        <f t="shared" si="51"/>
        <v>0</v>
      </c>
      <c r="N1544" s="183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347</v>
      </c>
      <c r="K1545" s="2" t="s">
        <v>321</v>
      </c>
      <c r="L1545" s="170">
        <f t="shared" si="50"/>
        <v>0</v>
      </c>
      <c r="M1545" s="170">
        <f t="shared" si="51"/>
        <v>0</v>
      </c>
      <c r="N1545" s="183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295</v>
      </c>
      <c r="K1546" s="2" t="s">
        <v>321</v>
      </c>
      <c r="L1546" s="170">
        <f t="shared" si="50"/>
        <v>0</v>
      </c>
      <c r="M1546" s="170">
        <f t="shared" si="51"/>
        <v>0</v>
      </c>
      <c r="N1546" s="183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290</v>
      </c>
      <c r="J1547" s="2" t="s">
        <v>299</v>
      </c>
      <c r="K1547" s="2" t="s">
        <v>319</v>
      </c>
      <c r="L1547" s="170">
        <f t="shared" si="50"/>
        <v>0</v>
      </c>
      <c r="M1547" s="170">
        <f t="shared" si="51"/>
        <v>0</v>
      </c>
      <c r="N1547" s="183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315</v>
      </c>
      <c r="J1548" s="2" t="s">
        <v>348</v>
      </c>
      <c r="K1548" s="2" t="s">
        <v>321</v>
      </c>
      <c r="L1548" s="170">
        <f t="shared" si="50"/>
        <v>0</v>
      </c>
      <c r="M1548" s="170">
        <f t="shared" si="51"/>
        <v>0</v>
      </c>
      <c r="N1548" s="183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296</v>
      </c>
      <c r="K1549" s="2" t="s">
        <v>322</v>
      </c>
      <c r="L1549" s="170">
        <f t="shared" si="50"/>
        <v>0</v>
      </c>
      <c r="M1549" s="170">
        <f t="shared" si="51"/>
        <v>0</v>
      </c>
      <c r="N1549" s="183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316</v>
      </c>
      <c r="J1550" s="2" t="s">
        <v>297</v>
      </c>
      <c r="K1550" s="2" t="s">
        <v>319</v>
      </c>
      <c r="L1550" s="170">
        <f t="shared" si="50"/>
        <v>0</v>
      </c>
      <c r="M1550" s="170">
        <f t="shared" si="51"/>
        <v>0</v>
      </c>
      <c r="N1550" s="183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8" t="s">
        <v>349</v>
      </c>
      <c r="K1551" s="8" t="s">
        <v>321</v>
      </c>
      <c r="L1551" s="170">
        <f t="shared" si="50"/>
        <v>0</v>
      </c>
      <c r="M1551" s="170">
        <f t="shared" si="51"/>
        <v>0</v>
      </c>
      <c r="N1551" s="183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282</v>
      </c>
      <c r="J1552" s="2" t="s">
        <v>272</v>
      </c>
      <c r="K1552" s="2" t="s">
        <v>322</v>
      </c>
      <c r="L1552" s="170">
        <f t="shared" si="50"/>
        <v>0</v>
      </c>
      <c r="M1552" s="170">
        <f t="shared" si="51"/>
        <v>0</v>
      </c>
      <c r="N1552" s="183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273</v>
      </c>
      <c r="K1553" s="2" t="s">
        <v>322</v>
      </c>
      <c r="L1553" s="170">
        <f t="shared" si="50"/>
        <v>3.0000000000000001E-3</v>
      </c>
      <c r="M1553" s="170">
        <f t="shared" si="51"/>
        <v>4.2229999999999999</v>
      </c>
      <c r="N1553" s="183"/>
      <c r="O1553" s="37"/>
      <c r="P1553" s="37"/>
      <c r="Q1553" s="37">
        <v>27</v>
      </c>
      <c r="R1553" s="37">
        <v>3.0000000000000001E-3</v>
      </c>
      <c r="S1553" s="46">
        <v>4.2229999999999999</v>
      </c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274</v>
      </c>
      <c r="K1554" s="2" t="s">
        <v>322</v>
      </c>
      <c r="L1554" s="172">
        <f t="shared" si="50"/>
        <v>5.0000000000000001E-4</v>
      </c>
      <c r="M1554" s="170">
        <f t="shared" si="51"/>
        <v>1.9930000000000001</v>
      </c>
      <c r="N1554" s="183"/>
      <c r="O1554" s="37"/>
      <c r="P1554" s="37"/>
      <c r="Q1554" s="37"/>
      <c r="R1554" s="37"/>
      <c r="S1554" s="46"/>
      <c r="T1554" s="2"/>
      <c r="U1554" s="2"/>
      <c r="V1554" s="2"/>
      <c r="W1554" s="2"/>
      <c r="X1554" s="60"/>
      <c r="Y1554" s="67"/>
      <c r="Z1554" s="67"/>
      <c r="AA1554" s="67">
        <v>39</v>
      </c>
      <c r="AB1554" s="67">
        <v>5.0000000000000001E-4</v>
      </c>
      <c r="AC1554" s="73">
        <v>1.9930000000000001</v>
      </c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275</v>
      </c>
      <c r="K1555" s="2" t="s">
        <v>322</v>
      </c>
      <c r="L1555" s="170">
        <f t="shared" si="50"/>
        <v>6.0000000000000001E-3</v>
      </c>
      <c r="M1555" s="170">
        <f t="shared" si="51"/>
        <v>8.0050000000000008</v>
      </c>
      <c r="N1555" s="183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/>
      <c r="AB1555" s="67"/>
      <c r="AC1555" s="73"/>
      <c r="AD1555" s="2"/>
      <c r="AE1555" s="2"/>
      <c r="AF1555" s="2"/>
      <c r="AG1555" s="2"/>
      <c r="AH1555" s="60"/>
      <c r="AI1555" s="77"/>
      <c r="AJ1555" s="77"/>
      <c r="AK1555" s="77">
        <v>40</v>
      </c>
      <c r="AL1555" s="77">
        <v>3.0000000000000001E-3</v>
      </c>
      <c r="AM1555" s="85">
        <v>3.6850000000000001</v>
      </c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>
        <v>51</v>
      </c>
      <c r="BU1555" s="2">
        <v>3.0000000000000001E-3</v>
      </c>
      <c r="BV1555" s="60">
        <v>4.32</v>
      </c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276</v>
      </c>
      <c r="K1556" s="2" t="s">
        <v>321</v>
      </c>
      <c r="L1556" s="170">
        <f t="shared" si="50"/>
        <v>0</v>
      </c>
      <c r="M1556" s="170">
        <f t="shared" si="51"/>
        <v>0</v>
      </c>
      <c r="N1556" s="183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/>
      <c r="AL1556" s="77"/>
      <c r="AM1556" s="85"/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/>
      <c r="BU1556" s="2"/>
      <c r="BV1556" s="60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277</v>
      </c>
      <c r="K1557" s="2" t="s">
        <v>321</v>
      </c>
      <c r="L1557" s="170">
        <f t="shared" si="50"/>
        <v>0</v>
      </c>
      <c r="M1557" s="170">
        <f t="shared" si="51"/>
        <v>0</v>
      </c>
      <c r="N1557" s="183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283</v>
      </c>
      <c r="J1558" s="2" t="s">
        <v>298</v>
      </c>
      <c r="K1558" s="2" t="s">
        <v>322</v>
      </c>
      <c r="L1558" s="170">
        <f t="shared" si="50"/>
        <v>0</v>
      </c>
      <c r="M1558" s="170">
        <f t="shared" si="51"/>
        <v>0</v>
      </c>
      <c r="N1558" s="183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278</v>
      </c>
      <c r="K1559" s="2" t="s">
        <v>321</v>
      </c>
      <c r="L1559" s="170">
        <f t="shared" si="50"/>
        <v>4</v>
      </c>
      <c r="M1559" s="170">
        <f t="shared" si="51"/>
        <v>4.51</v>
      </c>
      <c r="N1559" s="183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 t="s">
        <v>361</v>
      </c>
      <c r="BD1559" s="111"/>
      <c r="BE1559" s="111"/>
      <c r="BF1559" s="111">
        <v>4</v>
      </c>
      <c r="BG1559" s="116">
        <v>4.51</v>
      </c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279</v>
      </c>
      <c r="K1560" s="2" t="s">
        <v>321</v>
      </c>
      <c r="L1560" s="170">
        <f t="shared" si="50"/>
        <v>0</v>
      </c>
      <c r="M1560" s="170">
        <f t="shared" si="51"/>
        <v>0</v>
      </c>
      <c r="N1560" s="183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/>
      <c r="BD1560" s="111"/>
      <c r="BE1560" s="111"/>
      <c r="BF1560" s="111"/>
      <c r="BG1560" s="116"/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286</v>
      </c>
      <c r="J1561" s="2" t="s">
        <v>280</v>
      </c>
      <c r="K1561" s="2" t="s">
        <v>320</v>
      </c>
      <c r="L1561" s="170">
        <f t="shared" si="50"/>
        <v>0</v>
      </c>
      <c r="M1561" s="172">
        <f t="shared" si="51"/>
        <v>0</v>
      </c>
      <c r="N1561" s="185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181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281</v>
      </c>
      <c r="K1562" s="2" t="s">
        <v>320</v>
      </c>
      <c r="L1562" s="170">
        <f t="shared" si="50"/>
        <v>0</v>
      </c>
      <c r="M1562" s="170">
        <f t="shared" si="51"/>
        <v>0</v>
      </c>
      <c r="N1562" s="183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60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s="17" customFormat="1" hidden="1" x14ac:dyDescent="0.3">
      <c r="A1563" s="16" t="s">
        <v>44</v>
      </c>
      <c r="B1563" s="16" t="s">
        <v>2</v>
      </c>
      <c r="C1563" s="16" t="s">
        <v>3</v>
      </c>
      <c r="D1563" s="16" t="s">
        <v>43</v>
      </c>
      <c r="E1563" s="7">
        <v>14</v>
      </c>
      <c r="F1563" s="7"/>
      <c r="G1563" s="23" t="s">
        <v>5</v>
      </c>
      <c r="H1563" s="7">
        <v>2023</v>
      </c>
      <c r="I1563" s="25"/>
      <c r="J1563" s="16" t="s">
        <v>314</v>
      </c>
      <c r="K1563" s="16"/>
      <c r="L1563" s="155"/>
      <c r="M1563" s="133">
        <f>SUM(M1525:M1562)</f>
        <v>299.64499999999998</v>
      </c>
      <c r="N1563" s="186"/>
      <c r="O1563" s="16"/>
      <c r="P1563" s="16"/>
      <c r="Q1563" s="16"/>
      <c r="R1563" s="16"/>
      <c r="S1563" s="51">
        <f>SUM(S1525:S1562)</f>
        <v>4.2229999999999999</v>
      </c>
      <c r="T1563" s="16"/>
      <c r="U1563" s="16"/>
      <c r="V1563" s="16"/>
      <c r="W1563" s="16"/>
      <c r="X1563" s="51">
        <f>SUM(X1525:X1562)</f>
        <v>280.91399999999999</v>
      </c>
      <c r="Y1563" s="16"/>
      <c r="Z1563" s="16"/>
      <c r="AA1563" s="16"/>
      <c r="AB1563" s="16"/>
      <c r="AC1563" s="51">
        <f>SUM(AC1525:AC1562)</f>
        <v>1.9930000000000001</v>
      </c>
      <c r="AD1563" s="16"/>
      <c r="AE1563" s="16"/>
      <c r="AF1563" s="16"/>
      <c r="AG1563" s="16"/>
      <c r="AH1563" s="51">
        <f>SUM(AH1525:AH1562)</f>
        <v>0</v>
      </c>
      <c r="AI1563" s="16"/>
      <c r="AJ1563" s="16"/>
      <c r="AK1563" s="16"/>
      <c r="AL1563" s="16"/>
      <c r="AM1563" s="51">
        <f>SUM(AM1525:AM1562)</f>
        <v>3.6850000000000001</v>
      </c>
      <c r="AN1563" s="16"/>
      <c r="AO1563" s="16"/>
      <c r="AP1563" s="16"/>
      <c r="AQ1563" s="16"/>
      <c r="AR1563" s="51">
        <f>SUM(AR1525:AR1562)</f>
        <v>0</v>
      </c>
      <c r="AS1563" s="16"/>
      <c r="AT1563" s="16"/>
      <c r="AU1563" s="16"/>
      <c r="AV1563" s="16"/>
      <c r="AW1563" s="51">
        <f>SUM(AW1525:AW1562)</f>
        <v>0</v>
      </c>
      <c r="AX1563" s="16"/>
      <c r="AY1563" s="16"/>
      <c r="AZ1563" s="16"/>
      <c r="BA1563" s="16"/>
      <c r="BB1563" s="51">
        <f>SUM(BB1525:BB1562)</f>
        <v>0</v>
      </c>
      <c r="BC1563" s="16"/>
      <c r="BD1563" s="16"/>
      <c r="BE1563" s="16"/>
      <c r="BF1563" s="16"/>
      <c r="BG1563" s="51">
        <f>SUM(BG1525:BG1562)</f>
        <v>4.51</v>
      </c>
      <c r="BH1563" s="16"/>
      <c r="BI1563" s="16"/>
      <c r="BJ1563" s="16"/>
      <c r="BK1563" s="16"/>
      <c r="BL1563" s="51">
        <f>SUM(BL1525:BL1562)</f>
        <v>0</v>
      </c>
      <c r="BM1563" s="16"/>
      <c r="BN1563" s="16"/>
      <c r="BO1563" s="16"/>
      <c r="BP1563" s="16"/>
      <c r="BQ1563" s="51">
        <f>SUM(BQ1525:BQ1562)</f>
        <v>0</v>
      </c>
      <c r="BR1563" s="16"/>
      <c r="BS1563" s="16"/>
      <c r="BT1563" s="16"/>
      <c r="BU1563" s="16"/>
      <c r="BV1563" s="51">
        <f>SUM(BV1525:BV1562)</f>
        <v>4.32</v>
      </c>
    </row>
    <row r="1564" spans="1:74" hidden="1" x14ac:dyDescent="0.3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22" t="s">
        <v>5</v>
      </c>
      <c r="H1564" s="3">
        <v>2023</v>
      </c>
      <c r="I1564" s="24" t="s">
        <v>287</v>
      </c>
      <c r="J1564" s="2" t="s">
        <v>267</v>
      </c>
      <c r="K1564" s="2" t="s">
        <v>319</v>
      </c>
      <c r="L1564" s="170">
        <f t="shared" si="50"/>
        <v>0</v>
      </c>
      <c r="M1564" s="170">
        <f t="shared" si="51"/>
        <v>0</v>
      </c>
      <c r="N1564" s="183"/>
      <c r="O1564" s="37"/>
      <c r="P1564" s="37"/>
      <c r="Q1564" s="37"/>
      <c r="R1564" s="37"/>
      <c r="S1564" s="46"/>
      <c r="T1564" s="2"/>
      <c r="U1564" s="2"/>
      <c r="V1564" s="2"/>
      <c r="W1564" s="2"/>
      <c r="X1564" s="60"/>
      <c r="Y1564" s="67"/>
      <c r="Z1564" s="67"/>
      <c r="AA1564" s="67"/>
      <c r="AB1564" s="67"/>
      <c r="AC1564" s="73"/>
      <c r="AD1564" s="2"/>
      <c r="AE1564" s="2"/>
      <c r="AF1564" s="2"/>
      <c r="AG1564" s="2"/>
      <c r="AH1564" s="60"/>
      <c r="AI1564" s="77"/>
      <c r="AJ1564" s="77"/>
      <c r="AK1564" s="77"/>
      <c r="AL1564" s="77"/>
      <c r="AM1564" s="85"/>
      <c r="AN1564" s="2"/>
      <c r="AO1564" s="2"/>
      <c r="AP1564" s="2"/>
      <c r="AQ1564" s="2"/>
      <c r="AR1564" s="60"/>
      <c r="AS1564" s="90"/>
      <c r="AT1564" s="90"/>
      <c r="AU1564" s="90"/>
      <c r="AV1564" s="90"/>
      <c r="AW1564" s="105"/>
      <c r="AX1564" s="2"/>
      <c r="AY1564" s="2"/>
      <c r="AZ1564" s="2"/>
      <c r="BA1564" s="2"/>
      <c r="BB1564" s="60"/>
      <c r="BC1564" s="111"/>
      <c r="BD1564" s="111"/>
      <c r="BE1564" s="111"/>
      <c r="BF1564" s="111"/>
      <c r="BG1564" s="116"/>
      <c r="BH1564" s="2"/>
      <c r="BI1564" s="2"/>
      <c r="BJ1564" s="2"/>
      <c r="BK1564" s="2"/>
      <c r="BL1564" s="60"/>
      <c r="BM1564" s="53"/>
      <c r="BN1564" s="53"/>
      <c r="BO1564" s="53"/>
      <c r="BP1564" s="53"/>
      <c r="BQ1564" s="125"/>
      <c r="BR1564" s="2"/>
      <c r="BS1564" s="2"/>
      <c r="BT1564" s="2"/>
      <c r="BU1564" s="2"/>
      <c r="BV1564" s="60"/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291</v>
      </c>
      <c r="K1565" s="2" t="s">
        <v>320</v>
      </c>
      <c r="L1565" s="170">
        <f t="shared" si="50"/>
        <v>0</v>
      </c>
      <c r="M1565" s="170">
        <f t="shared" si="51"/>
        <v>0</v>
      </c>
      <c r="N1565" s="183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286</v>
      </c>
      <c r="J1566" s="2" t="s">
        <v>337</v>
      </c>
      <c r="K1566" s="2" t="s">
        <v>320</v>
      </c>
      <c r="L1566" s="170">
        <f t="shared" si="50"/>
        <v>0</v>
      </c>
      <c r="M1566" s="170">
        <f t="shared" si="51"/>
        <v>0</v>
      </c>
      <c r="N1566" s="183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8" t="s">
        <v>338</v>
      </c>
      <c r="K1567" s="8" t="s">
        <v>319</v>
      </c>
      <c r="L1567" s="170">
        <f t="shared" si="50"/>
        <v>0</v>
      </c>
      <c r="M1567" s="170">
        <f t="shared" si="51"/>
        <v>0</v>
      </c>
      <c r="N1567" s="183"/>
      <c r="O1567" s="58"/>
      <c r="P1567" s="58"/>
      <c r="Q1567" s="58"/>
      <c r="R1567" s="58"/>
      <c r="S1567" s="59"/>
      <c r="T1567" s="8"/>
      <c r="U1567" s="8"/>
      <c r="V1567" s="8"/>
      <c r="W1567" s="8"/>
      <c r="X1567" s="130"/>
      <c r="Y1567" s="143"/>
      <c r="Z1567" s="143"/>
      <c r="AA1567" s="143"/>
      <c r="AB1567" s="143"/>
      <c r="AC1567" s="144"/>
      <c r="AD1567" s="8"/>
      <c r="AE1567" s="8"/>
      <c r="AF1567" s="8"/>
      <c r="AG1567" s="8"/>
      <c r="AH1567" s="130"/>
      <c r="AI1567" s="145"/>
      <c r="AJ1567" s="145"/>
      <c r="AK1567" s="145"/>
      <c r="AL1567" s="145"/>
      <c r="AM1567" s="146"/>
      <c r="AN1567" s="8"/>
      <c r="AO1567" s="8"/>
      <c r="AP1567" s="8"/>
      <c r="AQ1567" s="8"/>
      <c r="AR1567" s="130"/>
      <c r="AS1567" s="147"/>
      <c r="AT1567" s="147"/>
      <c r="AU1567" s="147"/>
      <c r="AV1567" s="147"/>
      <c r="AW1567" s="148"/>
      <c r="AX1567" s="8"/>
      <c r="AY1567" s="8"/>
      <c r="AZ1567" s="8"/>
      <c r="BA1567" s="8"/>
      <c r="BB1567" s="130"/>
      <c r="BC1567" s="149"/>
      <c r="BD1567" s="149"/>
      <c r="BE1567" s="149"/>
      <c r="BF1567" s="149"/>
      <c r="BG1567" s="150"/>
      <c r="BH1567" s="8"/>
      <c r="BI1567" s="8"/>
      <c r="BJ1567" s="8"/>
      <c r="BK1567" s="8"/>
      <c r="BL1567" s="130"/>
      <c r="BM1567" s="151"/>
      <c r="BN1567" s="151"/>
      <c r="BO1567" s="151"/>
      <c r="BP1567" s="151"/>
      <c r="BQ1567" s="152"/>
      <c r="BR1567" s="8"/>
      <c r="BS1567" s="8"/>
      <c r="BT1567" s="8"/>
      <c r="BU1567" s="8"/>
      <c r="BV1567" s="13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339</v>
      </c>
      <c r="K1568" s="8" t="s">
        <v>340</v>
      </c>
      <c r="L1568" s="170">
        <f t="shared" si="50"/>
        <v>0</v>
      </c>
      <c r="M1568" s="170">
        <f t="shared" si="51"/>
        <v>0</v>
      </c>
      <c r="N1568" s="183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341</v>
      </c>
      <c r="K1569" s="8" t="s">
        <v>319</v>
      </c>
      <c r="L1569" s="170">
        <f t="shared" si="50"/>
        <v>0</v>
      </c>
      <c r="M1569" s="170">
        <f t="shared" si="51"/>
        <v>0</v>
      </c>
      <c r="N1569" s="183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342</v>
      </c>
      <c r="K1570" s="8" t="s">
        <v>321</v>
      </c>
      <c r="L1570" s="170">
        <f t="shared" si="50"/>
        <v>0</v>
      </c>
      <c r="M1570" s="170">
        <f t="shared" si="51"/>
        <v>0</v>
      </c>
      <c r="N1570" s="183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343</v>
      </c>
      <c r="K1571" s="8" t="s">
        <v>321</v>
      </c>
      <c r="L1571" s="170">
        <f t="shared" si="50"/>
        <v>0</v>
      </c>
      <c r="M1571" s="170">
        <f t="shared" si="51"/>
        <v>0</v>
      </c>
      <c r="N1571" s="183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344</v>
      </c>
      <c r="K1572" s="8" t="s">
        <v>340</v>
      </c>
      <c r="L1572" s="170">
        <f t="shared" si="50"/>
        <v>0</v>
      </c>
      <c r="M1572" s="170">
        <f t="shared" si="51"/>
        <v>0</v>
      </c>
      <c r="N1572" s="183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2"/>
      <c r="AZ1572" s="2"/>
      <c r="BA1572" s="2"/>
      <c r="BB1572" s="61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288</v>
      </c>
      <c r="J1573" s="8" t="s">
        <v>345</v>
      </c>
      <c r="K1573" s="8" t="s">
        <v>319</v>
      </c>
      <c r="L1573" s="170">
        <f t="shared" si="50"/>
        <v>0</v>
      </c>
      <c r="M1573" s="170">
        <f t="shared" si="51"/>
        <v>0</v>
      </c>
      <c r="N1573" s="183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8"/>
      <c r="AZ1573" s="8"/>
      <c r="BA1573" s="8"/>
      <c r="BB1573" s="130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2" t="s">
        <v>352</v>
      </c>
      <c r="K1574" s="2" t="s">
        <v>319</v>
      </c>
      <c r="L1574" s="170">
        <f t="shared" si="50"/>
        <v>0</v>
      </c>
      <c r="M1574" s="170">
        <f t="shared" si="51"/>
        <v>0</v>
      </c>
      <c r="N1574" s="183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353</v>
      </c>
      <c r="K1575" s="2" t="s">
        <v>322</v>
      </c>
      <c r="L1575" s="170">
        <f t="shared" si="50"/>
        <v>0</v>
      </c>
      <c r="M1575" s="170">
        <f t="shared" si="51"/>
        <v>0</v>
      </c>
      <c r="N1575" s="183"/>
      <c r="O1575" s="37"/>
      <c r="P1575" s="37"/>
      <c r="Q1575" s="37"/>
      <c r="R1575" s="37"/>
      <c r="S1575" s="46"/>
      <c r="T1575" s="2"/>
      <c r="U1575" s="2"/>
      <c r="V1575" s="2"/>
      <c r="W1575" s="2"/>
      <c r="X1575" s="60"/>
      <c r="Y1575" s="67"/>
      <c r="Z1575" s="67"/>
      <c r="AA1575" s="67"/>
      <c r="AB1575" s="67"/>
      <c r="AC1575" s="73"/>
      <c r="AD1575" s="2"/>
      <c r="AE1575" s="2"/>
      <c r="AF1575" s="2"/>
      <c r="AG1575" s="2"/>
      <c r="AH1575" s="60"/>
      <c r="AI1575" s="77"/>
      <c r="AJ1575" s="77"/>
      <c r="AK1575" s="77"/>
      <c r="AL1575" s="77"/>
      <c r="AM1575" s="85"/>
      <c r="AN1575" s="2"/>
      <c r="AO1575" s="2"/>
      <c r="AP1575" s="2"/>
      <c r="AQ1575" s="2"/>
      <c r="AR1575" s="60"/>
      <c r="AS1575" s="90"/>
      <c r="AT1575" s="90"/>
      <c r="AU1575" s="90"/>
      <c r="AV1575" s="90"/>
      <c r="AW1575" s="105"/>
      <c r="AX1575" s="2"/>
      <c r="AY1575" s="2"/>
      <c r="AZ1575" s="2"/>
      <c r="BA1575" s="2"/>
      <c r="BB1575" s="60"/>
      <c r="BC1575" s="111"/>
      <c r="BD1575" s="111"/>
      <c r="BE1575" s="111"/>
      <c r="BF1575" s="111"/>
      <c r="BG1575" s="116"/>
      <c r="BH1575" s="2"/>
      <c r="BI1575" s="2"/>
      <c r="BJ1575" s="2"/>
      <c r="BK1575" s="2"/>
      <c r="BL1575" s="60"/>
      <c r="BM1575" s="53"/>
      <c r="BN1575" s="53"/>
      <c r="BO1575" s="53"/>
      <c r="BP1575" s="53"/>
      <c r="BQ1575" s="125"/>
      <c r="BR1575" s="2"/>
      <c r="BS1575" s="2"/>
      <c r="BT1575" s="2"/>
      <c r="BU1575" s="2"/>
      <c r="BV1575" s="6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346</v>
      </c>
      <c r="K1576" s="2" t="s">
        <v>319</v>
      </c>
      <c r="L1576" s="170">
        <f t="shared" si="50"/>
        <v>0</v>
      </c>
      <c r="M1576" s="170">
        <f t="shared" si="51"/>
        <v>0</v>
      </c>
      <c r="N1576" s="183"/>
      <c r="O1576" s="38"/>
      <c r="P1576" s="37"/>
      <c r="Q1576" s="37"/>
      <c r="R1576" s="37"/>
      <c r="S1576" s="46"/>
      <c r="T1576" s="3"/>
      <c r="U1576" s="2"/>
      <c r="V1576" s="2"/>
      <c r="W1576" s="2"/>
      <c r="X1576" s="60"/>
      <c r="Y1576" s="69"/>
      <c r="Z1576" s="67"/>
      <c r="AA1576" s="67"/>
      <c r="AB1576" s="67"/>
      <c r="AC1576" s="73"/>
      <c r="AD1576" s="3"/>
      <c r="AE1576" s="2"/>
      <c r="AF1576" s="2"/>
      <c r="AG1576" s="2"/>
      <c r="AH1576" s="60"/>
      <c r="AI1576" s="78"/>
      <c r="AJ1576" s="77"/>
      <c r="AK1576" s="77"/>
      <c r="AL1576" s="77"/>
      <c r="AM1576" s="85"/>
      <c r="AN1576" s="3"/>
      <c r="AO1576" s="2"/>
      <c r="AP1576" s="2"/>
      <c r="AQ1576" s="2"/>
      <c r="AR1576" s="60"/>
      <c r="AS1576" s="91"/>
      <c r="AT1576" s="90"/>
      <c r="AU1576" s="90"/>
      <c r="AV1576" s="90"/>
      <c r="AW1576" s="105"/>
      <c r="AX1576" s="3"/>
      <c r="AY1576" s="2"/>
      <c r="AZ1576" s="2"/>
      <c r="BA1576" s="2"/>
      <c r="BB1576" s="60"/>
      <c r="BC1576" s="112"/>
      <c r="BD1576" s="111"/>
      <c r="BE1576" s="111"/>
      <c r="BF1576" s="111"/>
      <c r="BG1576" s="116"/>
      <c r="BH1576" s="3"/>
      <c r="BI1576" s="2"/>
      <c r="BJ1576" s="2"/>
      <c r="BK1576" s="2"/>
      <c r="BL1576" s="60"/>
      <c r="BM1576" s="54"/>
      <c r="BN1576" s="53"/>
      <c r="BO1576" s="53"/>
      <c r="BP1576" s="53"/>
      <c r="BQ1576" s="125"/>
      <c r="BR1576" s="3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289</v>
      </c>
      <c r="J1577" s="2" t="s">
        <v>268</v>
      </c>
      <c r="K1577" s="2" t="s">
        <v>319</v>
      </c>
      <c r="L1577" s="170">
        <f t="shared" si="50"/>
        <v>0</v>
      </c>
      <c r="M1577" s="170">
        <f t="shared" si="51"/>
        <v>0</v>
      </c>
      <c r="N1577" s="183"/>
      <c r="O1577" s="37"/>
      <c r="P1577" s="37"/>
      <c r="Q1577" s="37"/>
      <c r="R1577" s="37"/>
      <c r="S1577" s="46"/>
      <c r="T1577" s="2"/>
      <c r="U1577" s="2"/>
      <c r="V1577" s="2"/>
      <c r="W1577" s="2"/>
      <c r="X1577" s="60"/>
      <c r="Y1577" s="67"/>
      <c r="Z1577" s="67"/>
      <c r="AA1577" s="67"/>
      <c r="AB1577" s="67"/>
      <c r="AC1577" s="73"/>
      <c r="AD1577" s="2"/>
      <c r="AE1577" s="2"/>
      <c r="AF1577" s="2"/>
      <c r="AG1577" s="2"/>
      <c r="AH1577" s="60"/>
      <c r="AI1577" s="77"/>
      <c r="AJ1577" s="77"/>
      <c r="AK1577" s="77"/>
      <c r="AL1577" s="77"/>
      <c r="AM1577" s="85"/>
      <c r="AN1577" s="2"/>
      <c r="AO1577" s="2"/>
      <c r="AP1577" s="2"/>
      <c r="AQ1577" s="2"/>
      <c r="AR1577" s="60"/>
      <c r="AS1577" s="90"/>
      <c r="AT1577" s="90"/>
      <c r="AU1577" s="90"/>
      <c r="AV1577" s="90"/>
      <c r="AW1577" s="105"/>
      <c r="AX1577" s="2"/>
      <c r="AY1577" s="2"/>
      <c r="AZ1577" s="2"/>
      <c r="BA1577" s="2"/>
      <c r="BB1577" s="60"/>
      <c r="BC1577" s="111"/>
      <c r="BD1577" s="111"/>
      <c r="BE1577" s="111"/>
      <c r="BF1577" s="111"/>
      <c r="BG1577" s="116"/>
      <c r="BH1577" s="2"/>
      <c r="BI1577" s="2"/>
      <c r="BJ1577" s="2"/>
      <c r="BK1577" s="2"/>
      <c r="BL1577" s="60"/>
      <c r="BM1577" s="53"/>
      <c r="BN1577" s="53"/>
      <c r="BO1577" s="53"/>
      <c r="BP1577" s="53"/>
      <c r="BQ1577" s="125"/>
      <c r="BR1577" s="2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292</v>
      </c>
      <c r="K1578" s="2" t="s">
        <v>319</v>
      </c>
      <c r="L1578" s="170">
        <f t="shared" si="50"/>
        <v>0</v>
      </c>
      <c r="M1578" s="170">
        <f t="shared" si="51"/>
        <v>0</v>
      </c>
      <c r="N1578" s="183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t="15.6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285</v>
      </c>
      <c r="J1579" s="2" t="s">
        <v>293</v>
      </c>
      <c r="K1579" s="2" t="s">
        <v>319</v>
      </c>
      <c r="L1579" s="170">
        <f t="shared" si="50"/>
        <v>0</v>
      </c>
      <c r="M1579" s="170">
        <f t="shared" si="51"/>
        <v>0</v>
      </c>
      <c r="N1579" s="183"/>
      <c r="O1579" s="37"/>
      <c r="P1579" s="37"/>
      <c r="Q1579" s="37"/>
      <c r="R1579" s="39"/>
      <c r="S1579" s="45"/>
      <c r="T1579" s="2"/>
      <c r="U1579" s="2"/>
      <c r="V1579" s="2"/>
      <c r="W1579" s="33"/>
      <c r="X1579" s="61"/>
      <c r="Y1579" s="67"/>
      <c r="Z1579" s="67"/>
      <c r="AA1579" s="67"/>
      <c r="AB1579" s="68"/>
      <c r="AC1579" s="74"/>
      <c r="AD1579" s="2"/>
      <c r="AE1579" s="2"/>
      <c r="AF1579" s="2"/>
      <c r="AG1579" s="33"/>
      <c r="AH1579" s="61"/>
      <c r="AI1579" s="77"/>
      <c r="AJ1579" s="77"/>
      <c r="AK1579" s="77"/>
      <c r="AL1579" s="79"/>
      <c r="AM1579" s="86"/>
      <c r="AN1579" s="2"/>
      <c r="AO1579" s="2"/>
      <c r="AP1579" s="2"/>
      <c r="AQ1579" s="33"/>
      <c r="AR1579" s="61"/>
      <c r="AS1579" s="90"/>
      <c r="AT1579" s="90"/>
      <c r="AU1579" s="90"/>
      <c r="AV1579" s="92"/>
      <c r="AW1579" s="106"/>
      <c r="AX1579" s="2"/>
      <c r="AY1579" s="2"/>
      <c r="AZ1579" s="2"/>
      <c r="BA1579" s="33"/>
      <c r="BB1579" s="61"/>
      <c r="BC1579" s="111"/>
      <c r="BD1579" s="111"/>
      <c r="BE1579" s="111"/>
      <c r="BF1579" s="113"/>
      <c r="BG1579" s="117"/>
      <c r="BH1579" s="2"/>
      <c r="BI1579" s="2"/>
      <c r="BJ1579" s="2"/>
      <c r="BK1579" s="33"/>
      <c r="BL1579" s="61"/>
      <c r="BM1579" s="53"/>
      <c r="BN1579" s="53"/>
      <c r="BO1579" s="53"/>
      <c r="BP1579" s="121"/>
      <c r="BQ1579" s="126"/>
      <c r="BR1579" s="2"/>
      <c r="BS1579" s="2"/>
      <c r="BT1579" s="2"/>
      <c r="BU1579" s="33"/>
      <c r="BV1579" s="61"/>
    </row>
    <row r="1580" spans="1:74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287</v>
      </c>
      <c r="J1580" s="2" t="s">
        <v>269</v>
      </c>
      <c r="K1580" s="2" t="s">
        <v>321</v>
      </c>
      <c r="L1580" s="170">
        <f t="shared" si="50"/>
        <v>0</v>
      </c>
      <c r="M1580" s="170">
        <f t="shared" si="51"/>
        <v>0</v>
      </c>
      <c r="N1580" s="183"/>
      <c r="O1580" s="37"/>
      <c r="P1580" s="37"/>
      <c r="Q1580" s="37"/>
      <c r="R1580" s="37"/>
      <c r="S1580" s="45"/>
      <c r="T1580" s="2"/>
      <c r="U1580" s="2"/>
      <c r="V1580" s="2"/>
      <c r="W1580" s="2"/>
      <c r="X1580" s="61"/>
      <c r="Y1580" s="67"/>
      <c r="Z1580" s="67"/>
      <c r="AA1580" s="67"/>
      <c r="AB1580" s="67"/>
      <c r="AC1580" s="74"/>
      <c r="AD1580" s="2"/>
      <c r="AE1580" s="2"/>
      <c r="AF1580" s="2"/>
      <c r="AG1580" s="2"/>
      <c r="AH1580" s="61"/>
      <c r="AI1580" s="77"/>
      <c r="AJ1580" s="77"/>
      <c r="AK1580" s="77"/>
      <c r="AL1580" s="77"/>
      <c r="AM1580" s="86"/>
      <c r="AN1580" s="2"/>
      <c r="AO1580" s="2"/>
      <c r="AP1580" s="2"/>
      <c r="AQ1580" s="2"/>
      <c r="AR1580" s="61"/>
      <c r="AS1580" s="90"/>
      <c r="AT1580" s="90"/>
      <c r="AU1580" s="90"/>
      <c r="AV1580" s="90"/>
      <c r="AW1580" s="106"/>
      <c r="AX1580" s="2"/>
      <c r="AY1580" s="2"/>
      <c r="AZ1580" s="2"/>
      <c r="BA1580" s="2"/>
      <c r="BB1580" s="61"/>
      <c r="BC1580" s="111"/>
      <c r="BD1580" s="111"/>
      <c r="BE1580" s="111"/>
      <c r="BF1580" s="111"/>
      <c r="BG1580" s="117"/>
      <c r="BH1580" s="2"/>
      <c r="BI1580" s="2"/>
      <c r="BJ1580" s="2"/>
      <c r="BK1580" s="2"/>
      <c r="BL1580" s="61"/>
      <c r="BM1580" s="53"/>
      <c r="BN1580" s="53"/>
      <c r="BO1580" s="53"/>
      <c r="BP1580" s="53"/>
      <c r="BQ1580" s="126"/>
      <c r="BR1580" s="2"/>
      <c r="BS1580" s="2"/>
      <c r="BT1580" s="2"/>
      <c r="BU1580" s="2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270</v>
      </c>
      <c r="K1581" s="2" t="s">
        <v>321</v>
      </c>
      <c r="L1581" s="170">
        <f t="shared" si="50"/>
        <v>0</v>
      </c>
      <c r="M1581" s="170">
        <f t="shared" si="51"/>
        <v>0</v>
      </c>
      <c r="N1581" s="183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290</v>
      </c>
      <c r="J1582" s="2" t="s">
        <v>271</v>
      </c>
      <c r="K1582" s="2" t="s">
        <v>322</v>
      </c>
      <c r="L1582" s="170">
        <f t="shared" si="50"/>
        <v>0</v>
      </c>
      <c r="M1582" s="170">
        <f t="shared" si="51"/>
        <v>0</v>
      </c>
      <c r="N1582" s="183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284</v>
      </c>
      <c r="J1583" s="2" t="s">
        <v>294</v>
      </c>
      <c r="K1583" s="2" t="s">
        <v>321</v>
      </c>
      <c r="L1583" s="170">
        <f t="shared" si="50"/>
        <v>0</v>
      </c>
      <c r="M1583" s="170">
        <f t="shared" si="51"/>
        <v>0</v>
      </c>
      <c r="N1583" s="183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34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347</v>
      </c>
      <c r="K1584" s="2" t="s">
        <v>321</v>
      </c>
      <c r="L1584" s="170">
        <f t="shared" si="50"/>
        <v>0</v>
      </c>
      <c r="M1584" s="170">
        <f t="shared" si="51"/>
        <v>0</v>
      </c>
      <c r="N1584" s="183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2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295</v>
      </c>
      <c r="K1585" s="2" t="s">
        <v>321</v>
      </c>
      <c r="L1585" s="170">
        <f t="shared" si="50"/>
        <v>0</v>
      </c>
      <c r="M1585" s="170">
        <f t="shared" si="51"/>
        <v>0</v>
      </c>
      <c r="N1585" s="183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290</v>
      </c>
      <c r="J1586" s="2" t="s">
        <v>299</v>
      </c>
      <c r="K1586" s="2" t="s">
        <v>319</v>
      </c>
      <c r="L1586" s="170">
        <f t="shared" si="50"/>
        <v>0</v>
      </c>
      <c r="M1586" s="170">
        <f t="shared" si="51"/>
        <v>0</v>
      </c>
      <c r="N1586" s="183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315</v>
      </c>
      <c r="J1587" s="2" t="s">
        <v>348</v>
      </c>
      <c r="K1587" s="2" t="s">
        <v>321</v>
      </c>
      <c r="L1587" s="170">
        <f t="shared" si="50"/>
        <v>0</v>
      </c>
      <c r="M1587" s="170">
        <f t="shared" si="51"/>
        <v>0</v>
      </c>
      <c r="N1587" s="183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296</v>
      </c>
      <c r="K1588" s="2" t="s">
        <v>322</v>
      </c>
      <c r="L1588" s="170">
        <f t="shared" si="50"/>
        <v>0</v>
      </c>
      <c r="M1588" s="170">
        <f t="shared" si="51"/>
        <v>0</v>
      </c>
      <c r="N1588" s="183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316</v>
      </c>
      <c r="J1589" s="2" t="s">
        <v>297</v>
      </c>
      <c r="K1589" s="2" t="s">
        <v>319</v>
      </c>
      <c r="L1589" s="170">
        <f t="shared" si="50"/>
        <v>0</v>
      </c>
      <c r="M1589" s="170">
        <f t="shared" si="51"/>
        <v>0</v>
      </c>
      <c r="N1589" s="183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8" t="s">
        <v>349</v>
      </c>
      <c r="K1590" s="8" t="s">
        <v>321</v>
      </c>
      <c r="L1590" s="170">
        <f t="shared" si="50"/>
        <v>0</v>
      </c>
      <c r="M1590" s="170">
        <f t="shared" si="51"/>
        <v>0</v>
      </c>
      <c r="N1590" s="183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282</v>
      </c>
      <c r="J1591" s="2" t="s">
        <v>272</v>
      </c>
      <c r="K1591" s="2" t="s">
        <v>322</v>
      </c>
      <c r="L1591" s="170">
        <f t="shared" si="50"/>
        <v>0</v>
      </c>
      <c r="M1591" s="170">
        <f t="shared" si="51"/>
        <v>0</v>
      </c>
      <c r="N1591" s="183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273</v>
      </c>
      <c r="K1592" s="2" t="s">
        <v>322</v>
      </c>
      <c r="L1592" s="170">
        <f t="shared" si="50"/>
        <v>4.0000000000000001E-3</v>
      </c>
      <c r="M1592" s="170">
        <f t="shared" si="51"/>
        <v>10.706</v>
      </c>
      <c r="N1592" s="183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>
        <v>68</v>
      </c>
      <c r="BF1592" s="111">
        <v>4.0000000000000001E-3</v>
      </c>
      <c r="BG1592" s="117">
        <v>10.706</v>
      </c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274</v>
      </c>
      <c r="K1593" s="2" t="s">
        <v>322</v>
      </c>
      <c r="L1593" s="172">
        <f t="shared" si="50"/>
        <v>0</v>
      </c>
      <c r="M1593" s="170">
        <f t="shared" si="51"/>
        <v>0</v>
      </c>
      <c r="N1593" s="183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/>
      <c r="BF1593" s="111"/>
      <c r="BG1593" s="117"/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275</v>
      </c>
      <c r="K1594" s="2" t="s">
        <v>322</v>
      </c>
      <c r="L1594" s="170">
        <f t="shared" si="50"/>
        <v>3.0000000000000001E-3</v>
      </c>
      <c r="M1594" s="170">
        <f t="shared" si="51"/>
        <v>1.952</v>
      </c>
      <c r="N1594" s="183"/>
      <c r="O1594" s="37"/>
      <c r="P1594" s="37"/>
      <c r="Q1594" s="37">
        <v>86</v>
      </c>
      <c r="R1594" s="37">
        <v>3.0000000000000001E-3</v>
      </c>
      <c r="S1594" s="45">
        <v>1.952</v>
      </c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276</v>
      </c>
      <c r="K1595" s="2" t="s">
        <v>321</v>
      </c>
      <c r="L1595" s="170">
        <f t="shared" si="50"/>
        <v>0</v>
      </c>
      <c r="M1595" s="170">
        <f t="shared" si="51"/>
        <v>0</v>
      </c>
      <c r="N1595" s="183"/>
      <c r="O1595" s="37"/>
      <c r="P1595" s="37"/>
      <c r="Q1595" s="37"/>
      <c r="R1595" s="37"/>
      <c r="S1595" s="45"/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277</v>
      </c>
      <c r="K1596" s="2" t="s">
        <v>321</v>
      </c>
      <c r="L1596" s="170">
        <f t="shared" si="50"/>
        <v>1</v>
      </c>
      <c r="M1596" s="170">
        <f t="shared" si="51"/>
        <v>11.05</v>
      </c>
      <c r="N1596" s="183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 t="s">
        <v>522</v>
      </c>
      <c r="AU1596" s="147"/>
      <c r="AV1596" s="90">
        <v>1</v>
      </c>
      <c r="AW1596" s="106">
        <v>11.05</v>
      </c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283</v>
      </c>
      <c r="J1597" s="2" t="s">
        <v>298</v>
      </c>
      <c r="K1597" s="2" t="s">
        <v>322</v>
      </c>
      <c r="L1597" s="170">
        <f t="shared" si="50"/>
        <v>0.04</v>
      </c>
      <c r="M1597" s="170">
        <f t="shared" si="51"/>
        <v>9.1150000000000002</v>
      </c>
      <c r="N1597" s="183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361</v>
      </c>
      <c r="AU1597" s="147"/>
      <c r="AV1597" s="90">
        <v>0.04</v>
      </c>
      <c r="AW1597" s="106">
        <v>9.1150000000000002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278</v>
      </c>
      <c r="K1598" s="2" t="s">
        <v>321</v>
      </c>
      <c r="L1598" s="170">
        <f t="shared" si="50"/>
        <v>0</v>
      </c>
      <c r="M1598" s="170">
        <f t="shared" si="51"/>
        <v>0</v>
      </c>
      <c r="N1598" s="183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/>
      <c r="AU1598" s="90"/>
      <c r="AV1598" s="90"/>
      <c r="AW1598" s="106"/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279</v>
      </c>
      <c r="K1599" s="2" t="s">
        <v>321</v>
      </c>
      <c r="L1599" s="170">
        <f t="shared" si="50"/>
        <v>0</v>
      </c>
      <c r="M1599" s="170">
        <f t="shared" si="51"/>
        <v>0</v>
      </c>
      <c r="N1599" s="183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286</v>
      </c>
      <c r="J1600" s="2" t="s">
        <v>280</v>
      </c>
      <c r="K1600" s="2" t="s">
        <v>320</v>
      </c>
      <c r="L1600" s="170">
        <f t="shared" si="50"/>
        <v>0</v>
      </c>
      <c r="M1600" s="172">
        <f t="shared" si="51"/>
        <v>0</v>
      </c>
      <c r="N1600" s="185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182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281</v>
      </c>
      <c r="K1601" s="2" t="s">
        <v>320</v>
      </c>
      <c r="L1601" s="170">
        <f t="shared" si="50"/>
        <v>0</v>
      </c>
      <c r="M1601" s="170">
        <f t="shared" si="51"/>
        <v>0</v>
      </c>
      <c r="N1601" s="183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61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s="17" customFormat="1" hidden="1" x14ac:dyDescent="0.3">
      <c r="A1602" s="16" t="s">
        <v>45</v>
      </c>
      <c r="B1602" s="16" t="s">
        <v>2</v>
      </c>
      <c r="C1602" s="16" t="s">
        <v>3</v>
      </c>
      <c r="D1602" s="16" t="s">
        <v>43</v>
      </c>
      <c r="E1602" s="7">
        <v>16</v>
      </c>
      <c r="F1602" s="7"/>
      <c r="G1602" s="23" t="s">
        <v>5</v>
      </c>
      <c r="H1602" s="7">
        <v>2023</v>
      </c>
      <c r="I1602" s="25"/>
      <c r="J1602" s="16" t="s">
        <v>314</v>
      </c>
      <c r="K1602" s="16"/>
      <c r="L1602" s="155"/>
      <c r="M1602" s="133">
        <f>SUM(M1564:M1601)</f>
        <v>32.823</v>
      </c>
      <c r="N1602" s="186"/>
      <c r="O1602" s="16"/>
      <c r="P1602" s="16"/>
      <c r="Q1602" s="16"/>
      <c r="R1602" s="16"/>
      <c r="S1602" s="57">
        <f>SUM(S1564:S1601)</f>
        <v>1.952</v>
      </c>
      <c r="T1602" s="16"/>
      <c r="U1602" s="16"/>
      <c r="V1602" s="16"/>
      <c r="W1602" s="16"/>
      <c r="X1602" s="57">
        <f>SUM(X1564:X1601)</f>
        <v>0</v>
      </c>
      <c r="Y1602" s="16"/>
      <c r="Z1602" s="16"/>
      <c r="AA1602" s="16"/>
      <c r="AB1602" s="16"/>
      <c r="AC1602" s="57">
        <f>SUM(AC1564:AC1601)</f>
        <v>0</v>
      </c>
      <c r="AD1602" s="16"/>
      <c r="AE1602" s="16"/>
      <c r="AF1602" s="16"/>
      <c r="AG1602" s="16"/>
      <c r="AH1602" s="57">
        <f>SUM(AH1564:AH1601)</f>
        <v>0</v>
      </c>
      <c r="AI1602" s="16"/>
      <c r="AJ1602" s="16"/>
      <c r="AK1602" s="16"/>
      <c r="AL1602" s="16"/>
      <c r="AM1602" s="57">
        <f>SUM(AM1564:AM1601)</f>
        <v>0</v>
      </c>
      <c r="AN1602" s="16"/>
      <c r="AO1602" s="16"/>
      <c r="AP1602" s="16"/>
      <c r="AQ1602" s="16"/>
      <c r="AR1602" s="57">
        <f>SUM(AR1564:AR1601)</f>
        <v>0</v>
      </c>
      <c r="AS1602" s="16"/>
      <c r="AT1602" s="16"/>
      <c r="AU1602" s="16"/>
      <c r="AV1602" s="16"/>
      <c r="AW1602" s="57">
        <f>SUM(AW1564:AW1601)</f>
        <v>20.164999999999999</v>
      </c>
      <c r="AX1602" s="16"/>
      <c r="AY1602" s="16"/>
      <c r="AZ1602" s="16"/>
      <c r="BA1602" s="16"/>
      <c r="BB1602" s="57">
        <f>SUM(BB1564:BB1601)</f>
        <v>0</v>
      </c>
      <c r="BC1602" s="16"/>
      <c r="BD1602" s="16"/>
      <c r="BE1602" s="16"/>
      <c r="BF1602" s="16"/>
      <c r="BG1602" s="57">
        <f>SUM(BG1564:BG1601)</f>
        <v>10.706</v>
      </c>
      <c r="BH1602" s="16"/>
      <c r="BI1602" s="16"/>
      <c r="BJ1602" s="16"/>
      <c r="BK1602" s="16"/>
      <c r="BL1602" s="57">
        <f>SUM(BL1564:BL1601)</f>
        <v>0</v>
      </c>
      <c r="BM1602" s="16"/>
      <c r="BN1602" s="16"/>
      <c r="BO1602" s="16"/>
      <c r="BP1602" s="16"/>
      <c r="BQ1602" s="57">
        <f>SUM(BQ1564:BQ1601)</f>
        <v>0</v>
      </c>
      <c r="BR1602" s="16"/>
      <c r="BS1602" s="16"/>
      <c r="BT1602" s="16"/>
      <c r="BU1602" s="16"/>
      <c r="BV1602" s="57">
        <f>SUM(BV1564:BV1601)</f>
        <v>0</v>
      </c>
    </row>
    <row r="1603" spans="1:74" hidden="1" x14ac:dyDescent="0.3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22" t="s">
        <v>5</v>
      </c>
      <c r="H1603" s="3">
        <v>2023</v>
      </c>
      <c r="I1603" s="24" t="s">
        <v>287</v>
      </c>
      <c r="J1603" s="2" t="s">
        <v>267</v>
      </c>
      <c r="K1603" s="2" t="s">
        <v>319</v>
      </c>
      <c r="L1603" s="170">
        <f t="shared" si="50"/>
        <v>0</v>
      </c>
      <c r="M1603" s="170">
        <f t="shared" si="51"/>
        <v>0</v>
      </c>
      <c r="N1603" s="183"/>
      <c r="O1603" s="37"/>
      <c r="P1603" s="37"/>
      <c r="Q1603" s="37"/>
      <c r="R1603" s="37"/>
      <c r="S1603" s="45"/>
      <c r="T1603" s="2"/>
      <c r="U1603" s="2"/>
      <c r="V1603" s="2"/>
      <c r="W1603" s="2"/>
      <c r="X1603" s="61"/>
      <c r="Y1603" s="67"/>
      <c r="Z1603" s="67"/>
      <c r="AA1603" s="67"/>
      <c r="AB1603" s="67"/>
      <c r="AC1603" s="74"/>
      <c r="AD1603" s="2"/>
      <c r="AE1603" s="2"/>
      <c r="AF1603" s="2"/>
      <c r="AG1603" s="2"/>
      <c r="AH1603" s="61"/>
      <c r="AI1603" s="77"/>
      <c r="AJ1603" s="77"/>
      <c r="AK1603" s="77"/>
      <c r="AL1603" s="77"/>
      <c r="AM1603" s="86"/>
      <c r="AN1603" s="2"/>
      <c r="AO1603" s="2"/>
      <c r="AP1603" s="2"/>
      <c r="AQ1603" s="2"/>
      <c r="AR1603" s="61"/>
      <c r="AS1603" s="90"/>
      <c r="AT1603" s="90"/>
      <c r="AU1603" s="90"/>
      <c r="AV1603" s="90"/>
      <c r="AW1603" s="106"/>
      <c r="AX1603" s="2"/>
      <c r="AY1603" s="2"/>
      <c r="AZ1603" s="2"/>
      <c r="BA1603" s="2"/>
      <c r="BB1603" s="61"/>
      <c r="BC1603" s="111"/>
      <c r="BD1603" s="111"/>
      <c r="BE1603" s="111"/>
      <c r="BF1603" s="111"/>
      <c r="BG1603" s="117"/>
      <c r="BH1603" s="2"/>
      <c r="BI1603" s="2"/>
      <c r="BJ1603" s="2"/>
      <c r="BK1603" s="2"/>
      <c r="BL1603" s="61"/>
      <c r="BM1603" s="53"/>
      <c r="BN1603" s="53"/>
      <c r="BO1603" s="53"/>
      <c r="BP1603" s="53"/>
      <c r="BQ1603" s="126"/>
      <c r="BR1603" s="2"/>
      <c r="BS1603" s="2"/>
      <c r="BT1603" s="2"/>
      <c r="BU1603" s="2"/>
      <c r="BV1603" s="61"/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291</v>
      </c>
      <c r="K1604" s="2" t="s">
        <v>320</v>
      </c>
      <c r="L1604" s="170">
        <f t="shared" si="50"/>
        <v>0</v>
      </c>
      <c r="M1604" s="170">
        <f t="shared" si="51"/>
        <v>0</v>
      </c>
      <c r="N1604" s="183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286</v>
      </c>
      <c r="J1605" s="2" t="s">
        <v>337</v>
      </c>
      <c r="K1605" s="2" t="s">
        <v>320</v>
      </c>
      <c r="L1605" s="170">
        <f t="shared" ref="L1605:L1668" si="52">SUM(R1605,W1605,AB1605,AG1605,AL1605,AQ1605,AV1605,BA1605,BF1605,BK1605,BP1605,BU1605)</f>
        <v>0</v>
      </c>
      <c r="M1605" s="170">
        <f t="shared" ref="M1605:M1668" si="53">SUM(S1605,X1605,AC1605,AH1605,AM1605,AR1605,AW1605,BB1605,BG1605,BL1605,BQ1605,BV1605)</f>
        <v>0</v>
      </c>
      <c r="N1605" s="183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8" t="s">
        <v>338</v>
      </c>
      <c r="K1606" s="8" t="s">
        <v>319</v>
      </c>
      <c r="L1606" s="170">
        <f t="shared" si="52"/>
        <v>0</v>
      </c>
      <c r="M1606" s="170">
        <f t="shared" si="53"/>
        <v>0</v>
      </c>
      <c r="N1606" s="183"/>
      <c r="O1606" s="58"/>
      <c r="P1606" s="58"/>
      <c r="Q1606" s="58"/>
      <c r="R1606" s="58"/>
      <c r="S1606" s="45"/>
      <c r="T1606" s="8"/>
      <c r="U1606" s="8"/>
      <c r="V1606" s="8"/>
      <c r="W1606" s="8"/>
      <c r="X1606" s="61"/>
      <c r="Y1606" s="143"/>
      <c r="Z1606" s="143"/>
      <c r="AA1606" s="143"/>
      <c r="AB1606" s="143"/>
      <c r="AC1606" s="74"/>
      <c r="AD1606" s="8"/>
      <c r="AE1606" s="8"/>
      <c r="AF1606" s="8"/>
      <c r="AG1606" s="8"/>
      <c r="AH1606" s="61"/>
      <c r="AI1606" s="145"/>
      <c r="AJ1606" s="145"/>
      <c r="AK1606" s="145"/>
      <c r="AL1606" s="145"/>
      <c r="AM1606" s="86"/>
      <c r="AN1606" s="8"/>
      <c r="AO1606" s="8"/>
      <c r="AP1606" s="8"/>
      <c r="AQ1606" s="8"/>
      <c r="AR1606" s="61"/>
      <c r="AS1606" s="147"/>
      <c r="AT1606" s="147"/>
      <c r="AU1606" s="147"/>
      <c r="AV1606" s="147"/>
      <c r="AW1606" s="106"/>
      <c r="AX1606" s="8"/>
      <c r="AY1606" s="8"/>
      <c r="AZ1606" s="8"/>
      <c r="BA1606" s="8"/>
      <c r="BB1606" s="61"/>
      <c r="BC1606" s="149"/>
      <c r="BD1606" s="149"/>
      <c r="BE1606" s="149"/>
      <c r="BF1606" s="149"/>
      <c r="BG1606" s="117"/>
      <c r="BH1606" s="8"/>
      <c r="BI1606" s="8"/>
      <c r="BJ1606" s="8"/>
      <c r="BK1606" s="8"/>
      <c r="BL1606" s="61"/>
      <c r="BM1606" s="151"/>
      <c r="BN1606" s="151"/>
      <c r="BO1606" s="151"/>
      <c r="BP1606" s="151"/>
      <c r="BQ1606" s="126"/>
      <c r="BR1606" s="8"/>
      <c r="BS1606" s="8"/>
      <c r="BT1606" s="8"/>
      <c r="BU1606" s="8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339</v>
      </c>
      <c r="K1607" s="8" t="s">
        <v>340</v>
      </c>
      <c r="L1607" s="170">
        <f t="shared" si="52"/>
        <v>0</v>
      </c>
      <c r="M1607" s="170">
        <f t="shared" si="53"/>
        <v>0</v>
      </c>
      <c r="N1607" s="183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341</v>
      </c>
      <c r="K1608" s="8" t="s">
        <v>319</v>
      </c>
      <c r="L1608" s="170">
        <f t="shared" si="52"/>
        <v>0</v>
      </c>
      <c r="M1608" s="170">
        <f t="shared" si="53"/>
        <v>0</v>
      </c>
      <c r="N1608" s="183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342</v>
      </c>
      <c r="K1609" s="8" t="s">
        <v>321</v>
      </c>
      <c r="L1609" s="170">
        <f t="shared" si="52"/>
        <v>0</v>
      </c>
      <c r="M1609" s="170">
        <f t="shared" si="53"/>
        <v>0</v>
      </c>
      <c r="N1609" s="183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343</v>
      </c>
      <c r="K1610" s="8" t="s">
        <v>321</v>
      </c>
      <c r="L1610" s="170">
        <f t="shared" si="52"/>
        <v>0</v>
      </c>
      <c r="M1610" s="170">
        <f t="shared" si="53"/>
        <v>0</v>
      </c>
      <c r="N1610" s="183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344</v>
      </c>
      <c r="K1611" s="8" t="s">
        <v>340</v>
      </c>
      <c r="L1611" s="170">
        <f t="shared" si="52"/>
        <v>0</v>
      </c>
      <c r="M1611" s="170">
        <f t="shared" si="53"/>
        <v>0</v>
      </c>
      <c r="N1611" s="183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288</v>
      </c>
      <c r="J1612" s="8" t="s">
        <v>345</v>
      </c>
      <c r="K1612" s="8" t="s">
        <v>319</v>
      </c>
      <c r="L1612" s="170">
        <f t="shared" si="52"/>
        <v>0</v>
      </c>
      <c r="M1612" s="170">
        <f t="shared" si="53"/>
        <v>0</v>
      </c>
      <c r="N1612" s="183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2" t="s">
        <v>352</v>
      </c>
      <c r="K1613" s="2" t="s">
        <v>319</v>
      </c>
      <c r="L1613" s="170">
        <f t="shared" si="52"/>
        <v>0</v>
      </c>
      <c r="M1613" s="170">
        <f t="shared" si="53"/>
        <v>0</v>
      </c>
      <c r="N1613" s="183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353</v>
      </c>
      <c r="K1614" s="2" t="s">
        <v>322</v>
      </c>
      <c r="L1614" s="170">
        <f t="shared" si="52"/>
        <v>0</v>
      </c>
      <c r="M1614" s="170">
        <f t="shared" si="53"/>
        <v>0</v>
      </c>
      <c r="N1614" s="183"/>
      <c r="O1614" s="37"/>
      <c r="P1614" s="37"/>
      <c r="Q1614" s="37"/>
      <c r="R1614" s="37"/>
      <c r="S1614" s="45"/>
      <c r="T1614" s="2"/>
      <c r="U1614" s="2"/>
      <c r="V1614" s="2"/>
      <c r="W1614" s="2"/>
      <c r="X1614" s="61"/>
      <c r="Y1614" s="67"/>
      <c r="Z1614" s="67"/>
      <c r="AA1614" s="67"/>
      <c r="AB1614" s="67"/>
      <c r="AC1614" s="74"/>
      <c r="AD1614" s="2"/>
      <c r="AE1614" s="2"/>
      <c r="AF1614" s="2"/>
      <c r="AG1614" s="2"/>
      <c r="AH1614" s="61"/>
      <c r="AI1614" s="77"/>
      <c r="AJ1614" s="77"/>
      <c r="AK1614" s="77"/>
      <c r="AL1614" s="77"/>
      <c r="AM1614" s="86"/>
      <c r="AN1614" s="2"/>
      <c r="AO1614" s="2"/>
      <c r="AP1614" s="2"/>
      <c r="AQ1614" s="2"/>
      <c r="AR1614" s="61"/>
      <c r="AS1614" s="90"/>
      <c r="AT1614" s="90"/>
      <c r="AU1614" s="90"/>
      <c r="AV1614" s="90"/>
      <c r="AW1614" s="106"/>
      <c r="AX1614" s="2"/>
      <c r="AY1614" s="2"/>
      <c r="AZ1614" s="2"/>
      <c r="BA1614" s="2"/>
      <c r="BB1614" s="61"/>
      <c r="BC1614" s="111"/>
      <c r="BD1614" s="111"/>
      <c r="BE1614" s="111"/>
      <c r="BF1614" s="111"/>
      <c r="BG1614" s="117"/>
      <c r="BH1614" s="2"/>
      <c r="BI1614" s="2"/>
      <c r="BJ1614" s="2"/>
      <c r="BK1614" s="2"/>
      <c r="BL1614" s="61"/>
      <c r="BM1614" s="53"/>
      <c r="BN1614" s="53"/>
      <c r="BO1614" s="53"/>
      <c r="BP1614" s="53"/>
      <c r="BQ1614" s="126"/>
      <c r="BR1614" s="2"/>
      <c r="BS1614" s="2"/>
      <c r="BT1614" s="2"/>
      <c r="BU1614" s="2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346</v>
      </c>
      <c r="K1615" s="2" t="s">
        <v>319</v>
      </c>
      <c r="L1615" s="170">
        <f t="shared" si="52"/>
        <v>0</v>
      </c>
      <c r="M1615" s="170">
        <f t="shared" si="53"/>
        <v>0</v>
      </c>
      <c r="N1615" s="183"/>
      <c r="O1615" s="38"/>
      <c r="P1615" s="37"/>
      <c r="Q1615" s="37"/>
      <c r="R1615" s="37"/>
      <c r="S1615" s="45"/>
      <c r="T1615" s="3"/>
      <c r="U1615" s="2"/>
      <c r="V1615" s="2"/>
      <c r="W1615" s="2"/>
      <c r="X1615" s="61"/>
      <c r="Y1615" s="69"/>
      <c r="Z1615" s="67"/>
      <c r="AA1615" s="67"/>
      <c r="AB1615" s="67"/>
      <c r="AC1615" s="74"/>
      <c r="AD1615" s="3"/>
      <c r="AE1615" s="2"/>
      <c r="AF1615" s="2"/>
      <c r="AG1615" s="2"/>
      <c r="AH1615" s="61"/>
      <c r="AI1615" s="78"/>
      <c r="AJ1615" s="77"/>
      <c r="AK1615" s="77"/>
      <c r="AL1615" s="77"/>
      <c r="AM1615" s="86"/>
      <c r="AN1615" s="3"/>
      <c r="AO1615" s="2"/>
      <c r="AP1615" s="2"/>
      <c r="AQ1615" s="2"/>
      <c r="AR1615" s="61"/>
      <c r="AS1615" s="91"/>
      <c r="AT1615" s="90"/>
      <c r="AU1615" s="90"/>
      <c r="AV1615" s="90"/>
      <c r="AW1615" s="106"/>
      <c r="AX1615" s="3"/>
      <c r="AY1615" s="2"/>
      <c r="AZ1615" s="2"/>
      <c r="BA1615" s="2"/>
      <c r="BB1615" s="61"/>
      <c r="BC1615" s="112"/>
      <c r="BD1615" s="111"/>
      <c r="BE1615" s="111"/>
      <c r="BF1615" s="111"/>
      <c r="BG1615" s="117"/>
      <c r="BH1615" s="3"/>
      <c r="BI1615" s="2"/>
      <c r="BJ1615" s="2"/>
      <c r="BK1615" s="2"/>
      <c r="BL1615" s="61"/>
      <c r="BM1615" s="54"/>
      <c r="BN1615" s="53"/>
      <c r="BO1615" s="53"/>
      <c r="BP1615" s="53"/>
      <c r="BQ1615" s="126"/>
      <c r="BR1615" s="3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289</v>
      </c>
      <c r="J1616" s="2" t="s">
        <v>268</v>
      </c>
      <c r="K1616" s="2" t="s">
        <v>319</v>
      </c>
      <c r="L1616" s="170">
        <f t="shared" si="52"/>
        <v>0</v>
      </c>
      <c r="M1616" s="170">
        <f t="shared" si="53"/>
        <v>0</v>
      </c>
      <c r="N1616" s="183"/>
      <c r="O1616" s="37"/>
      <c r="P1616" s="37"/>
      <c r="Q1616" s="37"/>
      <c r="R1616" s="37"/>
      <c r="S1616" s="45"/>
      <c r="T1616" s="2"/>
      <c r="U1616" s="2"/>
      <c r="V1616" s="2"/>
      <c r="W1616" s="2"/>
      <c r="X1616" s="61"/>
      <c r="Y1616" s="67"/>
      <c r="Z1616" s="67"/>
      <c r="AA1616" s="67"/>
      <c r="AB1616" s="67"/>
      <c r="AC1616" s="74"/>
      <c r="AD1616" s="2"/>
      <c r="AE1616" s="2"/>
      <c r="AF1616" s="2"/>
      <c r="AG1616" s="2"/>
      <c r="AH1616" s="61"/>
      <c r="AI1616" s="77"/>
      <c r="AJ1616" s="77"/>
      <c r="AK1616" s="77"/>
      <c r="AL1616" s="77"/>
      <c r="AM1616" s="86"/>
      <c r="AN1616" s="2"/>
      <c r="AO1616" s="2"/>
      <c r="AP1616" s="2"/>
      <c r="AQ1616" s="2"/>
      <c r="AR1616" s="61"/>
      <c r="AS1616" s="90"/>
      <c r="AT1616" s="90"/>
      <c r="AU1616" s="90"/>
      <c r="AV1616" s="90"/>
      <c r="AW1616" s="106"/>
      <c r="AX1616" s="2"/>
      <c r="AY1616" s="2"/>
      <c r="AZ1616" s="2"/>
      <c r="BA1616" s="2"/>
      <c r="BB1616" s="61"/>
      <c r="BC1616" s="111"/>
      <c r="BD1616" s="111"/>
      <c r="BE1616" s="111"/>
      <c r="BF1616" s="111"/>
      <c r="BG1616" s="117"/>
      <c r="BH1616" s="2"/>
      <c r="BI1616" s="2"/>
      <c r="BJ1616" s="2"/>
      <c r="BK1616" s="2"/>
      <c r="BL1616" s="61"/>
      <c r="BM1616" s="53"/>
      <c r="BN1616" s="53"/>
      <c r="BO1616" s="53"/>
      <c r="BP1616" s="53"/>
      <c r="BQ1616" s="126"/>
      <c r="BR1616" s="2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292</v>
      </c>
      <c r="K1617" s="2" t="s">
        <v>319</v>
      </c>
      <c r="L1617" s="170">
        <f t="shared" si="52"/>
        <v>0</v>
      </c>
      <c r="M1617" s="170">
        <f t="shared" si="53"/>
        <v>0</v>
      </c>
      <c r="N1617" s="183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t="15.6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285</v>
      </c>
      <c r="J1618" s="2" t="s">
        <v>293</v>
      </c>
      <c r="K1618" s="2" t="s">
        <v>319</v>
      </c>
      <c r="L1618" s="170">
        <f t="shared" si="52"/>
        <v>0</v>
      </c>
      <c r="M1618" s="170">
        <f t="shared" si="53"/>
        <v>0</v>
      </c>
      <c r="N1618" s="183"/>
      <c r="O1618" s="37"/>
      <c r="P1618" s="37"/>
      <c r="Q1618" s="37"/>
      <c r="R1618" s="39"/>
      <c r="S1618" s="45"/>
      <c r="T1618" s="2"/>
      <c r="U1618" s="2"/>
      <c r="V1618" s="2"/>
      <c r="W1618" s="33"/>
      <c r="X1618" s="61"/>
      <c r="Y1618" s="67"/>
      <c r="Z1618" s="67"/>
      <c r="AA1618" s="67"/>
      <c r="AB1618" s="68"/>
      <c r="AC1618" s="74"/>
      <c r="AD1618" s="2"/>
      <c r="AE1618" s="2"/>
      <c r="AF1618" s="2"/>
      <c r="AG1618" s="33"/>
      <c r="AH1618" s="61"/>
      <c r="AI1618" s="77"/>
      <c r="AJ1618" s="77"/>
      <c r="AK1618" s="77"/>
      <c r="AL1618" s="79"/>
      <c r="AM1618" s="86"/>
      <c r="AN1618" s="2"/>
      <c r="AO1618" s="2"/>
      <c r="AP1618" s="2"/>
      <c r="AQ1618" s="33"/>
      <c r="AR1618" s="61"/>
      <c r="AS1618" s="90"/>
      <c r="AT1618" s="90"/>
      <c r="AU1618" s="90"/>
      <c r="AV1618" s="92"/>
      <c r="AW1618" s="106"/>
      <c r="AX1618" s="2"/>
      <c r="AY1618" s="2"/>
      <c r="AZ1618" s="2"/>
      <c r="BA1618" s="33"/>
      <c r="BB1618" s="61"/>
      <c r="BC1618" s="111"/>
      <c r="BD1618" s="111"/>
      <c r="BE1618" s="111"/>
      <c r="BF1618" s="113"/>
      <c r="BG1618" s="117"/>
      <c r="BH1618" s="2"/>
      <c r="BI1618" s="2"/>
      <c r="BJ1618" s="2"/>
      <c r="BK1618" s="33"/>
      <c r="BL1618" s="61"/>
      <c r="BM1618" s="53"/>
      <c r="BN1618" s="53"/>
      <c r="BO1618" s="53"/>
      <c r="BP1618" s="121"/>
      <c r="BQ1618" s="126"/>
      <c r="BR1618" s="2"/>
      <c r="BS1618" s="2"/>
      <c r="BT1618" s="2"/>
      <c r="BU1618" s="33"/>
      <c r="BV1618" s="61"/>
    </row>
    <row r="1619" spans="1:74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287</v>
      </c>
      <c r="J1619" s="2" t="s">
        <v>269</v>
      </c>
      <c r="K1619" s="2" t="s">
        <v>321</v>
      </c>
      <c r="L1619" s="170">
        <f t="shared" si="52"/>
        <v>0</v>
      </c>
      <c r="M1619" s="170">
        <f t="shared" si="53"/>
        <v>0</v>
      </c>
      <c r="N1619" s="183"/>
      <c r="O1619" s="37"/>
      <c r="P1619" s="37"/>
      <c r="Q1619" s="37"/>
      <c r="R1619" s="37"/>
      <c r="S1619" s="45"/>
      <c r="T1619" s="2"/>
      <c r="U1619" s="2"/>
      <c r="V1619" s="2"/>
      <c r="W1619" s="2"/>
      <c r="X1619" s="61"/>
      <c r="Y1619" s="67"/>
      <c r="Z1619" s="67"/>
      <c r="AA1619" s="67"/>
      <c r="AB1619" s="67"/>
      <c r="AC1619" s="74"/>
      <c r="AD1619" s="2"/>
      <c r="AE1619" s="2"/>
      <c r="AF1619" s="2"/>
      <c r="AG1619" s="2"/>
      <c r="AH1619" s="61"/>
      <c r="AI1619" s="77"/>
      <c r="AJ1619" s="77"/>
      <c r="AK1619" s="77"/>
      <c r="AL1619" s="77"/>
      <c r="AM1619" s="86"/>
      <c r="AN1619" s="2"/>
      <c r="AO1619" s="2"/>
      <c r="AP1619" s="2"/>
      <c r="AQ1619" s="2"/>
      <c r="AR1619" s="61"/>
      <c r="AS1619" s="90"/>
      <c r="AT1619" s="90"/>
      <c r="AU1619" s="90"/>
      <c r="AV1619" s="90"/>
      <c r="AW1619" s="106"/>
      <c r="AX1619" s="2"/>
      <c r="AY1619" s="2"/>
      <c r="AZ1619" s="2"/>
      <c r="BA1619" s="2"/>
      <c r="BB1619" s="61"/>
      <c r="BC1619" s="111"/>
      <c r="BD1619" s="111"/>
      <c r="BE1619" s="111"/>
      <c r="BF1619" s="111"/>
      <c r="BG1619" s="117"/>
      <c r="BH1619" s="2"/>
      <c r="BI1619" s="2"/>
      <c r="BJ1619" s="2"/>
      <c r="BK1619" s="2"/>
      <c r="BL1619" s="61"/>
      <c r="BM1619" s="53"/>
      <c r="BN1619" s="53"/>
      <c r="BO1619" s="53"/>
      <c r="BP1619" s="53"/>
      <c r="BQ1619" s="126"/>
      <c r="BR1619" s="2"/>
      <c r="BS1619" s="2"/>
      <c r="BT1619" s="2"/>
      <c r="BU1619" s="2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270</v>
      </c>
      <c r="K1620" s="2" t="s">
        <v>321</v>
      </c>
      <c r="L1620" s="170">
        <f t="shared" si="52"/>
        <v>0</v>
      </c>
      <c r="M1620" s="170">
        <f t="shared" si="53"/>
        <v>0</v>
      </c>
      <c r="N1620" s="183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290</v>
      </c>
      <c r="J1621" s="2" t="s">
        <v>271</v>
      </c>
      <c r="K1621" s="2" t="s">
        <v>322</v>
      </c>
      <c r="L1621" s="170">
        <f t="shared" si="52"/>
        <v>0</v>
      </c>
      <c r="M1621" s="170">
        <f t="shared" si="53"/>
        <v>0</v>
      </c>
      <c r="N1621" s="183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284</v>
      </c>
      <c r="J1622" s="2" t="s">
        <v>294</v>
      </c>
      <c r="K1622" s="2" t="s">
        <v>321</v>
      </c>
      <c r="L1622" s="170">
        <f t="shared" si="52"/>
        <v>0</v>
      </c>
      <c r="M1622" s="170">
        <f t="shared" si="53"/>
        <v>0</v>
      </c>
      <c r="N1622" s="183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347</v>
      </c>
      <c r="K1623" s="2" t="s">
        <v>321</v>
      </c>
      <c r="L1623" s="170">
        <f t="shared" si="52"/>
        <v>0</v>
      </c>
      <c r="M1623" s="170">
        <f t="shared" si="53"/>
        <v>0</v>
      </c>
      <c r="N1623" s="183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295</v>
      </c>
      <c r="K1624" s="2" t="s">
        <v>321</v>
      </c>
      <c r="L1624" s="170">
        <f t="shared" si="52"/>
        <v>0</v>
      </c>
      <c r="M1624" s="170">
        <f t="shared" si="53"/>
        <v>0</v>
      </c>
      <c r="N1624" s="183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290</v>
      </c>
      <c r="J1625" s="2" t="s">
        <v>299</v>
      </c>
      <c r="K1625" s="2" t="s">
        <v>319</v>
      </c>
      <c r="L1625" s="170">
        <f t="shared" si="52"/>
        <v>0</v>
      </c>
      <c r="M1625" s="170">
        <f t="shared" si="53"/>
        <v>0</v>
      </c>
      <c r="N1625" s="183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315</v>
      </c>
      <c r="J1626" s="2" t="s">
        <v>348</v>
      </c>
      <c r="K1626" s="2" t="s">
        <v>321</v>
      </c>
      <c r="L1626" s="170">
        <f t="shared" si="52"/>
        <v>0</v>
      </c>
      <c r="M1626" s="170">
        <f t="shared" si="53"/>
        <v>0</v>
      </c>
      <c r="N1626" s="183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296</v>
      </c>
      <c r="K1627" s="2" t="s">
        <v>322</v>
      </c>
      <c r="L1627" s="170">
        <f t="shared" si="52"/>
        <v>0</v>
      </c>
      <c r="M1627" s="170">
        <f t="shared" si="53"/>
        <v>0</v>
      </c>
      <c r="N1627" s="183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316</v>
      </c>
      <c r="J1628" s="2" t="s">
        <v>297</v>
      </c>
      <c r="K1628" s="2" t="s">
        <v>319</v>
      </c>
      <c r="L1628" s="170">
        <f t="shared" si="52"/>
        <v>0</v>
      </c>
      <c r="M1628" s="170">
        <f t="shared" si="53"/>
        <v>0</v>
      </c>
      <c r="N1628" s="183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8" t="s">
        <v>349</v>
      </c>
      <c r="K1629" s="8" t="s">
        <v>321</v>
      </c>
      <c r="L1629" s="170">
        <f t="shared" si="52"/>
        <v>0</v>
      </c>
      <c r="M1629" s="170">
        <f t="shared" si="53"/>
        <v>0</v>
      </c>
      <c r="N1629" s="183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282</v>
      </c>
      <c r="J1630" s="2" t="s">
        <v>272</v>
      </c>
      <c r="K1630" s="2" t="s">
        <v>322</v>
      </c>
      <c r="L1630" s="170">
        <f t="shared" si="52"/>
        <v>0</v>
      </c>
      <c r="M1630" s="170">
        <f t="shared" si="53"/>
        <v>0</v>
      </c>
      <c r="N1630" s="183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273</v>
      </c>
      <c r="K1631" s="2" t="s">
        <v>322</v>
      </c>
      <c r="L1631" s="170">
        <f t="shared" si="52"/>
        <v>0.02</v>
      </c>
      <c r="M1631" s="170">
        <f t="shared" si="53"/>
        <v>38.578000000000003</v>
      </c>
      <c r="N1631" s="183"/>
      <c r="O1631" s="37"/>
      <c r="P1631" s="37"/>
      <c r="Q1631" s="37"/>
      <c r="R1631" s="37"/>
      <c r="S1631" s="46"/>
      <c r="T1631" s="2"/>
      <c r="U1631" s="2"/>
      <c r="V1631" s="2"/>
      <c r="W1631" s="2"/>
      <c r="X1631" s="60"/>
      <c r="Y1631" s="67"/>
      <c r="Z1631" s="67" t="s">
        <v>361</v>
      </c>
      <c r="AA1631" s="67">
        <v>83.87</v>
      </c>
      <c r="AB1631" s="67">
        <v>8.0000000000000002E-3</v>
      </c>
      <c r="AC1631" s="73">
        <v>8.3800000000000008</v>
      </c>
      <c r="AD1631" s="2"/>
      <c r="AE1631" s="2"/>
      <c r="AF1631" s="2"/>
      <c r="AG1631" s="2"/>
      <c r="AH1631" s="60"/>
      <c r="AI1631" s="77"/>
      <c r="AJ1631" s="77"/>
      <c r="AK1631" s="77" t="s">
        <v>468</v>
      </c>
      <c r="AL1631" s="77">
        <v>1.2E-2</v>
      </c>
      <c r="AM1631" s="86">
        <v>30.198</v>
      </c>
      <c r="AN1631" s="2"/>
      <c r="AO1631" s="2"/>
      <c r="AP1631" s="2"/>
      <c r="AQ1631" s="2"/>
      <c r="AR1631" s="60"/>
      <c r="AS1631" s="90"/>
      <c r="AT1631" s="90"/>
      <c r="AU1631" s="90"/>
      <c r="AV1631" s="90"/>
      <c r="AW1631" s="105"/>
      <c r="AX1631" s="2"/>
      <c r="AY1631" s="2"/>
      <c r="AZ1631" s="2"/>
      <c r="BA1631" s="2"/>
      <c r="BB1631" s="60"/>
      <c r="BC1631" s="111"/>
      <c r="BD1631" s="111"/>
      <c r="BE1631" s="111"/>
      <c r="BF1631" s="111"/>
      <c r="BG1631" s="116"/>
      <c r="BH1631" s="2"/>
      <c r="BI1631" s="2"/>
      <c r="BJ1631" s="2"/>
      <c r="BK1631" s="2"/>
      <c r="BL1631" s="60"/>
      <c r="BM1631" s="53"/>
      <c r="BN1631" s="53"/>
      <c r="BO1631" s="53"/>
      <c r="BP1631" s="53"/>
      <c r="BQ1631" s="125"/>
      <c r="BR1631" s="2"/>
      <c r="BS1631" s="2"/>
      <c r="BT1631" s="2"/>
      <c r="BU1631" s="2"/>
      <c r="BV1631" s="60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274</v>
      </c>
      <c r="K1632" s="2" t="s">
        <v>322</v>
      </c>
      <c r="L1632" s="172">
        <f t="shared" si="52"/>
        <v>4.5000000000000005E-3</v>
      </c>
      <c r="M1632" s="170">
        <f t="shared" si="53"/>
        <v>7.8100000000000005</v>
      </c>
      <c r="N1632" s="183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/>
      <c r="AA1632" s="67"/>
      <c r="AB1632" s="67"/>
      <c r="AC1632" s="73"/>
      <c r="AD1632" s="2"/>
      <c r="AE1632" s="2"/>
      <c r="AF1632" s="2"/>
      <c r="AG1632" s="2"/>
      <c r="AH1632" s="60"/>
      <c r="AI1632" s="77"/>
      <c r="AJ1632" s="77"/>
      <c r="AK1632" s="77"/>
      <c r="AL1632" s="77"/>
      <c r="AM1632" s="85"/>
      <c r="AN1632" s="2"/>
      <c r="AO1632" s="2"/>
      <c r="AP1632" s="2">
        <v>39</v>
      </c>
      <c r="AQ1632" s="2">
        <v>5.0000000000000001E-4</v>
      </c>
      <c r="AR1632" s="60">
        <v>1.1839999999999999</v>
      </c>
      <c r="AS1632" s="90"/>
      <c r="AT1632" s="90"/>
      <c r="AU1632" s="90">
        <v>7</v>
      </c>
      <c r="AV1632" s="90">
        <v>4.0000000000000001E-3</v>
      </c>
      <c r="AW1632" s="105">
        <v>6.6260000000000003</v>
      </c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275</v>
      </c>
      <c r="K1633" s="2" t="s">
        <v>322</v>
      </c>
      <c r="L1633" s="170">
        <f t="shared" si="52"/>
        <v>8.0000000000000002E-3</v>
      </c>
      <c r="M1633" s="170">
        <f t="shared" si="53"/>
        <v>32.308999999999997</v>
      </c>
      <c r="N1633" s="183"/>
      <c r="O1633" s="37"/>
      <c r="P1633" s="37"/>
      <c r="Q1633" s="37"/>
      <c r="R1633" s="37"/>
      <c r="S1633" s="45"/>
      <c r="T1633" s="2"/>
      <c r="U1633" s="2"/>
      <c r="V1633" s="2"/>
      <c r="W1633" s="2"/>
      <c r="X1633" s="61"/>
      <c r="Y1633" s="67"/>
      <c r="Z1633" s="67"/>
      <c r="AA1633" s="67"/>
      <c r="AB1633" s="67"/>
      <c r="AC1633" s="74"/>
      <c r="AD1633" s="2">
        <v>5</v>
      </c>
      <c r="AE1633" s="2" t="s">
        <v>361</v>
      </c>
      <c r="AF1633" s="2"/>
      <c r="AG1633" s="2">
        <v>8.0000000000000002E-3</v>
      </c>
      <c r="AH1633" s="61">
        <v>32.308999999999997</v>
      </c>
      <c r="AI1633" s="77"/>
      <c r="AJ1633" s="77"/>
      <c r="AK1633" s="77"/>
      <c r="AL1633" s="77"/>
      <c r="AM1633" s="86"/>
      <c r="AN1633" s="2"/>
      <c r="AO1633" s="2"/>
      <c r="AP1633" s="2"/>
      <c r="AQ1633" s="2"/>
      <c r="AR1633" s="61"/>
      <c r="AS1633" s="90"/>
      <c r="AT1633" s="90"/>
      <c r="AU1633" s="90"/>
      <c r="AV1633" s="90"/>
      <c r="AW1633" s="106"/>
      <c r="AX1633" s="2"/>
      <c r="AY1633" s="2"/>
      <c r="AZ1633" s="2"/>
      <c r="BA1633" s="2"/>
      <c r="BB1633" s="61"/>
      <c r="BC1633" s="111"/>
      <c r="BD1633" s="111"/>
      <c r="BE1633" s="111"/>
      <c r="BF1633" s="111"/>
      <c r="BG1633" s="117"/>
      <c r="BH1633" s="2"/>
      <c r="BI1633" s="2"/>
      <c r="BJ1633" s="2"/>
      <c r="BK1633" s="2"/>
      <c r="BL1633" s="61"/>
      <c r="BM1633" s="53"/>
      <c r="BN1633" s="53"/>
      <c r="BO1633" s="53"/>
      <c r="BP1633" s="53"/>
      <c r="BQ1633" s="126"/>
      <c r="BR1633" s="2"/>
      <c r="BS1633" s="2"/>
      <c r="BT1633" s="2"/>
      <c r="BU1633" s="2"/>
      <c r="BV1633" s="61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276</v>
      </c>
      <c r="K1634" s="2" t="s">
        <v>321</v>
      </c>
      <c r="L1634" s="170">
        <f t="shared" si="52"/>
        <v>1</v>
      </c>
      <c r="M1634" s="170">
        <f t="shared" si="53"/>
        <v>15.462</v>
      </c>
      <c r="N1634" s="183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/>
      <c r="AE1634" s="2"/>
      <c r="AF1634" s="2"/>
      <c r="AG1634" s="2"/>
      <c r="AH1634" s="61"/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>
        <v>7</v>
      </c>
      <c r="AV1634" s="90">
        <v>1</v>
      </c>
      <c r="AW1634" s="106">
        <v>15.462</v>
      </c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277</v>
      </c>
      <c r="K1635" s="2" t="s">
        <v>321</v>
      </c>
      <c r="L1635" s="170">
        <f t="shared" si="52"/>
        <v>7</v>
      </c>
      <c r="M1635" s="170">
        <f t="shared" si="53"/>
        <v>8.7989999999999995</v>
      </c>
      <c r="N1635" s="183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 t="s">
        <v>368</v>
      </c>
      <c r="AF1635" s="2"/>
      <c r="AG1635" s="2">
        <v>4</v>
      </c>
      <c r="AH1635" s="61">
        <v>4.7149999999999999</v>
      </c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 t="s">
        <v>361</v>
      </c>
      <c r="AV1635" s="90">
        <v>3</v>
      </c>
      <c r="AW1635" s="106">
        <v>4.0839999999999996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283</v>
      </c>
      <c r="J1636" s="2" t="s">
        <v>298</v>
      </c>
      <c r="K1636" s="2" t="s">
        <v>322</v>
      </c>
      <c r="L1636" s="170">
        <f t="shared" si="52"/>
        <v>0</v>
      </c>
      <c r="M1636" s="170">
        <f t="shared" si="53"/>
        <v>0</v>
      </c>
      <c r="N1636" s="183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/>
      <c r="AF1636" s="2"/>
      <c r="AG1636" s="2"/>
      <c r="AH1636" s="61"/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/>
      <c r="AU1636" s="90"/>
      <c r="AV1636" s="90"/>
      <c r="AW1636" s="106"/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278</v>
      </c>
      <c r="K1637" s="2" t="s">
        <v>321</v>
      </c>
      <c r="L1637" s="170">
        <f t="shared" si="52"/>
        <v>7</v>
      </c>
      <c r="M1637" s="170">
        <f t="shared" si="53"/>
        <v>7.8009999999999993</v>
      </c>
      <c r="N1637" s="183"/>
      <c r="O1637" s="37">
        <v>1</v>
      </c>
      <c r="P1637" s="37"/>
      <c r="Q1637" s="37"/>
      <c r="R1637" s="37">
        <v>1</v>
      </c>
      <c r="S1637" s="45">
        <v>0.85799999999999998</v>
      </c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 t="s">
        <v>568</v>
      </c>
      <c r="BI1637" s="2" t="s">
        <v>361</v>
      </c>
      <c r="BJ1637" s="2"/>
      <c r="BK1637" s="2">
        <v>6</v>
      </c>
      <c r="BL1637" s="61">
        <v>6.9429999999999996</v>
      </c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279</v>
      </c>
      <c r="K1638" s="2" t="s">
        <v>321</v>
      </c>
      <c r="L1638" s="170">
        <f t="shared" si="52"/>
        <v>0</v>
      </c>
      <c r="M1638" s="170">
        <f t="shared" si="53"/>
        <v>0</v>
      </c>
      <c r="N1638" s="183"/>
      <c r="O1638" s="37"/>
      <c r="P1638" s="37"/>
      <c r="Q1638" s="37"/>
      <c r="R1638" s="37"/>
      <c r="S1638" s="45"/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/>
      <c r="BI1638" s="2"/>
      <c r="BJ1638" s="2"/>
      <c r="BK1638" s="2"/>
      <c r="BL1638" s="61"/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286</v>
      </c>
      <c r="J1639" s="2" t="s">
        <v>280</v>
      </c>
      <c r="K1639" s="2" t="s">
        <v>320</v>
      </c>
      <c r="L1639" s="170">
        <f t="shared" si="52"/>
        <v>0</v>
      </c>
      <c r="M1639" s="172">
        <f t="shared" si="53"/>
        <v>0</v>
      </c>
      <c r="N1639" s="185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182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281</v>
      </c>
      <c r="K1640" s="2" t="s">
        <v>320</v>
      </c>
      <c r="L1640" s="170">
        <f t="shared" si="52"/>
        <v>0</v>
      </c>
      <c r="M1640" s="170">
        <f t="shared" si="53"/>
        <v>21.95</v>
      </c>
      <c r="N1640" s="183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61"/>
      <c r="BM1640" s="53"/>
      <c r="BN1640" s="53"/>
      <c r="BO1640" s="53"/>
      <c r="BP1640" s="53"/>
      <c r="BQ1640" s="126"/>
      <c r="BR1640" s="2" t="s">
        <v>652</v>
      </c>
      <c r="BS1640" s="2"/>
      <c r="BT1640" s="2"/>
      <c r="BU1640" s="2"/>
      <c r="BV1640" s="61">
        <v>21.95</v>
      </c>
    </row>
    <row r="1641" spans="1:74" s="17" customFormat="1" hidden="1" x14ac:dyDescent="0.3">
      <c r="A1641" s="16" t="s">
        <v>46</v>
      </c>
      <c r="B1641" s="16" t="s">
        <v>2</v>
      </c>
      <c r="C1641" s="16" t="s">
        <v>3</v>
      </c>
      <c r="D1641" s="16" t="s">
        <v>43</v>
      </c>
      <c r="E1641" s="7">
        <v>17</v>
      </c>
      <c r="F1641" s="7"/>
      <c r="G1641" s="23" t="s">
        <v>5</v>
      </c>
      <c r="H1641" s="7">
        <v>2023</v>
      </c>
      <c r="I1641" s="25"/>
      <c r="J1641" s="16" t="s">
        <v>314</v>
      </c>
      <c r="K1641" s="16"/>
      <c r="L1641" s="155"/>
      <c r="M1641" s="133">
        <f>SUM(M1603:M1640)</f>
        <v>132.709</v>
      </c>
      <c r="N1641" s="186"/>
      <c r="O1641" s="16"/>
      <c r="P1641" s="16"/>
      <c r="Q1641" s="16"/>
      <c r="R1641" s="16"/>
      <c r="S1641" s="57">
        <f>SUM(S1603:S1640)</f>
        <v>0.85799999999999998</v>
      </c>
      <c r="T1641" s="16"/>
      <c r="U1641" s="16"/>
      <c r="V1641" s="16"/>
      <c r="W1641" s="16"/>
      <c r="X1641" s="57">
        <f>SUM(X1603:X1640)</f>
        <v>0</v>
      </c>
      <c r="Y1641" s="16"/>
      <c r="Z1641" s="16"/>
      <c r="AA1641" s="16"/>
      <c r="AB1641" s="16"/>
      <c r="AC1641" s="57">
        <f>SUM(AC1603:AC1640)</f>
        <v>8.3800000000000008</v>
      </c>
      <c r="AD1641" s="16"/>
      <c r="AE1641" s="16"/>
      <c r="AF1641" s="16"/>
      <c r="AG1641" s="16"/>
      <c r="AH1641" s="57">
        <f>SUM(AH1603:AH1640)</f>
        <v>37.024000000000001</v>
      </c>
      <c r="AI1641" s="16"/>
      <c r="AJ1641" s="16"/>
      <c r="AK1641" s="16"/>
      <c r="AL1641" s="16"/>
      <c r="AM1641" s="57">
        <f>SUM(AM1603:AM1640)</f>
        <v>30.198</v>
      </c>
      <c r="AN1641" s="16"/>
      <c r="AO1641" s="16"/>
      <c r="AP1641" s="16"/>
      <c r="AQ1641" s="16"/>
      <c r="AR1641" s="57">
        <f>SUM(AR1603:AR1640)</f>
        <v>1.1839999999999999</v>
      </c>
      <c r="AS1641" s="16"/>
      <c r="AT1641" s="16"/>
      <c r="AU1641" s="16"/>
      <c r="AV1641" s="16"/>
      <c r="AW1641" s="57">
        <f>SUM(AW1603:AW1640)</f>
        <v>26.172000000000001</v>
      </c>
      <c r="AX1641" s="16"/>
      <c r="AY1641" s="16"/>
      <c r="AZ1641" s="16"/>
      <c r="BA1641" s="16"/>
      <c r="BB1641" s="57">
        <f>SUM(BB1603:BB1640)</f>
        <v>0</v>
      </c>
      <c r="BC1641" s="16"/>
      <c r="BD1641" s="16"/>
      <c r="BE1641" s="16"/>
      <c r="BF1641" s="16"/>
      <c r="BG1641" s="57">
        <f>SUM(BG1603:BG1640)</f>
        <v>0</v>
      </c>
      <c r="BH1641" s="16"/>
      <c r="BI1641" s="16"/>
      <c r="BJ1641" s="16"/>
      <c r="BK1641" s="16"/>
      <c r="BL1641" s="57">
        <f>SUM(BL1603:BL1640)</f>
        <v>6.9429999999999996</v>
      </c>
      <c r="BM1641" s="16"/>
      <c r="BN1641" s="16"/>
      <c r="BO1641" s="16"/>
      <c r="BP1641" s="16"/>
      <c r="BQ1641" s="57">
        <f>SUM(BQ1603:BQ1640)</f>
        <v>0</v>
      </c>
      <c r="BR1641" s="16"/>
      <c r="BS1641" s="16"/>
      <c r="BT1641" s="16"/>
      <c r="BU1641" s="16"/>
      <c r="BV1641" s="57">
        <f>SUM(BV1603:BV1640)</f>
        <v>21.95</v>
      </c>
    </row>
    <row r="1642" spans="1:74" hidden="1" x14ac:dyDescent="0.3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22" t="s">
        <v>5</v>
      </c>
      <c r="H1642" s="3">
        <v>2023</v>
      </c>
      <c r="I1642" s="24" t="s">
        <v>287</v>
      </c>
      <c r="J1642" s="2" t="s">
        <v>267</v>
      </c>
      <c r="K1642" s="2" t="s">
        <v>319</v>
      </c>
      <c r="L1642" s="170">
        <f t="shared" si="52"/>
        <v>0</v>
      </c>
      <c r="M1642" s="170">
        <f t="shared" si="53"/>
        <v>0</v>
      </c>
      <c r="N1642" s="183"/>
      <c r="O1642" s="37"/>
      <c r="P1642" s="37"/>
      <c r="Q1642" s="37"/>
      <c r="R1642" s="37"/>
      <c r="S1642" s="45"/>
      <c r="T1642" s="2"/>
      <c r="U1642" s="2"/>
      <c r="V1642" s="2"/>
      <c r="W1642" s="2"/>
      <c r="X1642" s="61"/>
      <c r="Y1642" s="67"/>
      <c r="Z1642" s="67"/>
      <c r="AA1642" s="67"/>
      <c r="AB1642" s="67"/>
      <c r="AC1642" s="74"/>
      <c r="AD1642" s="2"/>
      <c r="AE1642" s="2"/>
      <c r="AF1642" s="2"/>
      <c r="AG1642" s="2"/>
      <c r="AH1642" s="61"/>
      <c r="AI1642" s="77"/>
      <c r="AJ1642" s="77"/>
      <c r="AK1642" s="77"/>
      <c r="AL1642" s="77"/>
      <c r="AM1642" s="86"/>
      <c r="AN1642" s="2"/>
      <c r="AO1642" s="2"/>
      <c r="AP1642" s="2"/>
      <c r="AQ1642" s="2"/>
      <c r="AR1642" s="61"/>
      <c r="AS1642" s="90"/>
      <c r="AT1642" s="90"/>
      <c r="AU1642" s="90"/>
      <c r="AV1642" s="90"/>
      <c r="AW1642" s="106"/>
      <c r="AX1642" s="2"/>
      <c r="AY1642" s="2"/>
      <c r="AZ1642" s="2"/>
      <c r="BA1642" s="2"/>
      <c r="BB1642" s="61"/>
      <c r="BC1642" s="111"/>
      <c r="BD1642" s="111"/>
      <c r="BE1642" s="111"/>
      <c r="BF1642" s="111"/>
      <c r="BG1642" s="117"/>
      <c r="BH1642" s="2"/>
      <c r="BI1642" s="2"/>
      <c r="BJ1642" s="2"/>
      <c r="BK1642" s="2"/>
      <c r="BL1642" s="61"/>
      <c r="BM1642" s="53"/>
      <c r="BN1642" s="53"/>
      <c r="BO1642" s="53"/>
      <c r="BP1642" s="53"/>
      <c r="BQ1642" s="126"/>
      <c r="BR1642" s="2"/>
      <c r="BS1642" s="2"/>
      <c r="BT1642" s="2"/>
      <c r="BU1642" s="2"/>
      <c r="BV1642" s="61"/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291</v>
      </c>
      <c r="K1643" s="2" t="s">
        <v>320</v>
      </c>
      <c r="L1643" s="170">
        <f t="shared" si="52"/>
        <v>0</v>
      </c>
      <c r="M1643" s="170">
        <f t="shared" si="53"/>
        <v>0</v>
      </c>
      <c r="N1643" s="183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286</v>
      </c>
      <c r="J1644" s="2" t="s">
        <v>337</v>
      </c>
      <c r="K1644" s="2" t="s">
        <v>320</v>
      </c>
      <c r="L1644" s="170">
        <f t="shared" si="52"/>
        <v>0</v>
      </c>
      <c r="M1644" s="170">
        <f t="shared" si="53"/>
        <v>0</v>
      </c>
      <c r="N1644" s="183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8" t="s">
        <v>338</v>
      </c>
      <c r="K1645" s="8" t="s">
        <v>319</v>
      </c>
      <c r="L1645" s="170">
        <f t="shared" si="52"/>
        <v>0</v>
      </c>
      <c r="M1645" s="170">
        <f t="shared" si="53"/>
        <v>0</v>
      </c>
      <c r="N1645" s="183"/>
      <c r="O1645" s="58"/>
      <c r="P1645" s="58"/>
      <c r="Q1645" s="58"/>
      <c r="R1645" s="58"/>
      <c r="S1645" s="45"/>
      <c r="T1645" s="8"/>
      <c r="U1645" s="8"/>
      <c r="V1645" s="8"/>
      <c r="W1645" s="8"/>
      <c r="X1645" s="61"/>
      <c r="Y1645" s="143"/>
      <c r="Z1645" s="143"/>
      <c r="AA1645" s="143"/>
      <c r="AB1645" s="143"/>
      <c r="AC1645" s="74"/>
      <c r="AD1645" s="8"/>
      <c r="AE1645" s="8"/>
      <c r="AF1645" s="8"/>
      <c r="AG1645" s="8"/>
      <c r="AH1645" s="61"/>
      <c r="AI1645" s="145"/>
      <c r="AJ1645" s="145"/>
      <c r="AK1645" s="145"/>
      <c r="AL1645" s="145"/>
      <c r="AM1645" s="86"/>
      <c r="AN1645" s="8"/>
      <c r="AO1645" s="8"/>
      <c r="AP1645" s="8"/>
      <c r="AQ1645" s="8"/>
      <c r="AR1645" s="61"/>
      <c r="AS1645" s="147"/>
      <c r="AT1645" s="147"/>
      <c r="AU1645" s="147"/>
      <c r="AV1645" s="147"/>
      <c r="AW1645" s="106"/>
      <c r="AX1645" s="8"/>
      <c r="AY1645" s="8"/>
      <c r="AZ1645" s="8"/>
      <c r="BA1645" s="8"/>
      <c r="BB1645" s="61"/>
      <c r="BC1645" s="149"/>
      <c r="BD1645" s="149"/>
      <c r="BE1645" s="149"/>
      <c r="BF1645" s="149"/>
      <c r="BG1645" s="117"/>
      <c r="BH1645" s="8"/>
      <c r="BI1645" s="8"/>
      <c r="BJ1645" s="8"/>
      <c r="BK1645" s="8"/>
      <c r="BL1645" s="61"/>
      <c r="BM1645" s="151"/>
      <c r="BN1645" s="151"/>
      <c r="BO1645" s="151"/>
      <c r="BP1645" s="151"/>
      <c r="BQ1645" s="126"/>
      <c r="BR1645" s="8"/>
      <c r="BS1645" s="8"/>
      <c r="BT1645" s="8"/>
      <c r="BU1645" s="8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339</v>
      </c>
      <c r="K1646" s="8" t="s">
        <v>340</v>
      </c>
      <c r="L1646" s="170">
        <f t="shared" si="52"/>
        <v>0</v>
      </c>
      <c r="M1646" s="170">
        <f t="shared" si="53"/>
        <v>0</v>
      </c>
      <c r="N1646" s="183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341</v>
      </c>
      <c r="K1647" s="8" t="s">
        <v>319</v>
      </c>
      <c r="L1647" s="170">
        <f t="shared" si="52"/>
        <v>0</v>
      </c>
      <c r="M1647" s="170">
        <f t="shared" si="53"/>
        <v>0</v>
      </c>
      <c r="N1647" s="183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342</v>
      </c>
      <c r="K1648" s="8" t="s">
        <v>321</v>
      </c>
      <c r="L1648" s="170">
        <f t="shared" si="52"/>
        <v>0</v>
      </c>
      <c r="M1648" s="170">
        <f t="shared" si="53"/>
        <v>0</v>
      </c>
      <c r="N1648" s="183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343</v>
      </c>
      <c r="K1649" s="8" t="s">
        <v>321</v>
      </c>
      <c r="L1649" s="170">
        <f t="shared" si="52"/>
        <v>21</v>
      </c>
      <c r="M1649" s="170">
        <f t="shared" si="53"/>
        <v>144.55099999999999</v>
      </c>
      <c r="N1649" s="183"/>
      <c r="O1649" s="58"/>
      <c r="P1649" s="58"/>
      <c r="Q1649" s="58"/>
      <c r="R1649" s="58"/>
      <c r="S1649" s="45"/>
      <c r="T1649" s="8" t="s">
        <v>382</v>
      </c>
      <c r="U1649" s="8"/>
      <c r="V1649" s="8"/>
      <c r="W1649" s="8">
        <v>21</v>
      </c>
      <c r="X1649" s="61">
        <v>144.55099999999999</v>
      </c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344</v>
      </c>
      <c r="K1650" s="8" t="s">
        <v>340</v>
      </c>
      <c r="L1650" s="170">
        <f t="shared" si="52"/>
        <v>0</v>
      </c>
      <c r="M1650" s="170">
        <f t="shared" si="53"/>
        <v>0</v>
      </c>
      <c r="N1650" s="183"/>
      <c r="O1650" s="58"/>
      <c r="P1650" s="58"/>
      <c r="Q1650" s="58"/>
      <c r="R1650" s="58"/>
      <c r="S1650" s="45"/>
      <c r="T1650" s="8"/>
      <c r="U1650" s="8"/>
      <c r="V1650" s="8"/>
      <c r="W1650" s="8"/>
      <c r="X1650" s="61"/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288</v>
      </c>
      <c r="J1651" s="8" t="s">
        <v>345</v>
      </c>
      <c r="K1651" s="8" t="s">
        <v>319</v>
      </c>
      <c r="L1651" s="170">
        <f t="shared" si="52"/>
        <v>0</v>
      </c>
      <c r="M1651" s="170">
        <f t="shared" si="53"/>
        <v>0</v>
      </c>
      <c r="N1651" s="183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2" t="s">
        <v>352</v>
      </c>
      <c r="K1652" s="2" t="s">
        <v>319</v>
      </c>
      <c r="L1652" s="170">
        <f t="shared" si="52"/>
        <v>0</v>
      </c>
      <c r="M1652" s="170">
        <f t="shared" si="53"/>
        <v>0</v>
      </c>
      <c r="N1652" s="183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353</v>
      </c>
      <c r="K1653" s="2" t="s">
        <v>322</v>
      </c>
      <c r="L1653" s="170">
        <f t="shared" si="52"/>
        <v>0</v>
      </c>
      <c r="M1653" s="170">
        <f t="shared" si="53"/>
        <v>0</v>
      </c>
      <c r="N1653" s="183"/>
      <c r="O1653" s="37"/>
      <c r="P1653" s="37"/>
      <c r="Q1653" s="37"/>
      <c r="R1653" s="37"/>
      <c r="S1653" s="45"/>
      <c r="T1653" s="2"/>
      <c r="U1653" s="2"/>
      <c r="V1653" s="2"/>
      <c r="W1653" s="2"/>
      <c r="X1653" s="61"/>
      <c r="Y1653" s="67"/>
      <c r="Z1653" s="67"/>
      <c r="AA1653" s="67"/>
      <c r="AB1653" s="67"/>
      <c r="AC1653" s="74"/>
      <c r="AD1653" s="2"/>
      <c r="AE1653" s="2"/>
      <c r="AF1653" s="2"/>
      <c r="AG1653" s="2"/>
      <c r="AH1653" s="61"/>
      <c r="AI1653" s="77"/>
      <c r="AJ1653" s="77"/>
      <c r="AK1653" s="77"/>
      <c r="AL1653" s="77"/>
      <c r="AM1653" s="86"/>
      <c r="AN1653" s="2"/>
      <c r="AO1653" s="2"/>
      <c r="AP1653" s="2"/>
      <c r="AQ1653" s="2"/>
      <c r="AR1653" s="61"/>
      <c r="AS1653" s="90"/>
      <c r="AT1653" s="90"/>
      <c r="AU1653" s="90"/>
      <c r="AV1653" s="90"/>
      <c r="AW1653" s="106"/>
      <c r="AX1653" s="2"/>
      <c r="AY1653" s="2"/>
      <c r="AZ1653" s="2"/>
      <c r="BA1653" s="2"/>
      <c r="BB1653" s="61"/>
      <c r="BC1653" s="111"/>
      <c r="BD1653" s="111"/>
      <c r="BE1653" s="111"/>
      <c r="BF1653" s="111"/>
      <c r="BG1653" s="117"/>
      <c r="BH1653" s="2"/>
      <c r="BI1653" s="2"/>
      <c r="BJ1653" s="2"/>
      <c r="BK1653" s="2"/>
      <c r="BL1653" s="61"/>
      <c r="BM1653" s="53"/>
      <c r="BN1653" s="53"/>
      <c r="BO1653" s="53"/>
      <c r="BP1653" s="53"/>
      <c r="BQ1653" s="126"/>
      <c r="BR1653" s="2"/>
      <c r="BS1653" s="2"/>
      <c r="BT1653" s="2"/>
      <c r="BU1653" s="2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346</v>
      </c>
      <c r="K1654" s="2" t="s">
        <v>319</v>
      </c>
      <c r="L1654" s="170">
        <f t="shared" si="52"/>
        <v>0</v>
      </c>
      <c r="M1654" s="170">
        <f t="shared" si="53"/>
        <v>0</v>
      </c>
      <c r="N1654" s="183"/>
      <c r="O1654" s="38"/>
      <c r="P1654" s="37"/>
      <c r="Q1654" s="37"/>
      <c r="R1654" s="37"/>
      <c r="S1654" s="45"/>
      <c r="T1654" s="3"/>
      <c r="U1654" s="2"/>
      <c r="V1654" s="2"/>
      <c r="W1654" s="2"/>
      <c r="X1654" s="61"/>
      <c r="Y1654" s="69"/>
      <c r="Z1654" s="67"/>
      <c r="AA1654" s="67"/>
      <c r="AB1654" s="67"/>
      <c r="AC1654" s="74"/>
      <c r="AD1654" s="3"/>
      <c r="AE1654" s="2"/>
      <c r="AF1654" s="2"/>
      <c r="AG1654" s="2"/>
      <c r="AH1654" s="61"/>
      <c r="AI1654" s="78"/>
      <c r="AJ1654" s="77"/>
      <c r="AK1654" s="77"/>
      <c r="AL1654" s="77"/>
      <c r="AM1654" s="86"/>
      <c r="AN1654" s="3"/>
      <c r="AO1654" s="2"/>
      <c r="AP1654" s="2"/>
      <c r="AQ1654" s="2"/>
      <c r="AR1654" s="61"/>
      <c r="AS1654" s="91"/>
      <c r="AT1654" s="90"/>
      <c r="AU1654" s="90"/>
      <c r="AV1654" s="90"/>
      <c r="AW1654" s="106"/>
      <c r="AX1654" s="3"/>
      <c r="AY1654" s="2"/>
      <c r="AZ1654" s="2"/>
      <c r="BA1654" s="2"/>
      <c r="BB1654" s="61"/>
      <c r="BC1654" s="112"/>
      <c r="BD1654" s="111"/>
      <c r="BE1654" s="111"/>
      <c r="BF1654" s="111"/>
      <c r="BG1654" s="117"/>
      <c r="BH1654" s="3"/>
      <c r="BI1654" s="2"/>
      <c r="BJ1654" s="2"/>
      <c r="BK1654" s="2"/>
      <c r="BL1654" s="61"/>
      <c r="BM1654" s="54"/>
      <c r="BN1654" s="53"/>
      <c r="BO1654" s="53"/>
      <c r="BP1654" s="53"/>
      <c r="BQ1654" s="126"/>
      <c r="BR1654" s="3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289</v>
      </c>
      <c r="J1655" s="2" t="s">
        <v>268</v>
      </c>
      <c r="K1655" s="2" t="s">
        <v>319</v>
      </c>
      <c r="L1655" s="170">
        <f t="shared" si="52"/>
        <v>0</v>
      </c>
      <c r="M1655" s="170">
        <f t="shared" si="53"/>
        <v>0</v>
      </c>
      <c r="N1655" s="183"/>
      <c r="O1655" s="37"/>
      <c r="P1655" s="37"/>
      <c r="Q1655" s="37"/>
      <c r="R1655" s="37"/>
      <c r="S1655" s="45"/>
      <c r="T1655" s="2"/>
      <c r="U1655" s="2"/>
      <c r="V1655" s="2"/>
      <c r="W1655" s="2"/>
      <c r="X1655" s="61"/>
      <c r="Y1655" s="67"/>
      <c r="Z1655" s="67"/>
      <c r="AA1655" s="67"/>
      <c r="AB1655" s="67"/>
      <c r="AC1655" s="74"/>
      <c r="AD1655" s="2"/>
      <c r="AE1655" s="2"/>
      <c r="AF1655" s="2"/>
      <c r="AG1655" s="2"/>
      <c r="AH1655" s="61"/>
      <c r="AI1655" s="77"/>
      <c r="AJ1655" s="77"/>
      <c r="AK1655" s="77"/>
      <c r="AL1655" s="77"/>
      <c r="AM1655" s="86"/>
      <c r="AN1655" s="2"/>
      <c r="AO1655" s="2"/>
      <c r="AP1655" s="2"/>
      <c r="AQ1655" s="2"/>
      <c r="AR1655" s="61"/>
      <c r="AS1655" s="90"/>
      <c r="AT1655" s="90"/>
      <c r="AU1655" s="90"/>
      <c r="AV1655" s="90"/>
      <c r="AW1655" s="106"/>
      <c r="AX1655" s="2"/>
      <c r="AY1655" s="2"/>
      <c r="AZ1655" s="2"/>
      <c r="BA1655" s="2"/>
      <c r="BB1655" s="61"/>
      <c r="BC1655" s="111"/>
      <c r="BD1655" s="111"/>
      <c r="BE1655" s="111"/>
      <c r="BF1655" s="111"/>
      <c r="BG1655" s="117"/>
      <c r="BH1655" s="2"/>
      <c r="BI1655" s="2"/>
      <c r="BJ1655" s="2"/>
      <c r="BK1655" s="2"/>
      <c r="BL1655" s="61"/>
      <c r="BM1655" s="53"/>
      <c r="BN1655" s="53"/>
      <c r="BO1655" s="53"/>
      <c r="BP1655" s="53"/>
      <c r="BQ1655" s="126"/>
      <c r="BR1655" s="2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292</v>
      </c>
      <c r="K1656" s="2" t="s">
        <v>319</v>
      </c>
      <c r="L1656" s="170">
        <f t="shared" si="52"/>
        <v>0</v>
      </c>
      <c r="M1656" s="170">
        <f t="shared" si="53"/>
        <v>0</v>
      </c>
      <c r="N1656" s="183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t="15.6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285</v>
      </c>
      <c r="J1657" s="2" t="s">
        <v>293</v>
      </c>
      <c r="K1657" s="2" t="s">
        <v>319</v>
      </c>
      <c r="L1657" s="170">
        <f t="shared" si="52"/>
        <v>0</v>
      </c>
      <c r="M1657" s="170">
        <f t="shared" si="53"/>
        <v>0</v>
      </c>
      <c r="N1657" s="183"/>
      <c r="O1657" s="37"/>
      <c r="P1657" s="37"/>
      <c r="Q1657" s="37"/>
      <c r="R1657" s="39"/>
      <c r="S1657" s="45"/>
      <c r="T1657" s="2"/>
      <c r="U1657" s="2"/>
      <c r="V1657" s="2"/>
      <c r="W1657" s="33"/>
      <c r="X1657" s="61"/>
      <c r="Y1657" s="67"/>
      <c r="Z1657" s="67"/>
      <c r="AA1657" s="67"/>
      <c r="AB1657" s="68"/>
      <c r="AC1657" s="74"/>
      <c r="AD1657" s="2"/>
      <c r="AE1657" s="2"/>
      <c r="AF1657" s="2"/>
      <c r="AG1657" s="33"/>
      <c r="AH1657" s="61"/>
      <c r="AI1657" s="77"/>
      <c r="AJ1657" s="77"/>
      <c r="AK1657" s="77"/>
      <c r="AL1657" s="79"/>
      <c r="AM1657" s="86"/>
      <c r="AN1657" s="2"/>
      <c r="AO1657" s="2"/>
      <c r="AP1657" s="2"/>
      <c r="AQ1657" s="33"/>
      <c r="AR1657" s="61"/>
      <c r="AS1657" s="90"/>
      <c r="AT1657" s="90"/>
      <c r="AU1657" s="90"/>
      <c r="AV1657" s="92"/>
      <c r="AW1657" s="106"/>
      <c r="AX1657" s="2"/>
      <c r="AY1657" s="2"/>
      <c r="AZ1657" s="2"/>
      <c r="BA1657" s="33"/>
      <c r="BB1657" s="61"/>
      <c r="BC1657" s="111"/>
      <c r="BD1657" s="111"/>
      <c r="BE1657" s="111"/>
      <c r="BF1657" s="113"/>
      <c r="BG1657" s="117"/>
      <c r="BH1657" s="2"/>
      <c r="BI1657" s="2"/>
      <c r="BJ1657" s="2"/>
      <c r="BK1657" s="33"/>
      <c r="BL1657" s="61"/>
      <c r="BM1657" s="53"/>
      <c r="BN1657" s="53"/>
      <c r="BO1657" s="53"/>
      <c r="BP1657" s="121"/>
      <c r="BQ1657" s="126"/>
      <c r="BR1657" s="2"/>
      <c r="BS1657" s="2"/>
      <c r="BT1657" s="2"/>
      <c r="BU1657" s="33"/>
      <c r="BV1657" s="61"/>
    </row>
    <row r="1658" spans="1:74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287</v>
      </c>
      <c r="J1658" s="2" t="s">
        <v>269</v>
      </c>
      <c r="K1658" s="2" t="s">
        <v>321</v>
      </c>
      <c r="L1658" s="170">
        <f t="shared" si="52"/>
        <v>0</v>
      </c>
      <c r="M1658" s="170">
        <f t="shared" si="53"/>
        <v>0</v>
      </c>
      <c r="N1658" s="183"/>
      <c r="O1658" s="37"/>
      <c r="P1658" s="37"/>
      <c r="Q1658" s="37"/>
      <c r="R1658" s="37"/>
      <c r="S1658" s="45"/>
      <c r="T1658" s="2"/>
      <c r="U1658" s="2"/>
      <c r="V1658" s="2"/>
      <c r="W1658" s="2"/>
      <c r="X1658" s="61"/>
      <c r="Y1658" s="67"/>
      <c r="Z1658" s="67"/>
      <c r="AA1658" s="67"/>
      <c r="AB1658" s="67"/>
      <c r="AC1658" s="74"/>
      <c r="AD1658" s="2"/>
      <c r="AE1658" s="2"/>
      <c r="AF1658" s="2"/>
      <c r="AG1658" s="2"/>
      <c r="AH1658" s="61"/>
      <c r="AI1658" s="77"/>
      <c r="AJ1658" s="77"/>
      <c r="AK1658" s="77"/>
      <c r="AL1658" s="77"/>
      <c r="AM1658" s="86"/>
      <c r="AN1658" s="2"/>
      <c r="AO1658" s="2"/>
      <c r="AP1658" s="2"/>
      <c r="AQ1658" s="2"/>
      <c r="AR1658" s="61"/>
      <c r="AS1658" s="90"/>
      <c r="AT1658" s="90"/>
      <c r="AU1658" s="90"/>
      <c r="AV1658" s="90"/>
      <c r="AW1658" s="106"/>
      <c r="AX1658" s="2"/>
      <c r="AY1658" s="2"/>
      <c r="AZ1658" s="2"/>
      <c r="BA1658" s="2"/>
      <c r="BB1658" s="61"/>
      <c r="BC1658" s="111"/>
      <c r="BD1658" s="111"/>
      <c r="BE1658" s="111"/>
      <c r="BF1658" s="111"/>
      <c r="BG1658" s="117"/>
      <c r="BH1658" s="2"/>
      <c r="BI1658" s="2"/>
      <c r="BJ1658" s="2"/>
      <c r="BK1658" s="2"/>
      <c r="BL1658" s="61"/>
      <c r="BM1658" s="53"/>
      <c r="BN1658" s="53"/>
      <c r="BO1658" s="53"/>
      <c r="BP1658" s="53"/>
      <c r="BQ1658" s="126"/>
      <c r="BR1658" s="2"/>
      <c r="BS1658" s="2"/>
      <c r="BT1658" s="2"/>
      <c r="BU1658" s="2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270</v>
      </c>
      <c r="K1659" s="2" t="s">
        <v>321</v>
      </c>
      <c r="L1659" s="170">
        <f t="shared" si="52"/>
        <v>0</v>
      </c>
      <c r="M1659" s="170">
        <f t="shared" si="53"/>
        <v>0</v>
      </c>
      <c r="N1659" s="183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290</v>
      </c>
      <c r="J1660" s="2" t="s">
        <v>271</v>
      </c>
      <c r="K1660" s="2" t="s">
        <v>322</v>
      </c>
      <c r="L1660" s="170">
        <f t="shared" si="52"/>
        <v>0</v>
      </c>
      <c r="M1660" s="170">
        <f t="shared" si="53"/>
        <v>0</v>
      </c>
      <c r="N1660" s="183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284</v>
      </c>
      <c r="J1661" s="2" t="s">
        <v>294</v>
      </c>
      <c r="K1661" s="2" t="s">
        <v>321</v>
      </c>
      <c r="L1661" s="170">
        <f t="shared" si="52"/>
        <v>0</v>
      </c>
      <c r="M1661" s="170">
        <f t="shared" si="53"/>
        <v>0</v>
      </c>
      <c r="N1661" s="183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347</v>
      </c>
      <c r="K1662" s="2" t="s">
        <v>321</v>
      </c>
      <c r="L1662" s="170">
        <f t="shared" si="52"/>
        <v>0</v>
      </c>
      <c r="M1662" s="170">
        <f t="shared" si="53"/>
        <v>0</v>
      </c>
      <c r="N1662" s="183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295</v>
      </c>
      <c r="K1663" s="2" t="s">
        <v>321</v>
      </c>
      <c r="L1663" s="170">
        <f t="shared" si="52"/>
        <v>0</v>
      </c>
      <c r="M1663" s="170">
        <f t="shared" si="53"/>
        <v>0</v>
      </c>
      <c r="N1663" s="183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290</v>
      </c>
      <c r="J1664" s="2" t="s">
        <v>299</v>
      </c>
      <c r="K1664" s="2" t="s">
        <v>319</v>
      </c>
      <c r="L1664" s="170">
        <f t="shared" si="52"/>
        <v>0</v>
      </c>
      <c r="M1664" s="170">
        <f t="shared" si="53"/>
        <v>0</v>
      </c>
      <c r="N1664" s="183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315</v>
      </c>
      <c r="J1665" s="2" t="s">
        <v>348</v>
      </c>
      <c r="K1665" s="2" t="s">
        <v>321</v>
      </c>
      <c r="L1665" s="170">
        <f t="shared" si="52"/>
        <v>0</v>
      </c>
      <c r="M1665" s="170">
        <f t="shared" si="53"/>
        <v>0</v>
      </c>
      <c r="N1665" s="183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296</v>
      </c>
      <c r="K1666" s="2" t="s">
        <v>322</v>
      </c>
      <c r="L1666" s="170">
        <f t="shared" si="52"/>
        <v>0</v>
      </c>
      <c r="M1666" s="170">
        <f t="shared" si="53"/>
        <v>0</v>
      </c>
      <c r="N1666" s="183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316</v>
      </c>
      <c r="J1667" s="2" t="s">
        <v>297</v>
      </c>
      <c r="K1667" s="2" t="s">
        <v>319</v>
      </c>
      <c r="L1667" s="170">
        <f t="shared" si="52"/>
        <v>0</v>
      </c>
      <c r="M1667" s="170">
        <f t="shared" si="53"/>
        <v>0</v>
      </c>
      <c r="N1667" s="183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8" t="s">
        <v>349</v>
      </c>
      <c r="K1668" s="8" t="s">
        <v>321</v>
      </c>
      <c r="L1668" s="170">
        <f t="shared" si="52"/>
        <v>0</v>
      </c>
      <c r="M1668" s="170">
        <f t="shared" si="53"/>
        <v>0</v>
      </c>
      <c r="N1668" s="183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282</v>
      </c>
      <c r="J1669" s="2" t="s">
        <v>272</v>
      </c>
      <c r="K1669" s="2" t="s">
        <v>322</v>
      </c>
      <c r="L1669" s="170">
        <f t="shared" ref="L1669:L1732" si="54">SUM(R1669,W1669,AB1669,AG1669,AL1669,AQ1669,AV1669,BA1669,BF1669,BK1669,BP1669,BU1669)</f>
        <v>0</v>
      </c>
      <c r="M1669" s="170">
        <f t="shared" ref="M1669:M1732" si="55">SUM(S1669,X1669,AC1669,AH1669,AM1669,AR1669,AW1669,BB1669,BG1669,BL1669,BQ1669,BV1669)</f>
        <v>0</v>
      </c>
      <c r="N1669" s="183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273</v>
      </c>
      <c r="K1670" s="2" t="s">
        <v>322</v>
      </c>
      <c r="L1670" s="170">
        <f t="shared" si="54"/>
        <v>3.1E-2</v>
      </c>
      <c r="M1670" s="170">
        <f t="shared" si="55"/>
        <v>66.722000000000008</v>
      </c>
      <c r="N1670" s="183"/>
      <c r="O1670" s="37"/>
      <c r="P1670" s="37"/>
      <c r="Q1670" s="37"/>
      <c r="R1670" s="37"/>
      <c r="S1670" s="46"/>
      <c r="T1670" s="2"/>
      <c r="U1670" s="2"/>
      <c r="V1670" s="2"/>
      <c r="W1670" s="2"/>
      <c r="X1670" s="60"/>
      <c r="Y1670" s="67"/>
      <c r="Z1670" s="67"/>
      <c r="AA1670" s="67"/>
      <c r="AB1670" s="67"/>
      <c r="AC1670" s="73"/>
      <c r="AD1670" s="2"/>
      <c r="AE1670" s="2"/>
      <c r="AF1670" s="2" t="s">
        <v>445</v>
      </c>
      <c r="AG1670" s="2">
        <v>1.6E-2</v>
      </c>
      <c r="AH1670" s="60">
        <v>27.838000000000001</v>
      </c>
      <c r="AI1670" s="77"/>
      <c r="AJ1670" s="77"/>
      <c r="AK1670" s="77">
        <v>20</v>
      </c>
      <c r="AL1670" s="77">
        <v>3.0000000000000001E-3</v>
      </c>
      <c r="AM1670" s="85">
        <v>6.008</v>
      </c>
      <c r="AN1670" s="2"/>
      <c r="AO1670" s="2"/>
      <c r="AP1670" s="2"/>
      <c r="AQ1670" s="2"/>
      <c r="AR1670" s="60"/>
      <c r="AS1670" s="90"/>
      <c r="AT1670" s="90"/>
      <c r="AU1670" s="90"/>
      <c r="AV1670" s="90"/>
      <c r="AW1670" s="105"/>
      <c r="AX1670" s="2"/>
      <c r="AY1670" s="2"/>
      <c r="AZ1670" s="2"/>
      <c r="BA1670" s="2"/>
      <c r="BB1670" s="60"/>
      <c r="BC1670" s="111"/>
      <c r="BD1670" s="111"/>
      <c r="BE1670" s="111"/>
      <c r="BF1670" s="111"/>
      <c r="BG1670" s="116"/>
      <c r="BH1670" s="2"/>
      <c r="BI1670" s="2"/>
      <c r="BJ1670" s="2"/>
      <c r="BK1670" s="2"/>
      <c r="BL1670" s="60"/>
      <c r="BM1670" s="53"/>
      <c r="BN1670" s="53" t="s">
        <v>361</v>
      </c>
      <c r="BO1670" s="53" t="s">
        <v>620</v>
      </c>
      <c r="BP1670" s="53">
        <v>1.2E-2</v>
      </c>
      <c r="BQ1670" s="125">
        <v>32.875999999999998</v>
      </c>
      <c r="BR1670" s="2"/>
      <c r="BS1670" s="2"/>
      <c r="BT1670" s="2"/>
      <c r="BU1670" s="2"/>
      <c r="BV1670" s="60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274</v>
      </c>
      <c r="K1671" s="2" t="s">
        <v>322</v>
      </c>
      <c r="L1671" s="172">
        <f t="shared" si="54"/>
        <v>2E-3</v>
      </c>
      <c r="M1671" s="170">
        <f t="shared" si="55"/>
        <v>3.6920000000000002</v>
      </c>
      <c r="N1671" s="183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/>
      <c r="AG1671" s="2"/>
      <c r="AH1671" s="60"/>
      <c r="AI1671" s="77"/>
      <c r="AJ1671" s="77"/>
      <c r="AK1671" s="77">
        <v>20</v>
      </c>
      <c r="AL1671" s="77">
        <v>2E-3</v>
      </c>
      <c r="AM1671" s="85">
        <v>3.6920000000000002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/>
      <c r="BO1671" s="53"/>
      <c r="BP1671" s="53"/>
      <c r="BQ1671" s="125"/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275</v>
      </c>
      <c r="K1672" s="2" t="s">
        <v>322</v>
      </c>
      <c r="L1672" s="170">
        <f t="shared" si="54"/>
        <v>0</v>
      </c>
      <c r="M1672" s="170">
        <f t="shared" si="55"/>
        <v>0</v>
      </c>
      <c r="N1672" s="183"/>
      <c r="O1672" s="37"/>
      <c r="P1672" s="37"/>
      <c r="Q1672" s="37"/>
      <c r="R1672" s="37"/>
      <c r="S1672" s="45"/>
      <c r="T1672" s="2"/>
      <c r="U1672" s="2"/>
      <c r="V1672" s="2"/>
      <c r="W1672" s="2"/>
      <c r="X1672" s="61"/>
      <c r="Y1672" s="67"/>
      <c r="Z1672" s="67"/>
      <c r="AA1672" s="67"/>
      <c r="AB1672" s="67"/>
      <c r="AC1672" s="74"/>
      <c r="AD1672" s="2"/>
      <c r="AE1672" s="2"/>
      <c r="AF1672" s="2"/>
      <c r="AG1672" s="2"/>
      <c r="AH1672" s="61"/>
      <c r="AI1672" s="77"/>
      <c r="AJ1672" s="77"/>
      <c r="AK1672" s="77"/>
      <c r="AL1672" s="77"/>
      <c r="AM1672" s="86"/>
      <c r="AN1672" s="2"/>
      <c r="AO1672" s="2"/>
      <c r="AP1672" s="2"/>
      <c r="AQ1672" s="2"/>
      <c r="AR1672" s="61"/>
      <c r="AS1672" s="90"/>
      <c r="AT1672" s="90"/>
      <c r="AU1672" s="90"/>
      <c r="AV1672" s="90"/>
      <c r="AW1672" s="106"/>
      <c r="AX1672" s="2"/>
      <c r="AY1672" s="2"/>
      <c r="AZ1672" s="2"/>
      <c r="BA1672" s="2"/>
      <c r="BB1672" s="61"/>
      <c r="BC1672" s="111"/>
      <c r="BD1672" s="111"/>
      <c r="BE1672" s="111"/>
      <c r="BF1672" s="111"/>
      <c r="BG1672" s="117"/>
      <c r="BH1672" s="2"/>
      <c r="BI1672" s="2"/>
      <c r="BJ1672" s="2"/>
      <c r="BK1672" s="2"/>
      <c r="BL1672" s="61"/>
      <c r="BM1672" s="53"/>
      <c r="BN1672" s="53"/>
      <c r="BO1672" s="53"/>
      <c r="BP1672" s="53"/>
      <c r="BQ1672" s="126"/>
      <c r="BR1672" s="2"/>
      <c r="BS1672" s="2"/>
      <c r="BT1672" s="2"/>
      <c r="BU1672" s="2"/>
      <c r="BV1672" s="61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276</v>
      </c>
      <c r="K1673" s="2" t="s">
        <v>321</v>
      </c>
      <c r="L1673" s="170">
        <f t="shared" si="54"/>
        <v>0</v>
      </c>
      <c r="M1673" s="170">
        <f t="shared" si="55"/>
        <v>0</v>
      </c>
      <c r="N1673" s="183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277</v>
      </c>
      <c r="K1674" s="2" t="s">
        <v>321</v>
      </c>
      <c r="L1674" s="170">
        <f t="shared" si="54"/>
        <v>0</v>
      </c>
      <c r="M1674" s="170">
        <f t="shared" si="55"/>
        <v>0</v>
      </c>
      <c r="N1674" s="183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283</v>
      </c>
      <c r="J1675" s="2" t="s">
        <v>298</v>
      </c>
      <c r="K1675" s="2" t="s">
        <v>322</v>
      </c>
      <c r="L1675" s="170">
        <f t="shared" si="54"/>
        <v>0</v>
      </c>
      <c r="M1675" s="170">
        <f t="shared" si="55"/>
        <v>0</v>
      </c>
      <c r="N1675" s="183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278</v>
      </c>
      <c r="K1676" s="2" t="s">
        <v>321</v>
      </c>
      <c r="L1676" s="170">
        <f t="shared" si="54"/>
        <v>6</v>
      </c>
      <c r="M1676" s="170">
        <f t="shared" si="55"/>
        <v>8.1910000000000007</v>
      </c>
      <c r="N1676" s="183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 t="s">
        <v>590</v>
      </c>
      <c r="BD1676" s="111"/>
      <c r="BE1676" s="111"/>
      <c r="BF1676" s="111">
        <v>6</v>
      </c>
      <c r="BG1676" s="117">
        <v>8.1910000000000007</v>
      </c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279</v>
      </c>
      <c r="K1677" s="2" t="s">
        <v>321</v>
      </c>
      <c r="L1677" s="170">
        <f t="shared" si="54"/>
        <v>0</v>
      </c>
      <c r="M1677" s="170">
        <f t="shared" si="55"/>
        <v>0</v>
      </c>
      <c r="N1677" s="183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/>
      <c r="BD1677" s="111"/>
      <c r="BE1677" s="111"/>
      <c r="BF1677" s="111"/>
      <c r="BG1677" s="117"/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286</v>
      </c>
      <c r="J1678" s="2" t="s">
        <v>280</v>
      </c>
      <c r="K1678" s="2" t="s">
        <v>320</v>
      </c>
      <c r="L1678" s="170">
        <f t="shared" si="54"/>
        <v>0</v>
      </c>
      <c r="M1678" s="172">
        <f t="shared" si="55"/>
        <v>0</v>
      </c>
      <c r="N1678" s="185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182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281</v>
      </c>
      <c r="K1679" s="2" t="s">
        <v>320</v>
      </c>
      <c r="L1679" s="170">
        <f t="shared" si="54"/>
        <v>0</v>
      </c>
      <c r="M1679" s="170">
        <f t="shared" si="55"/>
        <v>21.841999999999999</v>
      </c>
      <c r="N1679" s="183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61"/>
      <c r="BM1679" s="53"/>
      <c r="BN1679" s="53"/>
      <c r="BO1679" s="53"/>
      <c r="BP1679" s="53"/>
      <c r="BQ1679" s="126"/>
      <c r="BR1679" s="2" t="s">
        <v>653</v>
      </c>
      <c r="BS1679" s="2"/>
      <c r="BT1679" s="2"/>
      <c r="BU1679" s="2"/>
      <c r="BV1679" s="61">
        <v>21.841999999999999</v>
      </c>
    </row>
    <row r="1680" spans="1:74" s="17" customFormat="1" hidden="1" x14ac:dyDescent="0.3">
      <c r="A1680" s="16" t="s">
        <v>47</v>
      </c>
      <c r="B1680" s="16" t="s">
        <v>2</v>
      </c>
      <c r="C1680" s="16" t="s">
        <v>3</v>
      </c>
      <c r="D1680" s="16" t="s">
        <v>43</v>
      </c>
      <c r="E1680" s="7">
        <v>21</v>
      </c>
      <c r="F1680" s="7"/>
      <c r="G1680" s="23" t="s">
        <v>5</v>
      </c>
      <c r="H1680" s="7">
        <v>2023</v>
      </c>
      <c r="I1680" s="25"/>
      <c r="J1680" s="16" t="s">
        <v>314</v>
      </c>
      <c r="K1680" s="16"/>
      <c r="L1680" s="155"/>
      <c r="M1680" s="133">
        <f>SUM(M1642:M1679)</f>
        <v>244.99799999999999</v>
      </c>
      <c r="N1680" s="186"/>
      <c r="O1680" s="16"/>
      <c r="P1680" s="16"/>
      <c r="Q1680" s="16"/>
      <c r="R1680" s="16"/>
      <c r="S1680" s="57">
        <f>SUM(S1642:S1679)</f>
        <v>0</v>
      </c>
      <c r="T1680" s="16"/>
      <c r="U1680" s="16"/>
      <c r="V1680" s="16"/>
      <c r="W1680" s="16"/>
      <c r="X1680" s="57">
        <f>SUM(X1642:X1679)</f>
        <v>144.55099999999999</v>
      </c>
      <c r="Y1680" s="16"/>
      <c r="Z1680" s="16"/>
      <c r="AA1680" s="16"/>
      <c r="AB1680" s="16"/>
      <c r="AC1680" s="57">
        <f>SUM(AC1642:AC1679)</f>
        <v>0</v>
      </c>
      <c r="AD1680" s="16"/>
      <c r="AE1680" s="16"/>
      <c r="AF1680" s="16"/>
      <c r="AG1680" s="16"/>
      <c r="AH1680" s="57">
        <f>SUM(AH1642:AH1679)</f>
        <v>27.838000000000001</v>
      </c>
      <c r="AI1680" s="16"/>
      <c r="AJ1680" s="16"/>
      <c r="AK1680" s="16"/>
      <c r="AL1680" s="16"/>
      <c r="AM1680" s="57">
        <f>SUM(AM1642:AM1679)</f>
        <v>9.6999999999999993</v>
      </c>
      <c r="AN1680" s="16"/>
      <c r="AO1680" s="16"/>
      <c r="AP1680" s="16"/>
      <c r="AQ1680" s="16"/>
      <c r="AR1680" s="57">
        <f>SUM(AR1642:AR1679)</f>
        <v>0</v>
      </c>
      <c r="AS1680" s="16"/>
      <c r="AT1680" s="16"/>
      <c r="AU1680" s="16"/>
      <c r="AV1680" s="16"/>
      <c r="AW1680" s="57">
        <f>SUM(AW1642:AW1679)</f>
        <v>0</v>
      </c>
      <c r="AX1680" s="16"/>
      <c r="AY1680" s="16"/>
      <c r="AZ1680" s="16"/>
      <c r="BA1680" s="16"/>
      <c r="BB1680" s="57">
        <f>SUM(BB1642:BB1679)</f>
        <v>0</v>
      </c>
      <c r="BC1680" s="16"/>
      <c r="BD1680" s="16"/>
      <c r="BE1680" s="16"/>
      <c r="BF1680" s="16"/>
      <c r="BG1680" s="57">
        <f>SUM(BG1642:BG1679)</f>
        <v>8.1910000000000007</v>
      </c>
      <c r="BH1680" s="16"/>
      <c r="BI1680" s="16"/>
      <c r="BJ1680" s="16"/>
      <c r="BK1680" s="16"/>
      <c r="BL1680" s="57">
        <f>SUM(BL1642:BL1679)</f>
        <v>0</v>
      </c>
      <c r="BM1680" s="16"/>
      <c r="BN1680" s="16"/>
      <c r="BO1680" s="16"/>
      <c r="BP1680" s="16"/>
      <c r="BQ1680" s="57">
        <f>SUM(BQ1642:BQ1679)</f>
        <v>32.875999999999998</v>
      </c>
      <c r="BR1680" s="16"/>
      <c r="BS1680" s="16"/>
      <c r="BT1680" s="16"/>
      <c r="BU1680" s="16"/>
      <c r="BV1680" s="57">
        <f>SUM(BV1642:BV1679)</f>
        <v>21.841999999999999</v>
      </c>
    </row>
    <row r="1681" spans="1:74" hidden="1" x14ac:dyDescent="0.3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22" t="s">
        <v>5</v>
      </c>
      <c r="H1681" s="3">
        <v>2023</v>
      </c>
      <c r="I1681" s="24" t="s">
        <v>287</v>
      </c>
      <c r="J1681" s="2" t="s">
        <v>267</v>
      </c>
      <c r="K1681" s="2" t="s">
        <v>319</v>
      </c>
      <c r="L1681" s="170">
        <f t="shared" si="54"/>
        <v>0</v>
      </c>
      <c r="M1681" s="170">
        <f t="shared" si="55"/>
        <v>0</v>
      </c>
      <c r="N1681" s="183"/>
      <c r="O1681" s="37"/>
      <c r="P1681" s="37"/>
      <c r="Q1681" s="37"/>
      <c r="R1681" s="37"/>
      <c r="S1681" s="45"/>
      <c r="T1681" s="2"/>
      <c r="U1681" s="2"/>
      <c r="V1681" s="2"/>
      <c r="W1681" s="2"/>
      <c r="X1681" s="61"/>
      <c r="Y1681" s="67"/>
      <c r="Z1681" s="67"/>
      <c r="AA1681" s="67"/>
      <c r="AB1681" s="67"/>
      <c r="AC1681" s="74"/>
      <c r="AD1681" s="2"/>
      <c r="AE1681" s="2"/>
      <c r="AF1681" s="2"/>
      <c r="AG1681" s="2"/>
      <c r="AH1681" s="61"/>
      <c r="AI1681" s="77"/>
      <c r="AJ1681" s="77"/>
      <c r="AK1681" s="77"/>
      <c r="AL1681" s="77"/>
      <c r="AM1681" s="86"/>
      <c r="AN1681" s="2"/>
      <c r="AO1681" s="2"/>
      <c r="AP1681" s="2"/>
      <c r="AQ1681" s="2"/>
      <c r="AR1681" s="61"/>
      <c r="AS1681" s="90"/>
      <c r="AT1681" s="90"/>
      <c r="AU1681" s="90"/>
      <c r="AV1681" s="90"/>
      <c r="AW1681" s="106"/>
      <c r="AX1681" s="2"/>
      <c r="AY1681" s="2"/>
      <c r="AZ1681" s="2"/>
      <c r="BA1681" s="2"/>
      <c r="BB1681" s="61"/>
      <c r="BC1681" s="111"/>
      <c r="BD1681" s="111"/>
      <c r="BE1681" s="111"/>
      <c r="BF1681" s="111"/>
      <c r="BG1681" s="117"/>
      <c r="BH1681" s="2"/>
      <c r="BI1681" s="2"/>
      <c r="BJ1681" s="2"/>
      <c r="BK1681" s="2"/>
      <c r="BL1681" s="61"/>
      <c r="BM1681" s="53"/>
      <c r="BN1681" s="53"/>
      <c r="BO1681" s="53"/>
      <c r="BP1681" s="53"/>
      <c r="BQ1681" s="126"/>
      <c r="BR1681" s="2"/>
      <c r="BS1681" s="2"/>
      <c r="BT1681" s="2"/>
      <c r="BU1681" s="2"/>
      <c r="BV1681" s="61"/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291</v>
      </c>
      <c r="K1682" s="2" t="s">
        <v>320</v>
      </c>
      <c r="L1682" s="170">
        <f t="shared" si="54"/>
        <v>0</v>
      </c>
      <c r="M1682" s="170">
        <f t="shared" si="55"/>
        <v>0</v>
      </c>
      <c r="N1682" s="183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286</v>
      </c>
      <c r="J1683" s="2" t="s">
        <v>337</v>
      </c>
      <c r="K1683" s="2" t="s">
        <v>320</v>
      </c>
      <c r="L1683" s="170">
        <f t="shared" si="54"/>
        <v>0</v>
      </c>
      <c r="M1683" s="170">
        <f t="shared" si="55"/>
        <v>0</v>
      </c>
      <c r="N1683" s="183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8" t="s">
        <v>338</v>
      </c>
      <c r="K1684" s="8" t="s">
        <v>319</v>
      </c>
      <c r="L1684" s="170">
        <f t="shared" si="54"/>
        <v>0</v>
      </c>
      <c r="M1684" s="170">
        <f t="shared" si="55"/>
        <v>0</v>
      </c>
      <c r="N1684" s="183"/>
      <c r="O1684" s="58"/>
      <c r="P1684" s="58"/>
      <c r="Q1684" s="58"/>
      <c r="R1684" s="58"/>
      <c r="S1684" s="45"/>
      <c r="T1684" s="8"/>
      <c r="U1684" s="8"/>
      <c r="V1684" s="8"/>
      <c r="W1684" s="8"/>
      <c r="X1684" s="61"/>
      <c r="Y1684" s="143"/>
      <c r="Z1684" s="143"/>
      <c r="AA1684" s="143"/>
      <c r="AB1684" s="143"/>
      <c r="AC1684" s="74"/>
      <c r="AD1684" s="8"/>
      <c r="AE1684" s="8"/>
      <c r="AF1684" s="8"/>
      <c r="AG1684" s="8"/>
      <c r="AH1684" s="61"/>
      <c r="AI1684" s="145"/>
      <c r="AJ1684" s="145"/>
      <c r="AK1684" s="145"/>
      <c r="AL1684" s="145"/>
      <c r="AM1684" s="86"/>
      <c r="AN1684" s="8"/>
      <c r="AO1684" s="8"/>
      <c r="AP1684" s="8"/>
      <c r="AQ1684" s="8"/>
      <c r="AR1684" s="61"/>
      <c r="AS1684" s="147"/>
      <c r="AT1684" s="147"/>
      <c r="AU1684" s="147"/>
      <c r="AV1684" s="147"/>
      <c r="AW1684" s="106"/>
      <c r="AX1684" s="8"/>
      <c r="AY1684" s="8"/>
      <c r="AZ1684" s="8"/>
      <c r="BA1684" s="8"/>
      <c r="BB1684" s="61"/>
      <c r="BC1684" s="149"/>
      <c r="BD1684" s="149"/>
      <c r="BE1684" s="149"/>
      <c r="BF1684" s="149"/>
      <c r="BG1684" s="117"/>
      <c r="BH1684" s="8"/>
      <c r="BI1684" s="8"/>
      <c r="BJ1684" s="8"/>
      <c r="BK1684" s="8"/>
      <c r="BL1684" s="61"/>
      <c r="BM1684" s="151"/>
      <c r="BN1684" s="151"/>
      <c r="BO1684" s="151"/>
      <c r="BP1684" s="151"/>
      <c r="BQ1684" s="126"/>
      <c r="BR1684" s="8"/>
      <c r="BS1684" s="8"/>
      <c r="BT1684" s="8"/>
      <c r="BU1684" s="8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339</v>
      </c>
      <c r="K1685" s="8" t="s">
        <v>340</v>
      </c>
      <c r="L1685" s="170">
        <f t="shared" si="54"/>
        <v>0</v>
      </c>
      <c r="M1685" s="170">
        <f t="shared" si="55"/>
        <v>0</v>
      </c>
      <c r="N1685" s="183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341</v>
      </c>
      <c r="K1686" s="8" t="s">
        <v>319</v>
      </c>
      <c r="L1686" s="170">
        <f t="shared" si="54"/>
        <v>0</v>
      </c>
      <c r="M1686" s="170">
        <f t="shared" si="55"/>
        <v>0</v>
      </c>
      <c r="N1686" s="183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342</v>
      </c>
      <c r="K1687" s="8" t="s">
        <v>321</v>
      </c>
      <c r="L1687" s="170">
        <f t="shared" si="54"/>
        <v>0</v>
      </c>
      <c r="M1687" s="170">
        <f t="shared" si="55"/>
        <v>0</v>
      </c>
      <c r="N1687" s="183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343</v>
      </c>
      <c r="K1688" s="8" t="s">
        <v>321</v>
      </c>
      <c r="L1688" s="170">
        <f t="shared" si="54"/>
        <v>0</v>
      </c>
      <c r="M1688" s="170">
        <f t="shared" si="55"/>
        <v>0</v>
      </c>
      <c r="N1688" s="183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344</v>
      </c>
      <c r="K1689" s="8" t="s">
        <v>340</v>
      </c>
      <c r="L1689" s="170">
        <f t="shared" si="54"/>
        <v>0</v>
      </c>
      <c r="M1689" s="170">
        <f t="shared" si="55"/>
        <v>0</v>
      </c>
      <c r="N1689" s="183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288</v>
      </c>
      <c r="J1690" s="8" t="s">
        <v>345</v>
      </c>
      <c r="K1690" s="8" t="s">
        <v>319</v>
      </c>
      <c r="L1690" s="170">
        <f t="shared" si="54"/>
        <v>0</v>
      </c>
      <c r="M1690" s="170">
        <f t="shared" si="55"/>
        <v>0</v>
      </c>
      <c r="N1690" s="183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2" t="s">
        <v>352</v>
      </c>
      <c r="K1691" s="2" t="s">
        <v>319</v>
      </c>
      <c r="L1691" s="170">
        <f t="shared" si="54"/>
        <v>0</v>
      </c>
      <c r="M1691" s="170">
        <f t="shared" si="55"/>
        <v>0</v>
      </c>
      <c r="N1691" s="183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353</v>
      </c>
      <c r="K1692" s="2" t="s">
        <v>322</v>
      </c>
      <c r="L1692" s="170">
        <f t="shared" si="54"/>
        <v>0</v>
      </c>
      <c r="M1692" s="170">
        <f t="shared" si="55"/>
        <v>0</v>
      </c>
      <c r="N1692" s="183"/>
      <c r="O1692" s="37"/>
      <c r="P1692" s="37"/>
      <c r="Q1692" s="37"/>
      <c r="R1692" s="37"/>
      <c r="S1692" s="45"/>
      <c r="T1692" s="2"/>
      <c r="U1692" s="2"/>
      <c r="V1692" s="2"/>
      <c r="W1692" s="2"/>
      <c r="X1692" s="61"/>
      <c r="Y1692" s="67"/>
      <c r="Z1692" s="67"/>
      <c r="AA1692" s="67"/>
      <c r="AB1692" s="67"/>
      <c r="AC1692" s="74"/>
      <c r="AD1692" s="2"/>
      <c r="AE1692" s="2"/>
      <c r="AF1692" s="2"/>
      <c r="AG1692" s="2"/>
      <c r="AH1692" s="61"/>
      <c r="AI1692" s="77"/>
      <c r="AJ1692" s="77"/>
      <c r="AK1692" s="77"/>
      <c r="AL1692" s="77"/>
      <c r="AM1692" s="86"/>
      <c r="AN1692" s="2"/>
      <c r="AO1692" s="2"/>
      <c r="AP1692" s="2"/>
      <c r="AQ1692" s="2"/>
      <c r="AR1692" s="61"/>
      <c r="AS1692" s="90"/>
      <c r="AT1692" s="90"/>
      <c r="AU1692" s="90"/>
      <c r="AV1692" s="90"/>
      <c r="AW1692" s="106"/>
      <c r="AX1692" s="2"/>
      <c r="AY1692" s="2"/>
      <c r="AZ1692" s="2"/>
      <c r="BA1692" s="2"/>
      <c r="BB1692" s="61"/>
      <c r="BC1692" s="111"/>
      <c r="BD1692" s="111"/>
      <c r="BE1692" s="111"/>
      <c r="BF1692" s="111"/>
      <c r="BG1692" s="117"/>
      <c r="BH1692" s="2"/>
      <c r="BI1692" s="2"/>
      <c r="BJ1692" s="2"/>
      <c r="BK1692" s="2"/>
      <c r="BL1692" s="61"/>
      <c r="BM1692" s="53"/>
      <c r="BN1692" s="53"/>
      <c r="BO1692" s="53"/>
      <c r="BP1692" s="53"/>
      <c r="BQ1692" s="126"/>
      <c r="BR1692" s="2"/>
      <c r="BS1692" s="2"/>
      <c r="BT1692" s="2"/>
      <c r="BU1692" s="2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346</v>
      </c>
      <c r="K1693" s="2" t="s">
        <v>319</v>
      </c>
      <c r="L1693" s="170">
        <f t="shared" si="54"/>
        <v>0</v>
      </c>
      <c r="M1693" s="170">
        <f t="shared" si="55"/>
        <v>0</v>
      </c>
      <c r="N1693" s="183"/>
      <c r="O1693" s="38"/>
      <c r="P1693" s="37"/>
      <c r="Q1693" s="37"/>
      <c r="R1693" s="37"/>
      <c r="S1693" s="45"/>
      <c r="T1693" s="3"/>
      <c r="U1693" s="2"/>
      <c r="V1693" s="2"/>
      <c r="W1693" s="2"/>
      <c r="X1693" s="61"/>
      <c r="Y1693" s="69"/>
      <c r="Z1693" s="67"/>
      <c r="AA1693" s="67"/>
      <c r="AB1693" s="67"/>
      <c r="AC1693" s="74"/>
      <c r="AD1693" s="3"/>
      <c r="AE1693" s="2"/>
      <c r="AF1693" s="2"/>
      <c r="AG1693" s="2"/>
      <c r="AH1693" s="61"/>
      <c r="AI1693" s="78"/>
      <c r="AJ1693" s="77"/>
      <c r="AK1693" s="77"/>
      <c r="AL1693" s="77"/>
      <c r="AM1693" s="86"/>
      <c r="AN1693" s="3"/>
      <c r="AO1693" s="2"/>
      <c r="AP1693" s="2"/>
      <c r="AQ1693" s="2"/>
      <c r="AR1693" s="61"/>
      <c r="AS1693" s="91"/>
      <c r="AT1693" s="90"/>
      <c r="AU1693" s="90"/>
      <c r="AV1693" s="90"/>
      <c r="AW1693" s="106"/>
      <c r="AX1693" s="3"/>
      <c r="AY1693" s="2"/>
      <c r="AZ1693" s="2"/>
      <c r="BA1693" s="2"/>
      <c r="BB1693" s="61"/>
      <c r="BC1693" s="112"/>
      <c r="BD1693" s="111"/>
      <c r="BE1693" s="111"/>
      <c r="BF1693" s="111"/>
      <c r="BG1693" s="117"/>
      <c r="BH1693" s="3"/>
      <c r="BI1693" s="2"/>
      <c r="BJ1693" s="2"/>
      <c r="BK1693" s="2"/>
      <c r="BL1693" s="61"/>
      <c r="BM1693" s="54"/>
      <c r="BN1693" s="53"/>
      <c r="BO1693" s="53"/>
      <c r="BP1693" s="53"/>
      <c r="BQ1693" s="126"/>
      <c r="BR1693" s="3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289</v>
      </c>
      <c r="J1694" s="2" t="s">
        <v>268</v>
      </c>
      <c r="K1694" s="2" t="s">
        <v>319</v>
      </c>
      <c r="L1694" s="170">
        <f t="shared" si="54"/>
        <v>0</v>
      </c>
      <c r="M1694" s="170">
        <f t="shared" si="55"/>
        <v>0</v>
      </c>
      <c r="N1694" s="183"/>
      <c r="O1694" s="37"/>
      <c r="P1694" s="37"/>
      <c r="Q1694" s="37"/>
      <c r="R1694" s="37"/>
      <c r="S1694" s="45"/>
      <c r="T1694" s="2"/>
      <c r="U1694" s="2"/>
      <c r="V1694" s="2"/>
      <c r="W1694" s="2"/>
      <c r="X1694" s="61"/>
      <c r="Y1694" s="67"/>
      <c r="Z1694" s="67"/>
      <c r="AA1694" s="67"/>
      <c r="AB1694" s="67"/>
      <c r="AC1694" s="74"/>
      <c r="AD1694" s="2"/>
      <c r="AE1694" s="2"/>
      <c r="AF1694" s="2"/>
      <c r="AG1694" s="2"/>
      <c r="AH1694" s="61"/>
      <c r="AI1694" s="77"/>
      <c r="AJ1694" s="77"/>
      <c r="AK1694" s="77"/>
      <c r="AL1694" s="77"/>
      <c r="AM1694" s="86"/>
      <c r="AN1694" s="2"/>
      <c r="AO1694" s="2"/>
      <c r="AP1694" s="2"/>
      <c r="AQ1694" s="2"/>
      <c r="AR1694" s="61"/>
      <c r="AS1694" s="90"/>
      <c r="AT1694" s="90"/>
      <c r="AU1694" s="90"/>
      <c r="AV1694" s="90"/>
      <c r="AW1694" s="106"/>
      <c r="AX1694" s="2"/>
      <c r="AY1694" s="2"/>
      <c r="AZ1694" s="2"/>
      <c r="BA1694" s="2"/>
      <c r="BB1694" s="61"/>
      <c r="BC1694" s="111"/>
      <c r="BD1694" s="111"/>
      <c r="BE1694" s="111"/>
      <c r="BF1694" s="111"/>
      <c r="BG1694" s="117"/>
      <c r="BH1694" s="2"/>
      <c r="BI1694" s="2"/>
      <c r="BJ1694" s="2"/>
      <c r="BK1694" s="2"/>
      <c r="BL1694" s="61"/>
      <c r="BM1694" s="53"/>
      <c r="BN1694" s="53"/>
      <c r="BO1694" s="53"/>
      <c r="BP1694" s="53"/>
      <c r="BQ1694" s="126"/>
      <c r="BR1694" s="2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292</v>
      </c>
      <c r="K1695" s="2" t="s">
        <v>319</v>
      </c>
      <c r="L1695" s="170">
        <f t="shared" si="54"/>
        <v>0</v>
      </c>
      <c r="M1695" s="170">
        <f t="shared" si="55"/>
        <v>0</v>
      </c>
      <c r="N1695" s="183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t="15.6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285</v>
      </c>
      <c r="J1696" s="2" t="s">
        <v>293</v>
      </c>
      <c r="K1696" s="2" t="s">
        <v>319</v>
      </c>
      <c r="L1696" s="170">
        <f t="shared" si="54"/>
        <v>0</v>
      </c>
      <c r="M1696" s="170">
        <f t="shared" si="55"/>
        <v>0</v>
      </c>
      <c r="N1696" s="183"/>
      <c r="O1696" s="37"/>
      <c r="P1696" s="37"/>
      <c r="Q1696" s="37"/>
      <c r="R1696" s="39"/>
      <c r="S1696" s="45"/>
      <c r="T1696" s="2"/>
      <c r="U1696" s="2"/>
      <c r="V1696" s="2"/>
      <c r="W1696" s="33"/>
      <c r="X1696" s="61"/>
      <c r="Y1696" s="67"/>
      <c r="Z1696" s="67"/>
      <c r="AA1696" s="67"/>
      <c r="AB1696" s="68"/>
      <c r="AC1696" s="74"/>
      <c r="AD1696" s="2"/>
      <c r="AE1696" s="2"/>
      <c r="AF1696" s="2"/>
      <c r="AG1696" s="33"/>
      <c r="AH1696" s="61"/>
      <c r="AI1696" s="77"/>
      <c r="AJ1696" s="77"/>
      <c r="AK1696" s="77"/>
      <c r="AL1696" s="79"/>
      <c r="AM1696" s="86"/>
      <c r="AN1696" s="2"/>
      <c r="AO1696" s="2"/>
      <c r="AP1696" s="2"/>
      <c r="AQ1696" s="33"/>
      <c r="AR1696" s="61"/>
      <c r="AS1696" s="90"/>
      <c r="AT1696" s="90"/>
      <c r="AU1696" s="90"/>
      <c r="AV1696" s="92"/>
      <c r="AW1696" s="106"/>
      <c r="AX1696" s="2"/>
      <c r="AY1696" s="2"/>
      <c r="AZ1696" s="2"/>
      <c r="BA1696" s="33"/>
      <c r="BB1696" s="61"/>
      <c r="BC1696" s="111"/>
      <c r="BD1696" s="111"/>
      <c r="BE1696" s="111"/>
      <c r="BF1696" s="113"/>
      <c r="BG1696" s="117"/>
      <c r="BH1696" s="2"/>
      <c r="BI1696" s="2"/>
      <c r="BJ1696" s="2"/>
      <c r="BK1696" s="33"/>
      <c r="BL1696" s="61"/>
      <c r="BM1696" s="53"/>
      <c r="BN1696" s="53"/>
      <c r="BO1696" s="53"/>
      <c r="BP1696" s="121"/>
      <c r="BQ1696" s="126"/>
      <c r="BR1696" s="2"/>
      <c r="BS1696" s="2"/>
      <c r="BT1696" s="2"/>
      <c r="BU1696" s="33"/>
      <c r="BV1696" s="61"/>
    </row>
    <row r="1697" spans="1:74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287</v>
      </c>
      <c r="J1697" s="2" t="s">
        <v>269</v>
      </c>
      <c r="K1697" s="2" t="s">
        <v>321</v>
      </c>
      <c r="L1697" s="170">
        <f t="shared" si="54"/>
        <v>0</v>
      </c>
      <c r="M1697" s="170">
        <f t="shared" si="55"/>
        <v>0</v>
      </c>
      <c r="N1697" s="183"/>
      <c r="O1697" s="37"/>
      <c r="P1697" s="37"/>
      <c r="Q1697" s="37"/>
      <c r="R1697" s="37"/>
      <c r="S1697" s="45"/>
      <c r="T1697" s="2"/>
      <c r="U1697" s="2"/>
      <c r="V1697" s="2"/>
      <c r="W1697" s="2"/>
      <c r="X1697" s="61"/>
      <c r="Y1697" s="67"/>
      <c r="Z1697" s="67"/>
      <c r="AA1697" s="67"/>
      <c r="AB1697" s="67"/>
      <c r="AC1697" s="74"/>
      <c r="AD1697" s="2"/>
      <c r="AE1697" s="2"/>
      <c r="AF1697" s="2"/>
      <c r="AG1697" s="2"/>
      <c r="AH1697" s="61"/>
      <c r="AI1697" s="77"/>
      <c r="AJ1697" s="77"/>
      <c r="AK1697" s="77"/>
      <c r="AL1697" s="77"/>
      <c r="AM1697" s="86"/>
      <c r="AN1697" s="2"/>
      <c r="AO1697" s="2"/>
      <c r="AP1697" s="2"/>
      <c r="AQ1697" s="2"/>
      <c r="AR1697" s="61"/>
      <c r="AS1697" s="90"/>
      <c r="AT1697" s="90"/>
      <c r="AU1697" s="90"/>
      <c r="AV1697" s="90"/>
      <c r="AW1697" s="106"/>
      <c r="AX1697" s="2"/>
      <c r="AY1697" s="2"/>
      <c r="AZ1697" s="2"/>
      <c r="BA1697" s="2"/>
      <c r="BB1697" s="61"/>
      <c r="BC1697" s="111"/>
      <c r="BD1697" s="111"/>
      <c r="BE1697" s="111"/>
      <c r="BF1697" s="111"/>
      <c r="BG1697" s="117"/>
      <c r="BH1697" s="2"/>
      <c r="BI1697" s="2"/>
      <c r="BJ1697" s="2"/>
      <c r="BK1697" s="2"/>
      <c r="BL1697" s="61"/>
      <c r="BM1697" s="53"/>
      <c r="BN1697" s="53"/>
      <c r="BO1697" s="53"/>
      <c r="BP1697" s="53"/>
      <c r="BQ1697" s="126"/>
      <c r="BR1697" s="2"/>
      <c r="BS1697" s="2"/>
      <c r="BT1697" s="2"/>
      <c r="BU1697" s="2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270</v>
      </c>
      <c r="K1698" s="2" t="s">
        <v>321</v>
      </c>
      <c r="L1698" s="170">
        <f t="shared" si="54"/>
        <v>0</v>
      </c>
      <c r="M1698" s="170">
        <f t="shared" si="55"/>
        <v>0</v>
      </c>
      <c r="N1698" s="183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290</v>
      </c>
      <c r="J1699" s="2" t="s">
        <v>271</v>
      </c>
      <c r="K1699" s="2" t="s">
        <v>322</v>
      </c>
      <c r="L1699" s="170">
        <f t="shared" si="54"/>
        <v>0</v>
      </c>
      <c r="M1699" s="170">
        <f t="shared" si="55"/>
        <v>0</v>
      </c>
      <c r="N1699" s="183"/>
      <c r="O1699" s="37"/>
      <c r="P1699" s="37"/>
      <c r="Q1699" s="37"/>
      <c r="R1699" s="37"/>
      <c r="S1699" s="46"/>
      <c r="T1699" s="2"/>
      <c r="U1699" s="2"/>
      <c r="V1699" s="2"/>
      <c r="W1699" s="2"/>
      <c r="X1699" s="60"/>
      <c r="Y1699" s="67"/>
      <c r="Z1699" s="67"/>
      <c r="AA1699" s="67"/>
      <c r="AB1699" s="67"/>
      <c r="AC1699" s="73"/>
      <c r="AD1699" s="2"/>
      <c r="AE1699" s="2"/>
      <c r="AF1699" s="2"/>
      <c r="AG1699" s="2"/>
      <c r="AH1699" s="60"/>
      <c r="AI1699" s="77"/>
      <c r="AJ1699" s="77"/>
      <c r="AK1699" s="77"/>
      <c r="AL1699" s="77"/>
      <c r="AM1699" s="85"/>
      <c r="AN1699" s="2"/>
      <c r="AO1699" s="2"/>
      <c r="AP1699" s="2"/>
      <c r="AQ1699" s="2"/>
      <c r="AR1699" s="60"/>
      <c r="AS1699" s="90"/>
      <c r="AT1699" s="90"/>
      <c r="AU1699" s="90"/>
      <c r="AV1699" s="90"/>
      <c r="AW1699" s="105"/>
      <c r="AX1699" s="2"/>
      <c r="AY1699" s="2"/>
      <c r="AZ1699" s="2"/>
      <c r="BA1699" s="2"/>
      <c r="BB1699" s="60"/>
      <c r="BC1699" s="111"/>
      <c r="BD1699" s="111"/>
      <c r="BE1699" s="111"/>
      <c r="BF1699" s="111"/>
      <c r="BG1699" s="116"/>
      <c r="BH1699" s="2"/>
      <c r="BI1699" s="2"/>
      <c r="BJ1699" s="2"/>
      <c r="BK1699" s="2"/>
      <c r="BL1699" s="60"/>
      <c r="BM1699" s="53"/>
      <c r="BN1699" s="53"/>
      <c r="BO1699" s="53"/>
      <c r="BP1699" s="53"/>
      <c r="BQ1699" s="125"/>
      <c r="BR1699" s="2"/>
      <c r="BS1699" s="2"/>
      <c r="BT1699" s="2"/>
      <c r="BU1699" s="2"/>
      <c r="BV1699" s="60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284</v>
      </c>
      <c r="J1700" s="2" t="s">
        <v>294</v>
      </c>
      <c r="K1700" s="2" t="s">
        <v>321</v>
      </c>
      <c r="L1700" s="170">
        <f t="shared" si="54"/>
        <v>0</v>
      </c>
      <c r="M1700" s="170">
        <f t="shared" si="55"/>
        <v>0</v>
      </c>
      <c r="N1700" s="183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347</v>
      </c>
      <c r="K1701" s="2" t="s">
        <v>321</v>
      </c>
      <c r="L1701" s="170">
        <f t="shared" si="54"/>
        <v>0</v>
      </c>
      <c r="M1701" s="170">
        <f t="shared" si="55"/>
        <v>0</v>
      </c>
      <c r="N1701" s="183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295</v>
      </c>
      <c r="K1702" s="2" t="s">
        <v>321</v>
      </c>
      <c r="L1702" s="170">
        <f t="shared" si="54"/>
        <v>0</v>
      </c>
      <c r="M1702" s="170">
        <f t="shared" si="55"/>
        <v>0</v>
      </c>
      <c r="N1702" s="183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290</v>
      </c>
      <c r="J1703" s="2" t="s">
        <v>299</v>
      </c>
      <c r="K1703" s="2" t="s">
        <v>319</v>
      </c>
      <c r="L1703" s="170">
        <f t="shared" si="54"/>
        <v>0</v>
      </c>
      <c r="M1703" s="170">
        <f t="shared" si="55"/>
        <v>0</v>
      </c>
      <c r="N1703" s="183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315</v>
      </c>
      <c r="J1704" s="2" t="s">
        <v>348</v>
      </c>
      <c r="K1704" s="2" t="s">
        <v>321</v>
      </c>
      <c r="L1704" s="170">
        <f t="shared" si="54"/>
        <v>0</v>
      </c>
      <c r="M1704" s="170">
        <f t="shared" si="55"/>
        <v>0</v>
      </c>
      <c r="N1704" s="183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296</v>
      </c>
      <c r="K1705" s="2" t="s">
        <v>322</v>
      </c>
      <c r="L1705" s="170">
        <f t="shared" si="54"/>
        <v>0</v>
      </c>
      <c r="M1705" s="170">
        <f t="shared" si="55"/>
        <v>0</v>
      </c>
      <c r="N1705" s="183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316</v>
      </c>
      <c r="J1706" s="2" t="s">
        <v>297</v>
      </c>
      <c r="K1706" s="2" t="s">
        <v>319</v>
      </c>
      <c r="L1706" s="170">
        <f t="shared" si="54"/>
        <v>0</v>
      </c>
      <c r="M1706" s="170">
        <f t="shared" si="55"/>
        <v>0</v>
      </c>
      <c r="N1706" s="183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8" t="s">
        <v>349</v>
      </c>
      <c r="K1707" s="8" t="s">
        <v>321</v>
      </c>
      <c r="L1707" s="170">
        <f t="shared" si="54"/>
        <v>0</v>
      </c>
      <c r="M1707" s="170">
        <f t="shared" si="55"/>
        <v>0</v>
      </c>
      <c r="N1707" s="183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282</v>
      </c>
      <c r="J1708" s="2" t="s">
        <v>272</v>
      </c>
      <c r="K1708" s="2" t="s">
        <v>322</v>
      </c>
      <c r="L1708" s="170">
        <f t="shared" si="54"/>
        <v>0</v>
      </c>
      <c r="M1708" s="170">
        <f t="shared" si="55"/>
        <v>0</v>
      </c>
      <c r="N1708" s="183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273</v>
      </c>
      <c r="K1709" s="2" t="s">
        <v>322</v>
      </c>
      <c r="L1709" s="170">
        <f t="shared" si="54"/>
        <v>0</v>
      </c>
      <c r="M1709" s="170">
        <f t="shared" si="55"/>
        <v>0</v>
      </c>
      <c r="N1709" s="183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274</v>
      </c>
      <c r="K1710" s="2" t="s">
        <v>322</v>
      </c>
      <c r="L1710" s="172">
        <f t="shared" si="54"/>
        <v>5.0000000000000001E-4</v>
      </c>
      <c r="M1710" s="170">
        <f t="shared" si="55"/>
        <v>0.60599999999999998</v>
      </c>
      <c r="N1710" s="183"/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>
        <v>70</v>
      </c>
      <c r="BP1710" s="53">
        <v>5.0000000000000001E-4</v>
      </c>
      <c r="BQ1710" s="125">
        <v>0.60599999999999998</v>
      </c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275</v>
      </c>
      <c r="K1711" s="2" t="s">
        <v>322</v>
      </c>
      <c r="L1711" s="170">
        <f t="shared" si="54"/>
        <v>0</v>
      </c>
      <c r="M1711" s="170">
        <f t="shared" si="55"/>
        <v>0</v>
      </c>
      <c r="N1711" s="183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/>
      <c r="BP1711" s="53"/>
      <c r="BQ1711" s="125"/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276</v>
      </c>
      <c r="K1712" s="2" t="s">
        <v>321</v>
      </c>
      <c r="L1712" s="170">
        <f t="shared" si="54"/>
        <v>0</v>
      </c>
      <c r="M1712" s="170">
        <f t="shared" si="55"/>
        <v>0</v>
      </c>
      <c r="N1712" s="183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277</v>
      </c>
      <c r="K1713" s="2" t="s">
        <v>321</v>
      </c>
      <c r="L1713" s="170">
        <f t="shared" si="54"/>
        <v>0</v>
      </c>
      <c r="M1713" s="170">
        <f t="shared" si="55"/>
        <v>0</v>
      </c>
      <c r="N1713" s="183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283</v>
      </c>
      <c r="J1714" s="2" t="s">
        <v>298</v>
      </c>
      <c r="K1714" s="2" t="s">
        <v>322</v>
      </c>
      <c r="L1714" s="170">
        <f t="shared" si="54"/>
        <v>0</v>
      </c>
      <c r="M1714" s="170">
        <f t="shared" si="55"/>
        <v>0</v>
      </c>
      <c r="N1714" s="183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278</v>
      </c>
      <c r="K1715" s="2" t="s">
        <v>321</v>
      </c>
      <c r="L1715" s="170">
        <f t="shared" si="54"/>
        <v>1</v>
      </c>
      <c r="M1715" s="170">
        <f t="shared" si="55"/>
        <v>1.883</v>
      </c>
      <c r="N1715" s="183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>
        <v>1</v>
      </c>
      <c r="AO1715" s="2"/>
      <c r="AP1715" s="2"/>
      <c r="AQ1715" s="2">
        <v>1</v>
      </c>
      <c r="AR1715" s="60">
        <v>1.883</v>
      </c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279</v>
      </c>
      <c r="K1716" s="2" t="s">
        <v>321</v>
      </c>
      <c r="L1716" s="170">
        <f t="shared" si="54"/>
        <v>0</v>
      </c>
      <c r="M1716" s="170">
        <f t="shared" si="55"/>
        <v>0</v>
      </c>
      <c r="N1716" s="183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/>
      <c r="AO1716" s="2"/>
      <c r="AP1716" s="2"/>
      <c r="AQ1716" s="2"/>
      <c r="AR1716" s="60"/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286</v>
      </c>
      <c r="J1717" s="2" t="s">
        <v>280</v>
      </c>
      <c r="K1717" s="2" t="s">
        <v>320</v>
      </c>
      <c r="L1717" s="170">
        <f t="shared" si="54"/>
        <v>0</v>
      </c>
      <c r="M1717" s="172">
        <f t="shared" si="55"/>
        <v>0</v>
      </c>
      <c r="N1717" s="185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181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281</v>
      </c>
      <c r="K1718" s="2" t="s">
        <v>320</v>
      </c>
      <c r="L1718" s="170">
        <f t="shared" si="54"/>
        <v>0</v>
      </c>
      <c r="M1718" s="170">
        <f t="shared" si="55"/>
        <v>0</v>
      </c>
      <c r="N1718" s="183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60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s="17" customFormat="1" hidden="1" x14ac:dyDescent="0.3">
      <c r="A1719" s="16" t="s">
        <v>48</v>
      </c>
      <c r="B1719" s="16" t="s">
        <v>2</v>
      </c>
      <c r="C1719" s="16" t="s">
        <v>3</v>
      </c>
      <c r="D1719" s="16" t="s">
        <v>43</v>
      </c>
      <c r="E1719" s="7">
        <v>24</v>
      </c>
      <c r="F1719" s="7"/>
      <c r="G1719" s="23" t="s">
        <v>5</v>
      </c>
      <c r="H1719" s="7">
        <v>2023</v>
      </c>
      <c r="I1719" s="25"/>
      <c r="J1719" s="16" t="s">
        <v>314</v>
      </c>
      <c r="K1719" s="16"/>
      <c r="L1719" s="155"/>
      <c r="M1719" s="133">
        <f>SUM(M1681:M1718)</f>
        <v>2.4889999999999999</v>
      </c>
      <c r="N1719" s="186"/>
      <c r="O1719" s="16"/>
      <c r="P1719" s="16"/>
      <c r="Q1719" s="16"/>
      <c r="R1719" s="16"/>
      <c r="S1719" s="51">
        <f>SUM(S1681:S1718)</f>
        <v>0</v>
      </c>
      <c r="T1719" s="16"/>
      <c r="U1719" s="16"/>
      <c r="V1719" s="16"/>
      <c r="W1719" s="16"/>
      <c r="X1719" s="51">
        <f>SUM(X1681:X1718)</f>
        <v>0</v>
      </c>
      <c r="Y1719" s="16"/>
      <c r="Z1719" s="16"/>
      <c r="AA1719" s="16"/>
      <c r="AB1719" s="16"/>
      <c r="AC1719" s="51">
        <f>SUM(AC1681:AC1718)</f>
        <v>0</v>
      </c>
      <c r="AD1719" s="16"/>
      <c r="AE1719" s="16"/>
      <c r="AF1719" s="16"/>
      <c r="AG1719" s="16"/>
      <c r="AH1719" s="51">
        <f>SUM(AH1681:AH1718)</f>
        <v>0</v>
      </c>
      <c r="AI1719" s="16"/>
      <c r="AJ1719" s="16"/>
      <c r="AK1719" s="16"/>
      <c r="AL1719" s="16"/>
      <c r="AM1719" s="51">
        <f>SUM(AM1681:AM1718)</f>
        <v>0</v>
      </c>
      <c r="AN1719" s="16"/>
      <c r="AO1719" s="16"/>
      <c r="AP1719" s="16"/>
      <c r="AQ1719" s="16"/>
      <c r="AR1719" s="51">
        <f>SUM(AR1681:AR1718)</f>
        <v>1.883</v>
      </c>
      <c r="AS1719" s="16"/>
      <c r="AT1719" s="16"/>
      <c r="AU1719" s="16"/>
      <c r="AV1719" s="16"/>
      <c r="AW1719" s="51">
        <f>SUM(AW1681:AW1718)</f>
        <v>0</v>
      </c>
      <c r="AX1719" s="16"/>
      <c r="AY1719" s="16"/>
      <c r="AZ1719" s="16"/>
      <c r="BA1719" s="16"/>
      <c r="BB1719" s="51">
        <f>SUM(BB1681:BB1718)</f>
        <v>0</v>
      </c>
      <c r="BC1719" s="16"/>
      <c r="BD1719" s="16"/>
      <c r="BE1719" s="16"/>
      <c r="BF1719" s="16"/>
      <c r="BG1719" s="51">
        <f>SUM(BG1681:BG1718)</f>
        <v>0</v>
      </c>
      <c r="BH1719" s="16"/>
      <c r="BI1719" s="16"/>
      <c r="BJ1719" s="16"/>
      <c r="BK1719" s="16"/>
      <c r="BL1719" s="51">
        <f>SUM(BL1681:BL1718)</f>
        <v>0</v>
      </c>
      <c r="BM1719" s="16"/>
      <c r="BN1719" s="16"/>
      <c r="BO1719" s="16"/>
      <c r="BP1719" s="16"/>
      <c r="BQ1719" s="51">
        <f>SUM(BQ1681:BQ1718)</f>
        <v>0.60599999999999998</v>
      </c>
      <c r="BR1719" s="16"/>
      <c r="BS1719" s="16"/>
      <c r="BT1719" s="16"/>
      <c r="BU1719" s="16"/>
      <c r="BV1719" s="51">
        <f>SUM(BV1681:BV1718)</f>
        <v>0</v>
      </c>
    </row>
    <row r="1720" spans="1:74" hidden="1" x14ac:dyDescent="0.3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22" t="s">
        <v>5</v>
      </c>
      <c r="H1720" s="3">
        <v>2023</v>
      </c>
      <c r="I1720" s="24" t="s">
        <v>287</v>
      </c>
      <c r="J1720" s="2" t="s">
        <v>267</v>
      </c>
      <c r="K1720" s="2" t="s">
        <v>319</v>
      </c>
      <c r="L1720" s="170">
        <f t="shared" si="54"/>
        <v>0</v>
      </c>
      <c r="M1720" s="170">
        <f t="shared" si="55"/>
        <v>0</v>
      </c>
      <c r="N1720" s="183"/>
      <c r="O1720" s="37"/>
      <c r="P1720" s="37"/>
      <c r="Q1720" s="37"/>
      <c r="R1720" s="37"/>
      <c r="S1720" s="46"/>
      <c r="T1720" s="2"/>
      <c r="U1720" s="2"/>
      <c r="V1720" s="2"/>
      <c r="W1720" s="2"/>
      <c r="X1720" s="60"/>
      <c r="Y1720" s="67"/>
      <c r="Z1720" s="67"/>
      <c r="AA1720" s="67"/>
      <c r="AB1720" s="67"/>
      <c r="AC1720" s="73"/>
      <c r="AD1720" s="2"/>
      <c r="AE1720" s="2"/>
      <c r="AF1720" s="2"/>
      <c r="AG1720" s="2"/>
      <c r="AH1720" s="60"/>
      <c r="AI1720" s="77"/>
      <c r="AJ1720" s="77"/>
      <c r="AK1720" s="77"/>
      <c r="AL1720" s="77"/>
      <c r="AM1720" s="85"/>
      <c r="AN1720" s="2"/>
      <c r="AO1720" s="2"/>
      <c r="AP1720" s="2"/>
      <c r="AQ1720" s="2"/>
      <c r="AR1720" s="60"/>
      <c r="AS1720" s="90"/>
      <c r="AT1720" s="90"/>
      <c r="AU1720" s="90"/>
      <c r="AV1720" s="90"/>
      <c r="AW1720" s="105"/>
      <c r="AX1720" s="2"/>
      <c r="AY1720" s="2"/>
      <c r="AZ1720" s="2"/>
      <c r="BA1720" s="2"/>
      <c r="BB1720" s="60"/>
      <c r="BC1720" s="111"/>
      <c r="BD1720" s="111"/>
      <c r="BE1720" s="111"/>
      <c r="BF1720" s="111"/>
      <c r="BG1720" s="116"/>
      <c r="BH1720" s="2"/>
      <c r="BI1720" s="2"/>
      <c r="BJ1720" s="2"/>
      <c r="BK1720" s="2"/>
      <c r="BL1720" s="60"/>
      <c r="BM1720" s="53"/>
      <c r="BN1720" s="53"/>
      <c r="BO1720" s="53"/>
      <c r="BP1720" s="53"/>
      <c r="BQ1720" s="125"/>
      <c r="BR1720" s="2"/>
      <c r="BS1720" s="2"/>
      <c r="BT1720" s="2"/>
      <c r="BU1720" s="2"/>
      <c r="BV1720" s="60"/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291</v>
      </c>
      <c r="K1721" s="2" t="s">
        <v>320</v>
      </c>
      <c r="L1721" s="170">
        <f t="shared" si="54"/>
        <v>0</v>
      </c>
      <c r="M1721" s="170">
        <f t="shared" si="55"/>
        <v>0</v>
      </c>
      <c r="N1721" s="183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286</v>
      </c>
      <c r="J1722" s="2" t="s">
        <v>337</v>
      </c>
      <c r="K1722" s="2" t="s">
        <v>320</v>
      </c>
      <c r="L1722" s="170">
        <f t="shared" si="54"/>
        <v>0</v>
      </c>
      <c r="M1722" s="170">
        <f t="shared" si="55"/>
        <v>0</v>
      </c>
      <c r="N1722" s="183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8" t="s">
        <v>338</v>
      </c>
      <c r="K1723" s="8" t="s">
        <v>319</v>
      </c>
      <c r="L1723" s="170">
        <f t="shared" si="54"/>
        <v>0</v>
      </c>
      <c r="M1723" s="170">
        <f t="shared" si="55"/>
        <v>0</v>
      </c>
      <c r="N1723" s="183"/>
      <c r="O1723" s="58"/>
      <c r="P1723" s="58"/>
      <c r="Q1723" s="58"/>
      <c r="R1723" s="58"/>
      <c r="S1723" s="59"/>
      <c r="T1723" s="8"/>
      <c r="U1723" s="8"/>
      <c r="V1723" s="8"/>
      <c r="W1723" s="8"/>
      <c r="X1723" s="130"/>
      <c r="Y1723" s="143"/>
      <c r="Z1723" s="143"/>
      <c r="AA1723" s="143"/>
      <c r="AB1723" s="143"/>
      <c r="AC1723" s="144"/>
      <c r="AD1723" s="8"/>
      <c r="AE1723" s="8"/>
      <c r="AF1723" s="8"/>
      <c r="AG1723" s="8"/>
      <c r="AH1723" s="130"/>
      <c r="AI1723" s="145"/>
      <c r="AJ1723" s="145"/>
      <c r="AK1723" s="145"/>
      <c r="AL1723" s="145"/>
      <c r="AM1723" s="146"/>
      <c r="AN1723" s="8"/>
      <c r="AO1723" s="8"/>
      <c r="AP1723" s="8"/>
      <c r="AQ1723" s="8"/>
      <c r="AR1723" s="130"/>
      <c r="AS1723" s="147"/>
      <c r="AT1723" s="147"/>
      <c r="AU1723" s="147"/>
      <c r="AV1723" s="147"/>
      <c r="AW1723" s="148"/>
      <c r="AX1723" s="8"/>
      <c r="AY1723" s="8"/>
      <c r="AZ1723" s="8"/>
      <c r="BA1723" s="8"/>
      <c r="BB1723" s="130"/>
      <c r="BC1723" s="149"/>
      <c r="BD1723" s="149"/>
      <c r="BE1723" s="149"/>
      <c r="BF1723" s="149"/>
      <c r="BG1723" s="150"/>
      <c r="BH1723" s="8"/>
      <c r="BI1723" s="8"/>
      <c r="BJ1723" s="8"/>
      <c r="BK1723" s="8"/>
      <c r="BL1723" s="130"/>
      <c r="BM1723" s="151"/>
      <c r="BN1723" s="151"/>
      <c r="BO1723" s="151"/>
      <c r="BP1723" s="151"/>
      <c r="BQ1723" s="152"/>
      <c r="BR1723" s="8"/>
      <c r="BS1723" s="8"/>
      <c r="BT1723" s="8"/>
      <c r="BU1723" s="8"/>
      <c r="BV1723" s="13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339</v>
      </c>
      <c r="K1724" s="8" t="s">
        <v>340</v>
      </c>
      <c r="L1724" s="170">
        <f t="shared" si="54"/>
        <v>0</v>
      </c>
      <c r="M1724" s="170">
        <f t="shared" si="55"/>
        <v>0</v>
      </c>
      <c r="N1724" s="183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341</v>
      </c>
      <c r="K1725" s="8" t="s">
        <v>319</v>
      </c>
      <c r="L1725" s="170">
        <f t="shared" si="54"/>
        <v>0</v>
      </c>
      <c r="M1725" s="170">
        <f t="shared" si="55"/>
        <v>0</v>
      </c>
      <c r="N1725" s="183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342</v>
      </c>
      <c r="K1726" s="8" t="s">
        <v>321</v>
      </c>
      <c r="L1726" s="170">
        <f t="shared" si="54"/>
        <v>0</v>
      </c>
      <c r="M1726" s="170">
        <f t="shared" si="55"/>
        <v>0</v>
      </c>
      <c r="N1726" s="183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343</v>
      </c>
      <c r="K1727" s="8" t="s">
        <v>321</v>
      </c>
      <c r="L1727" s="170">
        <f t="shared" si="54"/>
        <v>0</v>
      </c>
      <c r="M1727" s="170">
        <f t="shared" si="55"/>
        <v>0</v>
      </c>
      <c r="N1727" s="183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344</v>
      </c>
      <c r="K1728" s="8" t="s">
        <v>340</v>
      </c>
      <c r="L1728" s="170">
        <f t="shared" si="54"/>
        <v>0</v>
      </c>
      <c r="M1728" s="170">
        <f t="shared" si="55"/>
        <v>0</v>
      </c>
      <c r="N1728" s="183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288</v>
      </c>
      <c r="J1729" s="8" t="s">
        <v>345</v>
      </c>
      <c r="K1729" s="8" t="s">
        <v>319</v>
      </c>
      <c r="L1729" s="170">
        <f t="shared" si="54"/>
        <v>0</v>
      </c>
      <c r="M1729" s="170">
        <f t="shared" si="55"/>
        <v>0</v>
      </c>
      <c r="N1729" s="183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2" t="s">
        <v>352</v>
      </c>
      <c r="K1730" s="2" t="s">
        <v>319</v>
      </c>
      <c r="L1730" s="170">
        <f t="shared" si="54"/>
        <v>0</v>
      </c>
      <c r="M1730" s="170">
        <f t="shared" si="55"/>
        <v>0</v>
      </c>
      <c r="N1730" s="183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353</v>
      </c>
      <c r="K1731" s="2" t="s">
        <v>322</v>
      </c>
      <c r="L1731" s="170">
        <f t="shared" si="54"/>
        <v>0</v>
      </c>
      <c r="M1731" s="170">
        <f t="shared" si="55"/>
        <v>0</v>
      </c>
      <c r="N1731" s="183"/>
      <c r="O1731" s="37"/>
      <c r="P1731" s="37"/>
      <c r="Q1731" s="37"/>
      <c r="R1731" s="37"/>
      <c r="S1731" s="46"/>
      <c r="T1731" s="2"/>
      <c r="U1731" s="2"/>
      <c r="V1731" s="2"/>
      <c r="W1731" s="2"/>
      <c r="X1731" s="60"/>
      <c r="Y1731" s="67"/>
      <c r="Z1731" s="67"/>
      <c r="AA1731" s="67"/>
      <c r="AB1731" s="67"/>
      <c r="AC1731" s="73"/>
      <c r="AD1731" s="2"/>
      <c r="AE1731" s="2"/>
      <c r="AF1731" s="2"/>
      <c r="AG1731" s="2"/>
      <c r="AH1731" s="60"/>
      <c r="AI1731" s="77"/>
      <c r="AJ1731" s="77"/>
      <c r="AK1731" s="77"/>
      <c r="AL1731" s="77"/>
      <c r="AM1731" s="85"/>
      <c r="AN1731" s="2"/>
      <c r="AO1731" s="2"/>
      <c r="AP1731" s="2"/>
      <c r="AQ1731" s="2"/>
      <c r="AR1731" s="60"/>
      <c r="AS1731" s="90"/>
      <c r="AT1731" s="90"/>
      <c r="AU1731" s="90"/>
      <c r="AV1731" s="90"/>
      <c r="AW1731" s="105"/>
      <c r="AX1731" s="2"/>
      <c r="AY1731" s="2"/>
      <c r="AZ1731" s="2"/>
      <c r="BA1731" s="2"/>
      <c r="BB1731" s="60"/>
      <c r="BC1731" s="111"/>
      <c r="BD1731" s="111"/>
      <c r="BE1731" s="111"/>
      <c r="BF1731" s="111"/>
      <c r="BG1731" s="116"/>
      <c r="BH1731" s="2"/>
      <c r="BI1731" s="2"/>
      <c r="BJ1731" s="2"/>
      <c r="BK1731" s="2"/>
      <c r="BL1731" s="60"/>
      <c r="BM1731" s="53"/>
      <c r="BN1731" s="53"/>
      <c r="BO1731" s="53"/>
      <c r="BP1731" s="53"/>
      <c r="BQ1731" s="125"/>
      <c r="BR1731" s="2"/>
      <c r="BS1731" s="2"/>
      <c r="BT1731" s="2"/>
      <c r="BU1731" s="2"/>
      <c r="BV1731" s="6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346</v>
      </c>
      <c r="K1732" s="2" t="s">
        <v>319</v>
      </c>
      <c r="L1732" s="170">
        <f t="shared" si="54"/>
        <v>0</v>
      </c>
      <c r="M1732" s="170">
        <f t="shared" si="55"/>
        <v>0</v>
      </c>
      <c r="N1732" s="183"/>
      <c r="O1732" s="38"/>
      <c r="P1732" s="37"/>
      <c r="Q1732" s="37"/>
      <c r="R1732" s="37"/>
      <c r="S1732" s="46"/>
      <c r="T1732" s="3"/>
      <c r="U1732" s="2"/>
      <c r="V1732" s="2"/>
      <c r="W1732" s="2"/>
      <c r="X1732" s="60"/>
      <c r="Y1732" s="69"/>
      <c r="Z1732" s="67"/>
      <c r="AA1732" s="67"/>
      <c r="AB1732" s="67"/>
      <c r="AC1732" s="73"/>
      <c r="AD1732" s="3"/>
      <c r="AE1732" s="2"/>
      <c r="AF1732" s="2"/>
      <c r="AG1732" s="2"/>
      <c r="AH1732" s="60"/>
      <c r="AI1732" s="78"/>
      <c r="AJ1732" s="77"/>
      <c r="AK1732" s="77"/>
      <c r="AL1732" s="77"/>
      <c r="AM1732" s="85"/>
      <c r="AN1732" s="3"/>
      <c r="AO1732" s="2"/>
      <c r="AP1732" s="2"/>
      <c r="AQ1732" s="2"/>
      <c r="AR1732" s="60"/>
      <c r="AS1732" s="91"/>
      <c r="AT1732" s="90"/>
      <c r="AU1732" s="90"/>
      <c r="AV1732" s="90"/>
      <c r="AW1732" s="105"/>
      <c r="AX1732" s="3"/>
      <c r="AY1732" s="2"/>
      <c r="AZ1732" s="2"/>
      <c r="BA1732" s="2"/>
      <c r="BB1732" s="60"/>
      <c r="BC1732" s="112"/>
      <c r="BD1732" s="111"/>
      <c r="BE1732" s="111"/>
      <c r="BF1732" s="111"/>
      <c r="BG1732" s="116"/>
      <c r="BH1732" s="3"/>
      <c r="BI1732" s="2"/>
      <c r="BJ1732" s="2"/>
      <c r="BK1732" s="2"/>
      <c r="BL1732" s="60"/>
      <c r="BM1732" s="54"/>
      <c r="BN1732" s="53"/>
      <c r="BO1732" s="53"/>
      <c r="BP1732" s="53"/>
      <c r="BQ1732" s="125"/>
      <c r="BR1732" s="3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289</v>
      </c>
      <c r="J1733" s="2" t="s">
        <v>268</v>
      </c>
      <c r="K1733" s="2" t="s">
        <v>319</v>
      </c>
      <c r="L1733" s="170">
        <f t="shared" ref="L1733:L1796" si="56">SUM(R1733,W1733,AB1733,AG1733,AL1733,AQ1733,AV1733,BA1733,BF1733,BK1733,BP1733,BU1733)</f>
        <v>0.155</v>
      </c>
      <c r="M1733" s="170">
        <f t="shared" ref="M1733:M1796" si="57">SUM(S1733,X1733,AC1733,AH1733,AM1733,AR1733,AW1733,BB1733,BG1733,BL1733,BQ1733,BV1733)</f>
        <v>431.57</v>
      </c>
      <c r="N1733" s="183"/>
      <c r="O1733" s="37"/>
      <c r="P1733" s="37"/>
      <c r="Q1733" s="37"/>
      <c r="R1733" s="37"/>
      <c r="S1733" s="46"/>
      <c r="T1733" s="2"/>
      <c r="U1733" s="2"/>
      <c r="V1733" s="2"/>
      <c r="W1733" s="2"/>
      <c r="X1733" s="60"/>
      <c r="Y1733" s="67">
        <v>1</v>
      </c>
      <c r="Z1733" s="67"/>
      <c r="AA1733" s="67"/>
      <c r="AB1733" s="67">
        <v>7.0999999999999994E-2</v>
      </c>
      <c r="AC1733" s="73">
        <v>186.536</v>
      </c>
      <c r="AD1733" s="2">
        <v>4</v>
      </c>
      <c r="AE1733" s="2"/>
      <c r="AF1733" s="2"/>
      <c r="AG1733" s="2">
        <v>8.4000000000000005E-2</v>
      </c>
      <c r="AH1733" s="60">
        <v>245.03399999999999</v>
      </c>
      <c r="AI1733" s="77"/>
      <c r="AJ1733" s="77"/>
      <c r="AK1733" s="77"/>
      <c r="AL1733" s="77"/>
      <c r="AM1733" s="85"/>
      <c r="AN1733" s="2"/>
      <c r="AO1733" s="2"/>
      <c r="AP1733" s="2"/>
      <c r="AQ1733" s="2"/>
      <c r="AR1733" s="60"/>
      <c r="AS1733" s="90"/>
      <c r="AT1733" s="90"/>
      <c r="AU1733" s="90"/>
      <c r="AV1733" s="90"/>
      <c r="AW1733" s="105"/>
      <c r="AX1733" s="2"/>
      <c r="AY1733" s="2"/>
      <c r="AZ1733" s="2"/>
      <c r="BA1733" s="2"/>
      <c r="BB1733" s="60"/>
      <c r="BC1733" s="111"/>
      <c r="BD1733" s="111"/>
      <c r="BE1733" s="111"/>
      <c r="BF1733" s="111"/>
      <c r="BG1733" s="116"/>
      <c r="BH1733" s="2"/>
      <c r="BI1733" s="2"/>
      <c r="BJ1733" s="2"/>
      <c r="BK1733" s="2"/>
      <c r="BL1733" s="60"/>
      <c r="BM1733" s="53"/>
      <c r="BN1733" s="53"/>
      <c r="BO1733" s="53"/>
      <c r="BP1733" s="53"/>
      <c r="BQ1733" s="125"/>
      <c r="BR1733" s="2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292</v>
      </c>
      <c r="K1734" s="2" t="s">
        <v>319</v>
      </c>
      <c r="L1734" s="170">
        <f t="shared" si="56"/>
        <v>0</v>
      </c>
      <c r="M1734" s="170">
        <f t="shared" si="57"/>
        <v>0</v>
      </c>
      <c r="N1734" s="183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/>
      <c r="Z1734" s="67"/>
      <c r="AA1734" s="67"/>
      <c r="AB1734" s="67"/>
      <c r="AC1734" s="73"/>
      <c r="AD1734" s="2"/>
      <c r="AE1734" s="2"/>
      <c r="AF1734" s="2"/>
      <c r="AG1734" s="2"/>
      <c r="AH1734" s="60"/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285</v>
      </c>
      <c r="J1735" s="2" t="s">
        <v>293</v>
      </c>
      <c r="K1735" s="2" t="s">
        <v>319</v>
      </c>
      <c r="L1735" s="170">
        <f t="shared" si="56"/>
        <v>0</v>
      </c>
      <c r="M1735" s="170">
        <f t="shared" si="57"/>
        <v>0</v>
      </c>
      <c r="N1735" s="183"/>
      <c r="O1735" s="37"/>
      <c r="P1735" s="37"/>
      <c r="Q1735" s="37"/>
      <c r="R1735" s="38"/>
      <c r="S1735" s="46"/>
      <c r="T1735" s="2"/>
      <c r="U1735" s="2"/>
      <c r="V1735" s="2"/>
      <c r="W1735" s="3"/>
      <c r="X1735" s="60"/>
      <c r="Y1735" s="67"/>
      <c r="Z1735" s="67"/>
      <c r="AA1735" s="67"/>
      <c r="AB1735" s="69"/>
      <c r="AC1735" s="73"/>
      <c r="AD1735" s="2"/>
      <c r="AE1735" s="2"/>
      <c r="AF1735" s="2"/>
      <c r="AG1735" s="3"/>
      <c r="AH1735" s="60"/>
      <c r="AI1735" s="77"/>
      <c r="AJ1735" s="77"/>
      <c r="AK1735" s="77"/>
      <c r="AL1735" s="78"/>
      <c r="AM1735" s="85"/>
      <c r="AN1735" s="2"/>
      <c r="AO1735" s="2"/>
      <c r="AP1735" s="2"/>
      <c r="AQ1735" s="3"/>
      <c r="AR1735" s="60"/>
      <c r="AS1735" s="90"/>
      <c r="AT1735" s="90"/>
      <c r="AU1735" s="90"/>
      <c r="AV1735" s="91"/>
      <c r="AW1735" s="105"/>
      <c r="AX1735" s="2"/>
      <c r="AY1735" s="2"/>
      <c r="AZ1735" s="2"/>
      <c r="BA1735" s="3"/>
      <c r="BB1735" s="60"/>
      <c r="BC1735" s="111"/>
      <c r="BD1735" s="111"/>
      <c r="BE1735" s="111"/>
      <c r="BF1735" s="112"/>
      <c r="BG1735" s="116"/>
      <c r="BH1735" s="2"/>
      <c r="BI1735" s="2"/>
      <c r="BJ1735" s="2"/>
      <c r="BK1735" s="3"/>
      <c r="BL1735" s="60"/>
      <c r="BM1735" s="53"/>
      <c r="BN1735" s="53"/>
      <c r="BO1735" s="53"/>
      <c r="BP1735" s="54"/>
      <c r="BQ1735" s="125"/>
      <c r="BR1735" s="2"/>
      <c r="BS1735" s="2"/>
      <c r="BT1735" s="2"/>
      <c r="BU1735" s="3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287</v>
      </c>
      <c r="J1736" s="2" t="s">
        <v>269</v>
      </c>
      <c r="K1736" s="2" t="s">
        <v>321</v>
      </c>
      <c r="L1736" s="170">
        <f t="shared" si="56"/>
        <v>0</v>
      </c>
      <c r="M1736" s="170">
        <f t="shared" si="57"/>
        <v>0</v>
      </c>
      <c r="N1736" s="183"/>
      <c r="O1736" s="37"/>
      <c r="P1736" s="37"/>
      <c r="Q1736" s="37"/>
      <c r="R1736" s="37"/>
      <c r="S1736" s="46"/>
      <c r="T1736" s="2"/>
      <c r="U1736" s="2"/>
      <c r="V1736" s="2"/>
      <c r="W1736" s="2"/>
      <c r="X1736" s="60"/>
      <c r="Y1736" s="67"/>
      <c r="Z1736" s="67"/>
      <c r="AA1736" s="67"/>
      <c r="AB1736" s="67"/>
      <c r="AC1736" s="73"/>
      <c r="AD1736" s="2"/>
      <c r="AE1736" s="2"/>
      <c r="AF1736" s="2"/>
      <c r="AG1736" s="2"/>
      <c r="AH1736" s="60"/>
      <c r="AI1736" s="77"/>
      <c r="AJ1736" s="77"/>
      <c r="AK1736" s="77"/>
      <c r="AL1736" s="77"/>
      <c r="AM1736" s="85"/>
      <c r="AN1736" s="2"/>
      <c r="AO1736" s="2"/>
      <c r="AP1736" s="2"/>
      <c r="AQ1736" s="2"/>
      <c r="AR1736" s="60"/>
      <c r="AS1736" s="90"/>
      <c r="AT1736" s="90"/>
      <c r="AU1736" s="90"/>
      <c r="AV1736" s="90"/>
      <c r="AW1736" s="105"/>
      <c r="AX1736" s="2"/>
      <c r="AY1736" s="2"/>
      <c r="AZ1736" s="2"/>
      <c r="BA1736" s="2"/>
      <c r="BB1736" s="60"/>
      <c r="BC1736" s="111"/>
      <c r="BD1736" s="111"/>
      <c r="BE1736" s="111"/>
      <c r="BF1736" s="111"/>
      <c r="BG1736" s="116"/>
      <c r="BH1736" s="2"/>
      <c r="BI1736" s="2"/>
      <c r="BJ1736" s="2"/>
      <c r="BK1736" s="2"/>
      <c r="BL1736" s="60"/>
      <c r="BM1736" s="53"/>
      <c r="BN1736" s="53"/>
      <c r="BO1736" s="53"/>
      <c r="BP1736" s="53"/>
      <c r="BQ1736" s="125"/>
      <c r="BR1736" s="2"/>
      <c r="BS1736" s="2"/>
      <c r="BT1736" s="2"/>
      <c r="BU1736" s="2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270</v>
      </c>
      <c r="K1737" s="2" t="s">
        <v>321</v>
      </c>
      <c r="L1737" s="170">
        <f t="shared" si="56"/>
        <v>0</v>
      </c>
      <c r="M1737" s="170">
        <f t="shared" si="57"/>
        <v>0</v>
      </c>
      <c r="N1737" s="183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290</v>
      </c>
      <c r="J1738" s="2" t="s">
        <v>271</v>
      </c>
      <c r="K1738" s="2" t="s">
        <v>322</v>
      </c>
      <c r="L1738" s="170">
        <f t="shared" si="56"/>
        <v>0</v>
      </c>
      <c r="M1738" s="170">
        <f t="shared" si="57"/>
        <v>0</v>
      </c>
      <c r="N1738" s="183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284</v>
      </c>
      <c r="J1739" s="2" t="s">
        <v>294</v>
      </c>
      <c r="K1739" s="2" t="s">
        <v>321</v>
      </c>
      <c r="L1739" s="170">
        <f t="shared" si="56"/>
        <v>0</v>
      </c>
      <c r="M1739" s="170">
        <f t="shared" si="57"/>
        <v>0</v>
      </c>
      <c r="N1739" s="183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347</v>
      </c>
      <c r="K1740" s="2" t="s">
        <v>321</v>
      </c>
      <c r="L1740" s="170">
        <f t="shared" si="56"/>
        <v>4</v>
      </c>
      <c r="M1740" s="170">
        <f t="shared" si="57"/>
        <v>330.5</v>
      </c>
      <c r="N1740" s="183"/>
      <c r="O1740" s="37"/>
      <c r="P1740" s="37"/>
      <c r="Q1740" s="37"/>
      <c r="R1740" s="37"/>
      <c r="S1740" s="46"/>
      <c r="T1740" s="2" t="s">
        <v>384</v>
      </c>
      <c r="U1740" s="2" t="s">
        <v>356</v>
      </c>
      <c r="V1740" s="2"/>
      <c r="W1740" s="2">
        <v>4</v>
      </c>
      <c r="X1740" s="60">
        <v>330.5</v>
      </c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295</v>
      </c>
      <c r="K1741" s="2" t="s">
        <v>321</v>
      </c>
      <c r="L1741" s="170">
        <f t="shared" si="56"/>
        <v>0</v>
      </c>
      <c r="M1741" s="170">
        <f t="shared" si="57"/>
        <v>0</v>
      </c>
      <c r="N1741" s="183"/>
      <c r="O1741" s="37"/>
      <c r="P1741" s="37"/>
      <c r="Q1741" s="37"/>
      <c r="R1741" s="37"/>
      <c r="S1741" s="46"/>
      <c r="T1741" s="2"/>
      <c r="U1741" s="2"/>
      <c r="V1741" s="2"/>
      <c r="W1741" s="2"/>
      <c r="X1741" s="60"/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290</v>
      </c>
      <c r="J1742" s="2" t="s">
        <v>299</v>
      </c>
      <c r="K1742" s="2" t="s">
        <v>319</v>
      </c>
      <c r="L1742" s="170">
        <f t="shared" si="56"/>
        <v>0</v>
      </c>
      <c r="M1742" s="170">
        <f t="shared" si="57"/>
        <v>0</v>
      </c>
      <c r="N1742" s="183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315</v>
      </c>
      <c r="J1743" s="2" t="s">
        <v>348</v>
      </c>
      <c r="K1743" s="2" t="s">
        <v>321</v>
      </c>
      <c r="L1743" s="170">
        <f t="shared" si="56"/>
        <v>0</v>
      </c>
      <c r="M1743" s="170">
        <f t="shared" si="57"/>
        <v>0</v>
      </c>
      <c r="N1743" s="183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296</v>
      </c>
      <c r="K1744" s="2" t="s">
        <v>322</v>
      </c>
      <c r="L1744" s="170">
        <f t="shared" si="56"/>
        <v>0</v>
      </c>
      <c r="M1744" s="170">
        <f t="shared" si="57"/>
        <v>0</v>
      </c>
      <c r="N1744" s="183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316</v>
      </c>
      <c r="J1745" s="2" t="s">
        <v>297</v>
      </c>
      <c r="K1745" s="2" t="s">
        <v>319</v>
      </c>
      <c r="L1745" s="170">
        <f t="shared" si="56"/>
        <v>0</v>
      </c>
      <c r="M1745" s="170">
        <f t="shared" si="57"/>
        <v>0</v>
      </c>
      <c r="N1745" s="183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8" t="s">
        <v>349</v>
      </c>
      <c r="K1746" s="8" t="s">
        <v>321</v>
      </c>
      <c r="L1746" s="170">
        <f t="shared" si="56"/>
        <v>0</v>
      </c>
      <c r="M1746" s="170">
        <f t="shared" si="57"/>
        <v>0</v>
      </c>
      <c r="N1746" s="183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282</v>
      </c>
      <c r="J1747" s="2" t="s">
        <v>272</v>
      </c>
      <c r="K1747" s="2" t="s">
        <v>322</v>
      </c>
      <c r="L1747" s="170">
        <f t="shared" si="56"/>
        <v>0</v>
      </c>
      <c r="M1747" s="170">
        <f t="shared" si="57"/>
        <v>0</v>
      </c>
      <c r="N1747" s="183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273</v>
      </c>
      <c r="K1748" s="2" t="s">
        <v>322</v>
      </c>
      <c r="L1748" s="170">
        <f t="shared" si="56"/>
        <v>0</v>
      </c>
      <c r="M1748" s="170">
        <f t="shared" si="57"/>
        <v>0</v>
      </c>
      <c r="N1748" s="183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274</v>
      </c>
      <c r="K1749" s="2" t="s">
        <v>322</v>
      </c>
      <c r="L1749" s="172">
        <f t="shared" si="56"/>
        <v>0</v>
      </c>
      <c r="M1749" s="170">
        <f t="shared" si="57"/>
        <v>0</v>
      </c>
      <c r="N1749" s="183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275</v>
      </c>
      <c r="K1750" s="2" t="s">
        <v>322</v>
      </c>
      <c r="L1750" s="170">
        <f t="shared" si="56"/>
        <v>2.4E-2</v>
      </c>
      <c r="M1750" s="170">
        <f t="shared" si="57"/>
        <v>28.154</v>
      </c>
      <c r="N1750" s="183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 t="s">
        <v>482</v>
      </c>
      <c r="AJ1750" s="77" t="s">
        <v>361</v>
      </c>
      <c r="AK1750" s="77"/>
      <c r="AL1750" s="77">
        <v>2.4E-2</v>
      </c>
      <c r="AM1750" s="85">
        <v>28.154</v>
      </c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276</v>
      </c>
      <c r="K1751" s="2" t="s">
        <v>321</v>
      </c>
      <c r="L1751" s="170">
        <f t="shared" si="56"/>
        <v>0</v>
      </c>
      <c r="M1751" s="170">
        <f t="shared" si="57"/>
        <v>0</v>
      </c>
      <c r="N1751" s="183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/>
      <c r="AJ1751" s="77"/>
      <c r="AK1751" s="77"/>
      <c r="AL1751" s="77"/>
      <c r="AM1751" s="85"/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277</v>
      </c>
      <c r="K1752" s="2" t="s">
        <v>321</v>
      </c>
      <c r="L1752" s="170">
        <f t="shared" si="56"/>
        <v>0</v>
      </c>
      <c r="M1752" s="170">
        <f t="shared" si="57"/>
        <v>0</v>
      </c>
      <c r="N1752" s="183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283</v>
      </c>
      <c r="J1753" s="2" t="s">
        <v>298</v>
      </c>
      <c r="K1753" s="2" t="s">
        <v>322</v>
      </c>
      <c r="L1753" s="170">
        <f t="shared" si="56"/>
        <v>0</v>
      </c>
      <c r="M1753" s="170">
        <f t="shared" si="57"/>
        <v>0</v>
      </c>
      <c r="N1753" s="183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278</v>
      </c>
      <c r="K1754" s="2" t="s">
        <v>321</v>
      </c>
      <c r="L1754" s="170">
        <f t="shared" si="56"/>
        <v>10</v>
      </c>
      <c r="M1754" s="170">
        <f t="shared" si="57"/>
        <v>18.620999999999999</v>
      </c>
      <c r="N1754" s="183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 t="s">
        <v>426</v>
      </c>
      <c r="Z1754" s="67"/>
      <c r="AA1754" s="67"/>
      <c r="AB1754" s="67">
        <v>4</v>
      </c>
      <c r="AC1754" s="73">
        <v>4.915</v>
      </c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 t="s">
        <v>361</v>
      </c>
      <c r="BE1754" s="111"/>
      <c r="BF1754" s="111">
        <v>5</v>
      </c>
      <c r="BG1754" s="116">
        <v>5.7850000000000001</v>
      </c>
      <c r="BH1754" s="2"/>
      <c r="BI1754" s="2"/>
      <c r="BJ1754" s="2"/>
      <c r="BK1754" s="2"/>
      <c r="BL1754" s="60"/>
      <c r="BM1754" s="53">
        <v>3</v>
      </c>
      <c r="BN1754" s="53"/>
      <c r="BO1754" s="53"/>
      <c r="BP1754" s="53">
        <v>1</v>
      </c>
      <c r="BQ1754" s="125">
        <v>7.9210000000000003</v>
      </c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279</v>
      </c>
      <c r="K1755" s="2" t="s">
        <v>321</v>
      </c>
      <c r="L1755" s="170">
        <f t="shared" si="56"/>
        <v>2</v>
      </c>
      <c r="M1755" s="170">
        <f t="shared" si="57"/>
        <v>16.452999999999999</v>
      </c>
      <c r="N1755" s="183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/>
      <c r="Z1755" s="67"/>
      <c r="AA1755" s="67"/>
      <c r="AB1755" s="67"/>
      <c r="AC1755" s="73"/>
      <c r="AD1755" s="2"/>
      <c r="AE1755" s="2"/>
      <c r="AF1755" s="2"/>
      <c r="AG1755" s="2"/>
      <c r="AH1755" s="60"/>
      <c r="AI1755" s="77">
        <v>1</v>
      </c>
      <c r="AJ1755" s="77">
        <v>1</v>
      </c>
      <c r="AK1755" s="77"/>
      <c r="AL1755" s="77">
        <v>2</v>
      </c>
      <c r="AM1755" s="85">
        <v>16.452999999999999</v>
      </c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/>
      <c r="BE1755" s="111"/>
      <c r="BF1755" s="111"/>
      <c r="BG1755" s="116"/>
      <c r="BH1755" s="2"/>
      <c r="BI1755" s="2"/>
      <c r="BJ1755" s="2"/>
      <c r="BK1755" s="2"/>
      <c r="BL1755" s="60"/>
      <c r="BM1755" s="53"/>
      <c r="BN1755" s="53"/>
      <c r="BO1755" s="53"/>
      <c r="BP1755" s="53"/>
      <c r="BQ1755" s="125"/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286</v>
      </c>
      <c r="J1756" s="2" t="s">
        <v>280</v>
      </c>
      <c r="K1756" s="2" t="s">
        <v>320</v>
      </c>
      <c r="L1756" s="170">
        <f t="shared" si="56"/>
        <v>0</v>
      </c>
      <c r="M1756" s="172">
        <f t="shared" si="57"/>
        <v>0</v>
      </c>
      <c r="N1756" s="185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/>
      <c r="AJ1756" s="77"/>
      <c r="AK1756" s="77"/>
      <c r="AL1756" s="77"/>
      <c r="AM1756" s="85"/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181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281</v>
      </c>
      <c r="K1757" s="2" t="s">
        <v>320</v>
      </c>
      <c r="L1757" s="170">
        <f t="shared" si="56"/>
        <v>0</v>
      </c>
      <c r="M1757" s="170">
        <f t="shared" si="57"/>
        <v>0</v>
      </c>
      <c r="N1757" s="183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60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s="17" customFormat="1" hidden="1" x14ac:dyDescent="0.3">
      <c r="A1758" s="16" t="s">
        <v>49</v>
      </c>
      <c r="B1758" s="16" t="s">
        <v>2</v>
      </c>
      <c r="C1758" s="16" t="s">
        <v>3</v>
      </c>
      <c r="D1758" s="16" t="s">
        <v>43</v>
      </c>
      <c r="E1758" s="7">
        <v>26</v>
      </c>
      <c r="F1758" s="7"/>
      <c r="G1758" s="23" t="s">
        <v>5</v>
      </c>
      <c r="H1758" s="7">
        <v>2023</v>
      </c>
      <c r="I1758" s="25"/>
      <c r="J1758" s="16" t="s">
        <v>314</v>
      </c>
      <c r="K1758" s="16"/>
      <c r="L1758" s="155"/>
      <c r="M1758" s="133">
        <f>SUM(M1720:M1757)</f>
        <v>825.29799999999989</v>
      </c>
      <c r="N1758" s="186"/>
      <c r="O1758" s="16"/>
      <c r="P1758" s="16"/>
      <c r="Q1758" s="16"/>
      <c r="R1758" s="16"/>
      <c r="S1758" s="51">
        <f>SUM(S1720:S1757)</f>
        <v>0</v>
      </c>
      <c r="T1758" s="16"/>
      <c r="U1758" s="16"/>
      <c r="V1758" s="16"/>
      <c r="W1758" s="16"/>
      <c r="X1758" s="51">
        <f>SUM(X1720:X1757)</f>
        <v>330.5</v>
      </c>
      <c r="Y1758" s="16"/>
      <c r="Z1758" s="16"/>
      <c r="AA1758" s="16"/>
      <c r="AB1758" s="16"/>
      <c r="AC1758" s="51">
        <f>SUM(AC1720:AC1757)</f>
        <v>191.45099999999999</v>
      </c>
      <c r="AD1758" s="16"/>
      <c r="AE1758" s="16"/>
      <c r="AF1758" s="16"/>
      <c r="AG1758" s="16"/>
      <c r="AH1758" s="51">
        <f>SUM(AH1720:AH1757)</f>
        <v>245.03399999999999</v>
      </c>
      <c r="AI1758" s="16"/>
      <c r="AJ1758" s="16"/>
      <c r="AK1758" s="16"/>
      <c r="AL1758" s="16"/>
      <c r="AM1758" s="51">
        <f>SUM(AM1720:AM1757)</f>
        <v>44.606999999999999</v>
      </c>
      <c r="AN1758" s="16"/>
      <c r="AO1758" s="16"/>
      <c r="AP1758" s="16"/>
      <c r="AQ1758" s="16"/>
      <c r="AR1758" s="51">
        <f>SUM(AR1720:AR1757)</f>
        <v>0</v>
      </c>
      <c r="AS1758" s="16"/>
      <c r="AT1758" s="16"/>
      <c r="AU1758" s="16"/>
      <c r="AV1758" s="16"/>
      <c r="AW1758" s="51">
        <f>SUM(AW1720:AW1757)</f>
        <v>0</v>
      </c>
      <c r="AX1758" s="16"/>
      <c r="AY1758" s="16"/>
      <c r="AZ1758" s="16"/>
      <c r="BA1758" s="16"/>
      <c r="BB1758" s="51">
        <f>SUM(BB1720:BB1757)</f>
        <v>0</v>
      </c>
      <c r="BC1758" s="16"/>
      <c r="BD1758" s="16"/>
      <c r="BE1758" s="16"/>
      <c r="BF1758" s="16"/>
      <c r="BG1758" s="51">
        <f>SUM(BG1720:BG1757)</f>
        <v>5.7850000000000001</v>
      </c>
      <c r="BH1758" s="16"/>
      <c r="BI1758" s="16"/>
      <c r="BJ1758" s="16"/>
      <c r="BK1758" s="16"/>
      <c r="BL1758" s="51">
        <f>SUM(BL1720:BL1757)</f>
        <v>0</v>
      </c>
      <c r="BM1758" s="16"/>
      <c r="BN1758" s="16"/>
      <c r="BO1758" s="16"/>
      <c r="BP1758" s="16"/>
      <c r="BQ1758" s="51">
        <f>SUM(BQ1720:BQ1757)</f>
        <v>7.9210000000000003</v>
      </c>
      <c r="BR1758" s="16"/>
      <c r="BS1758" s="16"/>
      <c r="BT1758" s="16"/>
      <c r="BU1758" s="16"/>
      <c r="BV1758" s="51">
        <f>SUM(BV1720:BV1757)</f>
        <v>0</v>
      </c>
    </row>
    <row r="1759" spans="1:74" hidden="1" x14ac:dyDescent="0.3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22" t="s">
        <v>5</v>
      </c>
      <c r="H1759" s="3">
        <v>2023</v>
      </c>
      <c r="I1759" s="24" t="s">
        <v>287</v>
      </c>
      <c r="J1759" s="2" t="s">
        <v>267</v>
      </c>
      <c r="K1759" s="2" t="s">
        <v>319</v>
      </c>
      <c r="L1759" s="170">
        <f t="shared" si="56"/>
        <v>0</v>
      </c>
      <c r="M1759" s="170">
        <f t="shared" si="57"/>
        <v>0</v>
      </c>
      <c r="N1759" s="183"/>
      <c r="O1759" s="37"/>
      <c r="P1759" s="37"/>
      <c r="Q1759" s="37"/>
      <c r="R1759" s="37"/>
      <c r="S1759" s="46"/>
      <c r="T1759" s="2"/>
      <c r="U1759" s="2"/>
      <c r="V1759" s="2"/>
      <c r="W1759" s="2"/>
      <c r="X1759" s="60"/>
      <c r="Y1759" s="67"/>
      <c r="Z1759" s="67"/>
      <c r="AA1759" s="67"/>
      <c r="AB1759" s="67"/>
      <c r="AC1759" s="73"/>
      <c r="AD1759" s="2"/>
      <c r="AE1759" s="2"/>
      <c r="AF1759" s="2"/>
      <c r="AG1759" s="2"/>
      <c r="AH1759" s="60"/>
      <c r="AI1759" s="77"/>
      <c r="AJ1759" s="77"/>
      <c r="AK1759" s="77"/>
      <c r="AL1759" s="77"/>
      <c r="AM1759" s="85"/>
      <c r="AN1759" s="2"/>
      <c r="AO1759" s="2"/>
      <c r="AP1759" s="2"/>
      <c r="AQ1759" s="2"/>
      <c r="AR1759" s="60"/>
      <c r="AS1759" s="90"/>
      <c r="AT1759" s="90"/>
      <c r="AU1759" s="90"/>
      <c r="AV1759" s="90"/>
      <c r="AW1759" s="105"/>
      <c r="AX1759" s="2"/>
      <c r="AY1759" s="2"/>
      <c r="AZ1759" s="2"/>
      <c r="BA1759" s="2"/>
      <c r="BB1759" s="60"/>
      <c r="BC1759" s="111"/>
      <c r="BD1759" s="111"/>
      <c r="BE1759" s="111"/>
      <c r="BF1759" s="111"/>
      <c r="BG1759" s="116"/>
      <c r="BH1759" s="2"/>
      <c r="BI1759" s="2"/>
      <c r="BJ1759" s="2"/>
      <c r="BK1759" s="2"/>
      <c r="BL1759" s="60"/>
      <c r="BM1759" s="53"/>
      <c r="BN1759" s="53"/>
      <c r="BO1759" s="53"/>
      <c r="BP1759" s="53"/>
      <c r="BQ1759" s="125"/>
      <c r="BR1759" s="2"/>
      <c r="BS1759" s="2"/>
      <c r="BT1759" s="2"/>
      <c r="BU1759" s="2"/>
      <c r="BV1759" s="60"/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291</v>
      </c>
      <c r="K1760" s="2" t="s">
        <v>320</v>
      </c>
      <c r="L1760" s="170">
        <f t="shared" si="56"/>
        <v>0</v>
      </c>
      <c r="M1760" s="170">
        <f t="shared" si="57"/>
        <v>0</v>
      </c>
      <c r="N1760" s="183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286</v>
      </c>
      <c r="J1761" s="2" t="s">
        <v>337</v>
      </c>
      <c r="K1761" s="2" t="s">
        <v>320</v>
      </c>
      <c r="L1761" s="170">
        <f t="shared" si="56"/>
        <v>0</v>
      </c>
      <c r="M1761" s="170">
        <f t="shared" si="57"/>
        <v>0</v>
      </c>
      <c r="N1761" s="183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8" t="s">
        <v>338</v>
      </c>
      <c r="K1762" s="8" t="s">
        <v>319</v>
      </c>
      <c r="L1762" s="170">
        <f t="shared" si="56"/>
        <v>0</v>
      </c>
      <c r="M1762" s="170">
        <f t="shared" si="57"/>
        <v>0</v>
      </c>
      <c r="N1762" s="183"/>
      <c r="O1762" s="58"/>
      <c r="P1762" s="58"/>
      <c r="Q1762" s="58"/>
      <c r="R1762" s="58"/>
      <c r="S1762" s="59"/>
      <c r="T1762" s="8"/>
      <c r="U1762" s="8"/>
      <c r="V1762" s="8"/>
      <c r="W1762" s="8"/>
      <c r="X1762" s="130"/>
      <c r="Y1762" s="143"/>
      <c r="Z1762" s="143"/>
      <c r="AA1762" s="143"/>
      <c r="AB1762" s="143"/>
      <c r="AC1762" s="144"/>
      <c r="AD1762" s="8"/>
      <c r="AE1762" s="8"/>
      <c r="AF1762" s="8"/>
      <c r="AG1762" s="8"/>
      <c r="AH1762" s="130"/>
      <c r="AI1762" s="145"/>
      <c r="AJ1762" s="145"/>
      <c r="AK1762" s="145"/>
      <c r="AL1762" s="145"/>
      <c r="AM1762" s="146"/>
      <c r="AN1762" s="8"/>
      <c r="AO1762" s="8"/>
      <c r="AP1762" s="8"/>
      <c r="AQ1762" s="8"/>
      <c r="AR1762" s="130"/>
      <c r="AS1762" s="147"/>
      <c r="AT1762" s="147"/>
      <c r="AU1762" s="147"/>
      <c r="AV1762" s="147"/>
      <c r="AW1762" s="148"/>
      <c r="AX1762" s="8"/>
      <c r="AY1762" s="8"/>
      <c r="AZ1762" s="8"/>
      <c r="BA1762" s="8"/>
      <c r="BB1762" s="130"/>
      <c r="BC1762" s="149"/>
      <c r="BD1762" s="149"/>
      <c r="BE1762" s="149"/>
      <c r="BF1762" s="149"/>
      <c r="BG1762" s="150"/>
      <c r="BH1762" s="8"/>
      <c r="BI1762" s="8"/>
      <c r="BJ1762" s="8"/>
      <c r="BK1762" s="8"/>
      <c r="BL1762" s="130"/>
      <c r="BM1762" s="151"/>
      <c r="BN1762" s="151"/>
      <c r="BO1762" s="151"/>
      <c r="BP1762" s="151"/>
      <c r="BQ1762" s="152"/>
      <c r="BR1762" s="8"/>
      <c r="BS1762" s="8"/>
      <c r="BT1762" s="8"/>
      <c r="BU1762" s="8"/>
      <c r="BV1762" s="13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339</v>
      </c>
      <c r="K1763" s="8" t="s">
        <v>340</v>
      </c>
      <c r="L1763" s="170">
        <f t="shared" si="56"/>
        <v>0</v>
      </c>
      <c r="M1763" s="170">
        <f t="shared" si="57"/>
        <v>0</v>
      </c>
      <c r="N1763" s="183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341</v>
      </c>
      <c r="K1764" s="8" t="s">
        <v>319</v>
      </c>
      <c r="L1764" s="170">
        <f t="shared" si="56"/>
        <v>0</v>
      </c>
      <c r="M1764" s="170">
        <f t="shared" si="57"/>
        <v>0</v>
      </c>
      <c r="N1764" s="183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342</v>
      </c>
      <c r="K1765" s="8" t="s">
        <v>321</v>
      </c>
      <c r="L1765" s="170">
        <f t="shared" si="56"/>
        <v>0</v>
      </c>
      <c r="M1765" s="170">
        <f t="shared" si="57"/>
        <v>0</v>
      </c>
      <c r="N1765" s="183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343</v>
      </c>
      <c r="K1766" s="8" t="s">
        <v>321</v>
      </c>
      <c r="L1766" s="170">
        <f t="shared" si="56"/>
        <v>0</v>
      </c>
      <c r="M1766" s="170">
        <f t="shared" si="57"/>
        <v>0</v>
      </c>
      <c r="N1766" s="183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344</v>
      </c>
      <c r="K1767" s="8" t="s">
        <v>340</v>
      </c>
      <c r="L1767" s="170">
        <f t="shared" si="56"/>
        <v>0</v>
      </c>
      <c r="M1767" s="170">
        <f t="shared" si="57"/>
        <v>0</v>
      </c>
      <c r="N1767" s="183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288</v>
      </c>
      <c r="J1768" s="8" t="s">
        <v>345</v>
      </c>
      <c r="K1768" s="8" t="s">
        <v>319</v>
      </c>
      <c r="L1768" s="170">
        <f t="shared" si="56"/>
        <v>0</v>
      </c>
      <c r="M1768" s="170">
        <f t="shared" si="57"/>
        <v>0</v>
      </c>
      <c r="N1768" s="183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2" t="s">
        <v>352</v>
      </c>
      <c r="K1769" s="2" t="s">
        <v>319</v>
      </c>
      <c r="L1769" s="170">
        <f t="shared" si="56"/>
        <v>0</v>
      </c>
      <c r="M1769" s="170">
        <f t="shared" si="57"/>
        <v>0</v>
      </c>
      <c r="N1769" s="183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353</v>
      </c>
      <c r="K1770" s="2" t="s">
        <v>322</v>
      </c>
      <c r="L1770" s="170">
        <f t="shared" si="56"/>
        <v>0</v>
      </c>
      <c r="M1770" s="170">
        <f t="shared" si="57"/>
        <v>0</v>
      </c>
      <c r="N1770" s="183"/>
      <c r="O1770" s="37"/>
      <c r="P1770" s="37"/>
      <c r="Q1770" s="37"/>
      <c r="R1770" s="37"/>
      <c r="S1770" s="46"/>
      <c r="T1770" s="2"/>
      <c r="U1770" s="2"/>
      <c r="V1770" s="2"/>
      <c r="W1770" s="2"/>
      <c r="X1770" s="60"/>
      <c r="Y1770" s="67"/>
      <c r="Z1770" s="67"/>
      <c r="AA1770" s="67"/>
      <c r="AB1770" s="67"/>
      <c r="AC1770" s="73"/>
      <c r="AD1770" s="2"/>
      <c r="AE1770" s="2"/>
      <c r="AF1770" s="2"/>
      <c r="AG1770" s="2"/>
      <c r="AH1770" s="60"/>
      <c r="AI1770" s="77"/>
      <c r="AJ1770" s="77"/>
      <c r="AK1770" s="77"/>
      <c r="AL1770" s="77"/>
      <c r="AM1770" s="85"/>
      <c r="AN1770" s="2"/>
      <c r="AO1770" s="2"/>
      <c r="AP1770" s="2"/>
      <c r="AQ1770" s="2"/>
      <c r="AR1770" s="60"/>
      <c r="AS1770" s="90"/>
      <c r="AT1770" s="90"/>
      <c r="AU1770" s="90"/>
      <c r="AV1770" s="90"/>
      <c r="AW1770" s="105"/>
      <c r="AX1770" s="2"/>
      <c r="AY1770" s="2"/>
      <c r="AZ1770" s="2"/>
      <c r="BA1770" s="2"/>
      <c r="BB1770" s="60"/>
      <c r="BC1770" s="111"/>
      <c r="BD1770" s="111"/>
      <c r="BE1770" s="111"/>
      <c r="BF1770" s="111"/>
      <c r="BG1770" s="116"/>
      <c r="BH1770" s="2"/>
      <c r="BI1770" s="2"/>
      <c r="BJ1770" s="2"/>
      <c r="BK1770" s="2"/>
      <c r="BL1770" s="60"/>
      <c r="BM1770" s="53"/>
      <c r="BN1770" s="53"/>
      <c r="BO1770" s="53"/>
      <c r="BP1770" s="53"/>
      <c r="BQ1770" s="125"/>
      <c r="BR1770" s="2"/>
      <c r="BS1770" s="2"/>
      <c r="BT1770" s="2"/>
      <c r="BU1770" s="2"/>
      <c r="BV1770" s="6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346</v>
      </c>
      <c r="K1771" s="2" t="s">
        <v>319</v>
      </c>
      <c r="L1771" s="170">
        <f t="shared" si="56"/>
        <v>0</v>
      </c>
      <c r="M1771" s="170">
        <f t="shared" si="57"/>
        <v>0</v>
      </c>
      <c r="N1771" s="183"/>
      <c r="O1771" s="38"/>
      <c r="P1771" s="37"/>
      <c r="Q1771" s="37"/>
      <c r="R1771" s="37"/>
      <c r="S1771" s="46"/>
      <c r="T1771" s="3"/>
      <c r="U1771" s="2"/>
      <c r="V1771" s="2"/>
      <c r="W1771" s="2"/>
      <c r="X1771" s="60"/>
      <c r="Y1771" s="69"/>
      <c r="Z1771" s="67"/>
      <c r="AA1771" s="67"/>
      <c r="AB1771" s="67"/>
      <c r="AC1771" s="73"/>
      <c r="AD1771" s="3"/>
      <c r="AE1771" s="2"/>
      <c r="AF1771" s="2"/>
      <c r="AG1771" s="2"/>
      <c r="AH1771" s="60"/>
      <c r="AI1771" s="78"/>
      <c r="AJ1771" s="77"/>
      <c r="AK1771" s="77"/>
      <c r="AL1771" s="77"/>
      <c r="AM1771" s="85"/>
      <c r="AN1771" s="3"/>
      <c r="AO1771" s="2"/>
      <c r="AP1771" s="2"/>
      <c r="AQ1771" s="2"/>
      <c r="AR1771" s="60"/>
      <c r="AS1771" s="91"/>
      <c r="AT1771" s="90"/>
      <c r="AU1771" s="90"/>
      <c r="AV1771" s="90"/>
      <c r="AW1771" s="105"/>
      <c r="AX1771" s="3"/>
      <c r="AY1771" s="2"/>
      <c r="AZ1771" s="2"/>
      <c r="BA1771" s="2"/>
      <c r="BB1771" s="60"/>
      <c r="BC1771" s="112"/>
      <c r="BD1771" s="111"/>
      <c r="BE1771" s="111"/>
      <c r="BF1771" s="111"/>
      <c r="BG1771" s="116"/>
      <c r="BH1771" s="3"/>
      <c r="BI1771" s="2"/>
      <c r="BJ1771" s="2"/>
      <c r="BK1771" s="2"/>
      <c r="BL1771" s="60"/>
      <c r="BM1771" s="54"/>
      <c r="BN1771" s="53"/>
      <c r="BO1771" s="53"/>
      <c r="BP1771" s="53"/>
      <c r="BQ1771" s="125"/>
      <c r="BR1771" s="3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289</v>
      </c>
      <c r="J1772" s="2" t="s">
        <v>268</v>
      </c>
      <c r="K1772" s="2" t="s">
        <v>319</v>
      </c>
      <c r="L1772" s="170">
        <f t="shared" si="56"/>
        <v>0</v>
      </c>
      <c r="M1772" s="170">
        <f t="shared" si="57"/>
        <v>0</v>
      </c>
      <c r="N1772" s="183"/>
      <c r="O1772" s="37"/>
      <c r="P1772" s="37"/>
      <c r="Q1772" s="37"/>
      <c r="R1772" s="37"/>
      <c r="S1772" s="46"/>
      <c r="T1772" s="2"/>
      <c r="U1772" s="2"/>
      <c r="V1772" s="2"/>
      <c r="W1772" s="2"/>
      <c r="X1772" s="60"/>
      <c r="Y1772" s="67"/>
      <c r="Z1772" s="67"/>
      <c r="AA1772" s="67"/>
      <c r="AB1772" s="67"/>
      <c r="AC1772" s="73"/>
      <c r="AD1772" s="2"/>
      <c r="AE1772" s="2"/>
      <c r="AF1772" s="2"/>
      <c r="AG1772" s="2"/>
      <c r="AH1772" s="60"/>
      <c r="AI1772" s="77"/>
      <c r="AJ1772" s="77"/>
      <c r="AK1772" s="77"/>
      <c r="AL1772" s="77"/>
      <c r="AM1772" s="85"/>
      <c r="AN1772" s="2"/>
      <c r="AO1772" s="2"/>
      <c r="AP1772" s="2"/>
      <c r="AQ1772" s="2"/>
      <c r="AR1772" s="60"/>
      <c r="AS1772" s="90"/>
      <c r="AT1772" s="90"/>
      <c r="AU1772" s="90"/>
      <c r="AV1772" s="90"/>
      <c r="AW1772" s="105"/>
      <c r="AX1772" s="2"/>
      <c r="AY1772" s="2"/>
      <c r="AZ1772" s="2"/>
      <c r="BA1772" s="2"/>
      <c r="BB1772" s="60"/>
      <c r="BC1772" s="111"/>
      <c r="BD1772" s="111"/>
      <c r="BE1772" s="111"/>
      <c r="BF1772" s="111"/>
      <c r="BG1772" s="116"/>
      <c r="BH1772" s="2"/>
      <c r="BI1772" s="2"/>
      <c r="BJ1772" s="2"/>
      <c r="BK1772" s="2"/>
      <c r="BL1772" s="60"/>
      <c r="BM1772" s="53"/>
      <c r="BN1772" s="53"/>
      <c r="BO1772" s="53"/>
      <c r="BP1772" s="53"/>
      <c r="BQ1772" s="125"/>
      <c r="BR1772" s="2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292</v>
      </c>
      <c r="K1773" s="2" t="s">
        <v>319</v>
      </c>
      <c r="L1773" s="170">
        <f t="shared" si="56"/>
        <v>0</v>
      </c>
      <c r="M1773" s="170">
        <f t="shared" si="57"/>
        <v>0</v>
      </c>
      <c r="N1773" s="183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t="15.6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285</v>
      </c>
      <c r="J1774" s="2" t="s">
        <v>293</v>
      </c>
      <c r="K1774" s="2" t="s">
        <v>319</v>
      </c>
      <c r="L1774" s="170">
        <f t="shared" si="56"/>
        <v>0</v>
      </c>
      <c r="M1774" s="170">
        <f t="shared" si="57"/>
        <v>0</v>
      </c>
      <c r="N1774" s="183"/>
      <c r="O1774" s="37"/>
      <c r="P1774" s="37"/>
      <c r="Q1774" s="37"/>
      <c r="R1774" s="39"/>
      <c r="S1774" s="45"/>
      <c r="T1774" s="2"/>
      <c r="U1774" s="2"/>
      <c r="V1774" s="2"/>
      <c r="W1774" s="33"/>
      <c r="X1774" s="61"/>
      <c r="Y1774" s="67"/>
      <c r="Z1774" s="67"/>
      <c r="AA1774" s="67"/>
      <c r="AB1774" s="68"/>
      <c r="AC1774" s="74"/>
      <c r="AD1774" s="2"/>
      <c r="AE1774" s="2"/>
      <c r="AF1774" s="2"/>
      <c r="AG1774" s="33"/>
      <c r="AH1774" s="61"/>
      <c r="AI1774" s="77"/>
      <c r="AJ1774" s="77"/>
      <c r="AK1774" s="77"/>
      <c r="AL1774" s="79"/>
      <c r="AM1774" s="86"/>
      <c r="AN1774" s="2"/>
      <c r="AO1774" s="2"/>
      <c r="AP1774" s="2"/>
      <c r="AQ1774" s="33"/>
      <c r="AR1774" s="61"/>
      <c r="AS1774" s="90"/>
      <c r="AT1774" s="90"/>
      <c r="AU1774" s="90"/>
      <c r="AV1774" s="92"/>
      <c r="AW1774" s="106"/>
      <c r="AX1774" s="2"/>
      <c r="AY1774" s="2"/>
      <c r="AZ1774" s="2"/>
      <c r="BA1774" s="33"/>
      <c r="BB1774" s="61"/>
      <c r="BC1774" s="111"/>
      <c r="BD1774" s="111"/>
      <c r="BE1774" s="111"/>
      <c r="BF1774" s="113"/>
      <c r="BG1774" s="117"/>
      <c r="BH1774" s="2"/>
      <c r="BI1774" s="2"/>
      <c r="BJ1774" s="2"/>
      <c r="BK1774" s="33"/>
      <c r="BL1774" s="61"/>
      <c r="BM1774" s="53"/>
      <c r="BN1774" s="53"/>
      <c r="BO1774" s="53"/>
      <c r="BP1774" s="121"/>
      <c r="BQ1774" s="126"/>
      <c r="BR1774" s="2"/>
      <c r="BS1774" s="2"/>
      <c r="BT1774" s="2"/>
      <c r="BU1774" s="33"/>
      <c r="BV1774" s="61"/>
    </row>
    <row r="1775" spans="1:74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287</v>
      </c>
      <c r="J1775" s="2" t="s">
        <v>269</v>
      </c>
      <c r="K1775" s="2" t="s">
        <v>321</v>
      </c>
      <c r="L1775" s="170">
        <f t="shared" si="56"/>
        <v>1</v>
      </c>
      <c r="M1775" s="170">
        <f t="shared" si="57"/>
        <v>0.997</v>
      </c>
      <c r="N1775" s="183"/>
      <c r="O1775" s="37"/>
      <c r="P1775" s="37"/>
      <c r="Q1775" s="37"/>
      <c r="R1775" s="37"/>
      <c r="S1775" s="45"/>
      <c r="T1775" s="2"/>
      <c r="U1775" s="2"/>
      <c r="V1775" s="2"/>
      <c r="W1775" s="2"/>
      <c r="X1775" s="61"/>
      <c r="Y1775" s="67"/>
      <c r="Z1775" s="67"/>
      <c r="AA1775" s="67"/>
      <c r="AB1775" s="67"/>
      <c r="AC1775" s="74"/>
      <c r="AD1775" s="2"/>
      <c r="AE1775" s="2"/>
      <c r="AF1775" s="2"/>
      <c r="AG1775" s="2"/>
      <c r="AH1775" s="61"/>
      <c r="AI1775" s="77"/>
      <c r="AJ1775" s="77"/>
      <c r="AK1775" s="77"/>
      <c r="AL1775" s="78">
        <v>1</v>
      </c>
      <c r="AM1775" s="86">
        <v>0.997</v>
      </c>
      <c r="AN1775" s="2"/>
      <c r="AO1775" s="2"/>
      <c r="AP1775" s="2"/>
      <c r="AQ1775" s="2"/>
      <c r="AR1775" s="61"/>
      <c r="AS1775" s="90"/>
      <c r="AT1775" s="90"/>
      <c r="AU1775" s="90"/>
      <c r="AV1775" s="90"/>
      <c r="AW1775" s="106"/>
      <c r="AX1775" s="2"/>
      <c r="AY1775" s="2"/>
      <c r="AZ1775" s="2"/>
      <c r="BA1775" s="2"/>
      <c r="BB1775" s="61"/>
      <c r="BC1775" s="111"/>
      <c r="BD1775" s="111"/>
      <c r="BE1775" s="111"/>
      <c r="BF1775" s="111"/>
      <c r="BG1775" s="117"/>
      <c r="BH1775" s="2"/>
      <c r="BI1775" s="2"/>
      <c r="BJ1775" s="2"/>
      <c r="BK1775" s="2"/>
      <c r="BL1775" s="61"/>
      <c r="BM1775" s="53"/>
      <c r="BN1775" s="53"/>
      <c r="BO1775" s="53"/>
      <c r="BP1775" s="53"/>
      <c r="BQ1775" s="126"/>
      <c r="BR1775" s="2"/>
      <c r="BS1775" s="2"/>
      <c r="BT1775" s="2"/>
      <c r="BU1775" s="2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270</v>
      </c>
      <c r="K1776" s="2" t="s">
        <v>321</v>
      </c>
      <c r="L1776" s="170">
        <f t="shared" si="56"/>
        <v>0</v>
      </c>
      <c r="M1776" s="170">
        <f t="shared" si="57"/>
        <v>0</v>
      </c>
      <c r="N1776" s="183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7"/>
      <c r="AM1776" s="86"/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290</v>
      </c>
      <c r="J1777" s="2" t="s">
        <v>271</v>
      </c>
      <c r="K1777" s="2" t="s">
        <v>322</v>
      </c>
      <c r="L1777" s="170">
        <f t="shared" si="56"/>
        <v>0</v>
      </c>
      <c r="M1777" s="170">
        <f t="shared" si="57"/>
        <v>0</v>
      </c>
      <c r="N1777" s="183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284</v>
      </c>
      <c r="J1778" s="2" t="s">
        <v>294</v>
      </c>
      <c r="K1778" s="2" t="s">
        <v>321</v>
      </c>
      <c r="L1778" s="170">
        <f t="shared" si="56"/>
        <v>0</v>
      </c>
      <c r="M1778" s="170">
        <f t="shared" si="57"/>
        <v>0</v>
      </c>
      <c r="N1778" s="183"/>
      <c r="O1778" s="37"/>
      <c r="P1778" s="37"/>
      <c r="Q1778" s="37"/>
      <c r="R1778" s="37"/>
      <c r="S1778" s="46"/>
      <c r="T1778" s="2"/>
      <c r="U1778" s="2"/>
      <c r="V1778" s="2"/>
      <c r="W1778" s="2"/>
      <c r="X1778" s="60"/>
      <c r="Y1778" s="67"/>
      <c r="Z1778" s="67"/>
      <c r="AA1778" s="67"/>
      <c r="AB1778" s="67"/>
      <c r="AC1778" s="73"/>
      <c r="AD1778" s="2"/>
      <c r="AE1778" s="2"/>
      <c r="AF1778" s="2"/>
      <c r="AG1778" s="2"/>
      <c r="AH1778" s="60"/>
      <c r="AI1778" s="77"/>
      <c r="AJ1778" s="77"/>
      <c r="AK1778" s="77"/>
      <c r="AL1778" s="77"/>
      <c r="AM1778" s="85"/>
      <c r="AN1778" s="2"/>
      <c r="AO1778" s="2"/>
      <c r="AP1778" s="2"/>
      <c r="AQ1778" s="2"/>
      <c r="AR1778" s="60"/>
      <c r="AS1778" s="90"/>
      <c r="AT1778" s="90"/>
      <c r="AU1778" s="90"/>
      <c r="AV1778" s="90"/>
      <c r="AW1778" s="105"/>
      <c r="AX1778" s="2"/>
      <c r="AY1778" s="2"/>
      <c r="AZ1778" s="2"/>
      <c r="BA1778" s="2"/>
      <c r="BB1778" s="60"/>
      <c r="BC1778" s="111"/>
      <c r="BD1778" s="111"/>
      <c r="BE1778" s="111"/>
      <c r="BF1778" s="111"/>
      <c r="BG1778" s="116"/>
      <c r="BH1778" s="2"/>
      <c r="BI1778" s="2"/>
      <c r="BJ1778" s="2"/>
      <c r="BK1778" s="2"/>
      <c r="BL1778" s="60"/>
      <c r="BM1778" s="53"/>
      <c r="BN1778" s="53"/>
      <c r="BO1778" s="53"/>
      <c r="BP1778" s="53"/>
      <c r="BQ1778" s="125"/>
      <c r="BR1778" s="2"/>
      <c r="BS1778" s="2"/>
      <c r="BT1778" s="2"/>
      <c r="BU1778" s="2"/>
      <c r="BV1778" s="60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347</v>
      </c>
      <c r="K1779" s="2" t="s">
        <v>321</v>
      </c>
      <c r="L1779" s="170">
        <f t="shared" si="56"/>
        <v>0</v>
      </c>
      <c r="M1779" s="170">
        <f t="shared" si="57"/>
        <v>0</v>
      </c>
      <c r="N1779" s="183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295</v>
      </c>
      <c r="K1780" s="2" t="s">
        <v>321</v>
      </c>
      <c r="L1780" s="170">
        <f t="shared" si="56"/>
        <v>0</v>
      </c>
      <c r="M1780" s="170">
        <f t="shared" si="57"/>
        <v>0</v>
      </c>
      <c r="N1780" s="183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290</v>
      </c>
      <c r="J1781" s="2" t="s">
        <v>299</v>
      </c>
      <c r="K1781" s="2" t="s">
        <v>319</v>
      </c>
      <c r="L1781" s="170">
        <f t="shared" si="56"/>
        <v>0</v>
      </c>
      <c r="M1781" s="170">
        <f t="shared" si="57"/>
        <v>0</v>
      </c>
      <c r="N1781" s="183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315</v>
      </c>
      <c r="J1782" s="2" t="s">
        <v>348</v>
      </c>
      <c r="K1782" s="2" t="s">
        <v>321</v>
      </c>
      <c r="L1782" s="170">
        <f t="shared" si="56"/>
        <v>10</v>
      </c>
      <c r="M1782" s="170">
        <f t="shared" si="57"/>
        <v>23.337999999999997</v>
      </c>
      <c r="N1782" s="183"/>
      <c r="O1782" s="37"/>
      <c r="P1782" s="37"/>
      <c r="Q1782" s="37"/>
      <c r="R1782" s="37"/>
      <c r="S1782" s="46"/>
      <c r="T1782" s="2" t="s">
        <v>413</v>
      </c>
      <c r="U1782" s="2"/>
      <c r="V1782" s="2"/>
      <c r="W1782" s="2">
        <v>9</v>
      </c>
      <c r="X1782" s="60">
        <v>20.428999999999998</v>
      </c>
      <c r="Y1782" s="67"/>
      <c r="Z1782" s="67"/>
      <c r="AA1782" s="67"/>
      <c r="AB1782" s="67">
        <v>1</v>
      </c>
      <c r="AC1782" s="73">
        <v>2.9089999999999998</v>
      </c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296</v>
      </c>
      <c r="K1783" s="2" t="s">
        <v>322</v>
      </c>
      <c r="L1783" s="170">
        <f t="shared" si="56"/>
        <v>0</v>
      </c>
      <c r="M1783" s="170">
        <f t="shared" si="57"/>
        <v>0</v>
      </c>
      <c r="N1783" s="183"/>
      <c r="O1783" s="37"/>
      <c r="P1783" s="37"/>
      <c r="Q1783" s="37"/>
      <c r="R1783" s="37"/>
      <c r="S1783" s="46"/>
      <c r="T1783" s="2"/>
      <c r="U1783" s="2"/>
      <c r="V1783" s="2"/>
      <c r="W1783" s="2"/>
      <c r="X1783" s="60"/>
      <c r="Y1783" s="67"/>
      <c r="Z1783" s="67"/>
      <c r="AA1783" s="67"/>
      <c r="AB1783" s="67"/>
      <c r="AC1783" s="73"/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316</v>
      </c>
      <c r="J1784" s="2" t="s">
        <v>297</v>
      </c>
      <c r="K1784" s="2" t="s">
        <v>319</v>
      </c>
      <c r="L1784" s="172">
        <f t="shared" si="56"/>
        <v>2.5000000000000001E-3</v>
      </c>
      <c r="M1784" s="170">
        <f t="shared" si="57"/>
        <v>15.467000000000001</v>
      </c>
      <c r="N1784" s="183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>
        <v>2.5000000000000001E-3</v>
      </c>
      <c r="BV1784" s="60">
        <v>15.467000000000001</v>
      </c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8" t="s">
        <v>349</v>
      </c>
      <c r="K1785" s="8" t="s">
        <v>321</v>
      </c>
      <c r="L1785" s="170">
        <f t="shared" si="56"/>
        <v>0</v>
      </c>
      <c r="M1785" s="170">
        <f t="shared" si="57"/>
        <v>0</v>
      </c>
      <c r="N1785" s="183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/>
      <c r="BV1785" s="60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282</v>
      </c>
      <c r="J1786" s="2" t="s">
        <v>272</v>
      </c>
      <c r="K1786" s="2" t="s">
        <v>322</v>
      </c>
      <c r="L1786" s="170">
        <f t="shared" si="56"/>
        <v>0</v>
      </c>
      <c r="M1786" s="170">
        <f t="shared" si="57"/>
        <v>0</v>
      </c>
      <c r="N1786" s="183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273</v>
      </c>
      <c r="K1787" s="2" t="s">
        <v>322</v>
      </c>
      <c r="L1787" s="170">
        <f t="shared" si="56"/>
        <v>0</v>
      </c>
      <c r="M1787" s="170">
        <f t="shared" si="57"/>
        <v>0</v>
      </c>
      <c r="N1787" s="183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274</v>
      </c>
      <c r="K1788" s="2" t="s">
        <v>322</v>
      </c>
      <c r="L1788" s="172">
        <f t="shared" si="56"/>
        <v>0</v>
      </c>
      <c r="M1788" s="170">
        <f t="shared" si="57"/>
        <v>0</v>
      </c>
      <c r="N1788" s="183"/>
      <c r="O1788" s="37"/>
      <c r="P1788" s="37"/>
      <c r="Q1788" s="37"/>
      <c r="R1788" s="37"/>
      <c r="S1788" s="46"/>
      <c r="T1788" s="2"/>
      <c r="U1788" s="34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275</v>
      </c>
      <c r="K1789" s="2" t="s">
        <v>322</v>
      </c>
      <c r="L1789" s="170">
        <f t="shared" si="56"/>
        <v>0</v>
      </c>
      <c r="M1789" s="170">
        <f t="shared" si="57"/>
        <v>0</v>
      </c>
      <c r="N1789" s="183"/>
      <c r="O1789" s="37"/>
      <c r="P1789" s="37"/>
      <c r="Q1789" s="37"/>
      <c r="R1789" s="37"/>
      <c r="S1789" s="46"/>
      <c r="T1789" s="2"/>
      <c r="U1789" s="2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276</v>
      </c>
      <c r="K1790" s="2" t="s">
        <v>321</v>
      </c>
      <c r="L1790" s="170">
        <f t="shared" si="56"/>
        <v>0</v>
      </c>
      <c r="M1790" s="170">
        <f t="shared" si="57"/>
        <v>0</v>
      </c>
      <c r="N1790" s="183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277</v>
      </c>
      <c r="K1791" s="2" t="s">
        <v>321</v>
      </c>
      <c r="L1791" s="170">
        <f t="shared" si="56"/>
        <v>0</v>
      </c>
      <c r="M1791" s="170">
        <f t="shared" si="57"/>
        <v>0</v>
      </c>
      <c r="N1791" s="183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283</v>
      </c>
      <c r="J1792" s="2" t="s">
        <v>298</v>
      </c>
      <c r="K1792" s="2" t="s">
        <v>322</v>
      </c>
      <c r="L1792" s="170">
        <f t="shared" si="56"/>
        <v>0</v>
      </c>
      <c r="M1792" s="170">
        <f t="shared" si="57"/>
        <v>0</v>
      </c>
      <c r="N1792" s="183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278</v>
      </c>
      <c r="K1793" s="2" t="s">
        <v>321</v>
      </c>
      <c r="L1793" s="170">
        <f t="shared" si="56"/>
        <v>2</v>
      </c>
      <c r="M1793" s="170">
        <f t="shared" si="57"/>
        <v>3.74</v>
      </c>
      <c r="N1793" s="183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>
        <v>1.2</v>
      </c>
      <c r="AE1793" s="2"/>
      <c r="AF1793" s="2"/>
      <c r="AG1793" s="2">
        <v>2</v>
      </c>
      <c r="AH1793" s="60">
        <v>3.74</v>
      </c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279</v>
      </c>
      <c r="K1794" s="2" t="s">
        <v>321</v>
      </c>
      <c r="L1794" s="170">
        <f t="shared" si="56"/>
        <v>0</v>
      </c>
      <c r="M1794" s="170">
        <f t="shared" si="57"/>
        <v>0</v>
      </c>
      <c r="N1794" s="183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/>
      <c r="AE1794" s="2"/>
      <c r="AF1794" s="2"/>
      <c r="AG1794" s="2"/>
      <c r="AH1794" s="60"/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286</v>
      </c>
      <c r="J1795" s="2" t="s">
        <v>280</v>
      </c>
      <c r="K1795" s="2" t="s">
        <v>320</v>
      </c>
      <c r="L1795" s="170">
        <f t="shared" si="56"/>
        <v>0</v>
      </c>
      <c r="M1795" s="172">
        <f t="shared" si="57"/>
        <v>0</v>
      </c>
      <c r="N1795" s="185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181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281</v>
      </c>
      <c r="K1796" s="2" t="s">
        <v>320</v>
      </c>
      <c r="L1796" s="170">
        <f t="shared" si="56"/>
        <v>0</v>
      </c>
      <c r="M1796" s="170">
        <f t="shared" si="57"/>
        <v>0</v>
      </c>
      <c r="N1796" s="183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60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s="17" customFormat="1" hidden="1" x14ac:dyDescent="0.3">
      <c r="A1797" s="16" t="s">
        <v>50</v>
      </c>
      <c r="B1797" s="16" t="s">
        <v>2</v>
      </c>
      <c r="C1797" s="16" t="s">
        <v>3</v>
      </c>
      <c r="D1797" s="16" t="s">
        <v>43</v>
      </c>
      <c r="E1797" s="7">
        <v>34</v>
      </c>
      <c r="F1797" s="7"/>
      <c r="G1797" s="23" t="s">
        <v>5</v>
      </c>
      <c r="H1797" s="7">
        <v>2023</v>
      </c>
      <c r="I1797" s="25"/>
      <c r="J1797" s="16" t="s">
        <v>314</v>
      </c>
      <c r="K1797" s="16"/>
      <c r="L1797" s="155"/>
      <c r="M1797" s="133">
        <f>SUM(M1759:M1796)</f>
        <v>43.542000000000002</v>
      </c>
      <c r="N1797" s="186"/>
      <c r="O1797" s="16"/>
      <c r="P1797" s="16"/>
      <c r="Q1797" s="16"/>
      <c r="R1797" s="16"/>
      <c r="S1797" s="51">
        <f>SUM(S1759:S1796)</f>
        <v>0</v>
      </c>
      <c r="T1797" s="16"/>
      <c r="U1797" s="16"/>
      <c r="V1797" s="16"/>
      <c r="W1797" s="16"/>
      <c r="X1797" s="51">
        <f>SUM(X1759:X1796)</f>
        <v>20.428999999999998</v>
      </c>
      <c r="Y1797" s="16"/>
      <c r="Z1797" s="16"/>
      <c r="AA1797" s="16"/>
      <c r="AB1797" s="16"/>
      <c r="AC1797" s="51">
        <f>SUM(AC1759:AC1796)</f>
        <v>2.9089999999999998</v>
      </c>
      <c r="AD1797" s="16"/>
      <c r="AE1797" s="16"/>
      <c r="AF1797" s="16"/>
      <c r="AG1797" s="16"/>
      <c r="AH1797" s="51">
        <f>SUM(AH1759:AH1796)</f>
        <v>3.74</v>
      </c>
      <c r="AI1797" s="16"/>
      <c r="AJ1797" s="16"/>
      <c r="AK1797" s="16"/>
      <c r="AL1797" s="16"/>
      <c r="AM1797" s="51">
        <f>SUM(AM1759:AM1796)</f>
        <v>0.997</v>
      </c>
      <c r="AN1797" s="16"/>
      <c r="AO1797" s="16"/>
      <c r="AP1797" s="16"/>
      <c r="AQ1797" s="16"/>
      <c r="AR1797" s="51">
        <f>SUM(AR1759:AR1796)</f>
        <v>0</v>
      </c>
      <c r="AS1797" s="16"/>
      <c r="AT1797" s="16"/>
      <c r="AU1797" s="16"/>
      <c r="AV1797" s="16"/>
      <c r="AW1797" s="51">
        <f>SUM(AW1759:AW1796)</f>
        <v>0</v>
      </c>
      <c r="AX1797" s="16"/>
      <c r="AY1797" s="16"/>
      <c r="AZ1797" s="16"/>
      <c r="BA1797" s="16"/>
      <c r="BB1797" s="51">
        <f>SUM(BB1759:BB1796)</f>
        <v>0</v>
      </c>
      <c r="BC1797" s="16"/>
      <c r="BD1797" s="16"/>
      <c r="BE1797" s="16"/>
      <c r="BF1797" s="16"/>
      <c r="BG1797" s="51">
        <f>SUM(BG1759:BG1796)</f>
        <v>0</v>
      </c>
      <c r="BH1797" s="16"/>
      <c r="BI1797" s="16"/>
      <c r="BJ1797" s="16"/>
      <c r="BK1797" s="16"/>
      <c r="BL1797" s="51">
        <f>SUM(BL1759:BL1796)</f>
        <v>0</v>
      </c>
      <c r="BM1797" s="16"/>
      <c r="BN1797" s="16"/>
      <c r="BO1797" s="16"/>
      <c r="BP1797" s="16"/>
      <c r="BQ1797" s="51">
        <f>SUM(BQ1759:BQ1796)</f>
        <v>0</v>
      </c>
      <c r="BR1797" s="16"/>
      <c r="BS1797" s="16"/>
      <c r="BT1797" s="16"/>
      <c r="BU1797" s="16"/>
      <c r="BV1797" s="51">
        <f>SUM(BV1759:BV1796)</f>
        <v>15.467000000000001</v>
      </c>
    </row>
    <row r="1798" spans="1:74" hidden="1" x14ac:dyDescent="0.3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22" t="s">
        <v>5</v>
      </c>
      <c r="H1798" s="3">
        <v>2023</v>
      </c>
      <c r="I1798" s="24" t="s">
        <v>287</v>
      </c>
      <c r="J1798" s="2" t="s">
        <v>267</v>
      </c>
      <c r="K1798" s="2" t="s">
        <v>319</v>
      </c>
      <c r="L1798" s="170">
        <f t="shared" ref="L1798:L1860" si="58">SUM(R1798,W1798,AB1798,AG1798,AL1798,AQ1798,AV1798,BA1798,BF1798,BK1798,BP1798,BU1798)</f>
        <v>0</v>
      </c>
      <c r="M1798" s="170">
        <f t="shared" ref="M1798:M1860" si="59">SUM(S1798,X1798,AC1798,AH1798,AM1798,AR1798,AW1798,BB1798,BG1798,BL1798,BQ1798,BV1798)</f>
        <v>0</v>
      </c>
      <c r="N1798" s="183"/>
      <c r="O1798" s="37"/>
      <c r="P1798" s="37"/>
      <c r="Q1798" s="37"/>
      <c r="R1798" s="37"/>
      <c r="S1798" s="46"/>
      <c r="T1798" s="2"/>
      <c r="U1798" s="2"/>
      <c r="V1798" s="2"/>
      <c r="W1798" s="2"/>
      <c r="X1798" s="60"/>
      <c r="Y1798" s="67"/>
      <c r="Z1798" s="67"/>
      <c r="AA1798" s="67"/>
      <c r="AB1798" s="67"/>
      <c r="AC1798" s="73"/>
      <c r="AD1798" s="2"/>
      <c r="AE1798" s="2"/>
      <c r="AF1798" s="2"/>
      <c r="AG1798" s="2"/>
      <c r="AH1798" s="60"/>
      <c r="AI1798" s="77"/>
      <c r="AJ1798" s="77"/>
      <c r="AK1798" s="77"/>
      <c r="AL1798" s="77"/>
      <c r="AM1798" s="85"/>
      <c r="AN1798" s="2"/>
      <c r="AO1798" s="2"/>
      <c r="AP1798" s="2"/>
      <c r="AQ1798" s="2"/>
      <c r="AR1798" s="60"/>
      <c r="AS1798" s="90"/>
      <c r="AT1798" s="90"/>
      <c r="AU1798" s="90"/>
      <c r="AV1798" s="90"/>
      <c r="AW1798" s="105"/>
      <c r="AX1798" s="2"/>
      <c r="AY1798" s="2"/>
      <c r="AZ1798" s="2"/>
      <c r="BA1798" s="2"/>
      <c r="BB1798" s="60"/>
      <c r="BC1798" s="111"/>
      <c r="BD1798" s="111"/>
      <c r="BE1798" s="111"/>
      <c r="BF1798" s="111"/>
      <c r="BG1798" s="116"/>
      <c r="BH1798" s="2"/>
      <c r="BI1798" s="2"/>
      <c r="BJ1798" s="2"/>
      <c r="BK1798" s="2"/>
      <c r="BL1798" s="60"/>
      <c r="BM1798" s="53"/>
      <c r="BN1798" s="53"/>
      <c r="BO1798" s="53"/>
      <c r="BP1798" s="53"/>
      <c r="BQ1798" s="125"/>
      <c r="BR1798" s="2"/>
      <c r="BS1798" s="2"/>
      <c r="BT1798" s="2"/>
      <c r="BU1798" s="2"/>
      <c r="BV1798" s="60"/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291</v>
      </c>
      <c r="K1799" s="2" t="s">
        <v>320</v>
      </c>
      <c r="L1799" s="170">
        <f t="shared" si="58"/>
        <v>0</v>
      </c>
      <c r="M1799" s="170">
        <f t="shared" si="59"/>
        <v>0</v>
      </c>
      <c r="N1799" s="183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286</v>
      </c>
      <c r="J1800" s="2" t="s">
        <v>337</v>
      </c>
      <c r="K1800" s="2" t="s">
        <v>320</v>
      </c>
      <c r="L1800" s="170">
        <f t="shared" si="58"/>
        <v>0</v>
      </c>
      <c r="M1800" s="170">
        <f t="shared" si="59"/>
        <v>0</v>
      </c>
      <c r="N1800" s="183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10"/>
      <c r="I1801" s="24" t="s">
        <v>286</v>
      </c>
      <c r="J1801" s="8" t="s">
        <v>338</v>
      </c>
      <c r="K1801" s="8" t="s">
        <v>319</v>
      </c>
      <c r="L1801" s="170">
        <f t="shared" si="58"/>
        <v>0</v>
      </c>
      <c r="M1801" s="170">
        <f t="shared" si="59"/>
        <v>0</v>
      </c>
      <c r="N1801" s="183"/>
      <c r="O1801" s="58"/>
      <c r="P1801" s="58"/>
      <c r="Q1801" s="58"/>
      <c r="R1801" s="58"/>
      <c r="S1801" s="59"/>
      <c r="T1801" s="8"/>
      <c r="U1801" s="8"/>
      <c r="V1801" s="8"/>
      <c r="W1801" s="8"/>
      <c r="X1801" s="130"/>
      <c r="Y1801" s="143"/>
      <c r="Z1801" s="143"/>
      <c r="AA1801" s="143"/>
      <c r="AB1801" s="143"/>
      <c r="AC1801" s="144"/>
      <c r="AD1801" s="8"/>
      <c r="AE1801" s="8"/>
      <c r="AF1801" s="8"/>
      <c r="AG1801" s="8"/>
      <c r="AH1801" s="130"/>
      <c r="AI1801" s="145"/>
      <c r="AJ1801" s="145"/>
      <c r="AK1801" s="145"/>
      <c r="AL1801" s="145"/>
      <c r="AM1801" s="146"/>
      <c r="AN1801" s="8"/>
      <c r="AO1801" s="8"/>
      <c r="AP1801" s="8"/>
      <c r="AQ1801" s="8"/>
      <c r="AR1801" s="130"/>
      <c r="AS1801" s="147"/>
      <c r="AT1801" s="147"/>
      <c r="AU1801" s="147"/>
      <c r="AV1801" s="147"/>
      <c r="AW1801" s="148"/>
      <c r="AX1801" s="8"/>
      <c r="AY1801" s="8"/>
      <c r="AZ1801" s="8"/>
      <c r="BA1801" s="8"/>
      <c r="BB1801" s="130"/>
      <c r="BC1801" s="149"/>
      <c r="BD1801" s="149"/>
      <c r="BE1801" s="149"/>
      <c r="BF1801" s="149"/>
      <c r="BG1801" s="150"/>
      <c r="BH1801" s="8"/>
      <c r="BI1801" s="8"/>
      <c r="BJ1801" s="8"/>
      <c r="BK1801" s="8"/>
      <c r="BL1801" s="130"/>
      <c r="BM1801" s="151"/>
      <c r="BN1801" s="151"/>
      <c r="BO1801" s="151"/>
      <c r="BP1801" s="151"/>
      <c r="BQ1801" s="152"/>
      <c r="BR1801" s="8"/>
      <c r="BS1801" s="8"/>
      <c r="BT1801" s="8"/>
      <c r="BU1801" s="8"/>
      <c r="BV1801" s="13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339</v>
      </c>
      <c r="K1802" s="8" t="s">
        <v>340</v>
      </c>
      <c r="L1802" s="170">
        <f t="shared" si="58"/>
        <v>0</v>
      </c>
      <c r="M1802" s="170">
        <f t="shared" si="59"/>
        <v>0</v>
      </c>
      <c r="N1802" s="183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341</v>
      </c>
      <c r="K1803" s="8" t="s">
        <v>319</v>
      </c>
      <c r="L1803" s="170">
        <f t="shared" si="58"/>
        <v>0</v>
      </c>
      <c r="M1803" s="170">
        <f t="shared" si="59"/>
        <v>0</v>
      </c>
      <c r="N1803" s="183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342</v>
      </c>
      <c r="K1804" s="8" t="s">
        <v>321</v>
      </c>
      <c r="L1804" s="170">
        <f t="shared" si="58"/>
        <v>0</v>
      </c>
      <c r="M1804" s="170">
        <f t="shared" si="59"/>
        <v>0</v>
      </c>
      <c r="N1804" s="183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343</v>
      </c>
      <c r="K1805" s="8" t="s">
        <v>321</v>
      </c>
      <c r="L1805" s="170">
        <f t="shared" si="58"/>
        <v>0</v>
      </c>
      <c r="M1805" s="170">
        <f t="shared" si="59"/>
        <v>0</v>
      </c>
      <c r="N1805" s="183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344</v>
      </c>
      <c r="K1806" s="8" t="s">
        <v>340</v>
      </c>
      <c r="L1806" s="170">
        <f t="shared" si="58"/>
        <v>0</v>
      </c>
      <c r="M1806" s="170">
        <f t="shared" si="59"/>
        <v>0</v>
      </c>
      <c r="N1806" s="183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288</v>
      </c>
      <c r="J1807" s="8" t="s">
        <v>345</v>
      </c>
      <c r="K1807" s="8" t="s">
        <v>319</v>
      </c>
      <c r="L1807" s="170">
        <f t="shared" si="58"/>
        <v>0</v>
      </c>
      <c r="M1807" s="170">
        <f t="shared" si="59"/>
        <v>0</v>
      </c>
      <c r="N1807" s="183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2" t="s">
        <v>352</v>
      </c>
      <c r="K1808" s="2" t="s">
        <v>319</v>
      </c>
      <c r="L1808" s="170">
        <f t="shared" si="58"/>
        <v>0</v>
      </c>
      <c r="M1808" s="170">
        <f t="shared" si="59"/>
        <v>0</v>
      </c>
      <c r="N1808" s="183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3">
        <v>2023</v>
      </c>
      <c r="I1809" s="24" t="s">
        <v>288</v>
      </c>
      <c r="J1809" s="2" t="s">
        <v>353</v>
      </c>
      <c r="K1809" s="2" t="s">
        <v>322</v>
      </c>
      <c r="L1809" s="170">
        <f t="shared" si="58"/>
        <v>0</v>
      </c>
      <c r="M1809" s="170">
        <f t="shared" si="59"/>
        <v>0</v>
      </c>
      <c r="N1809" s="183"/>
      <c r="O1809" s="37"/>
      <c r="P1809" s="37"/>
      <c r="Q1809" s="37"/>
      <c r="R1809" s="37"/>
      <c r="S1809" s="46"/>
      <c r="T1809" s="2"/>
      <c r="U1809" s="2"/>
      <c r="V1809" s="2"/>
      <c r="W1809" s="2"/>
      <c r="X1809" s="60"/>
      <c r="Y1809" s="67"/>
      <c r="Z1809" s="67"/>
      <c r="AA1809" s="67"/>
      <c r="AB1809" s="67"/>
      <c r="AC1809" s="73"/>
      <c r="AD1809" s="2"/>
      <c r="AE1809" s="2"/>
      <c r="AF1809" s="2"/>
      <c r="AG1809" s="2"/>
      <c r="AH1809" s="60"/>
      <c r="AI1809" s="77"/>
      <c r="AJ1809" s="77"/>
      <c r="AK1809" s="77"/>
      <c r="AL1809" s="77"/>
      <c r="AM1809" s="85"/>
      <c r="AN1809" s="2"/>
      <c r="AO1809" s="2"/>
      <c r="AP1809" s="2"/>
      <c r="AQ1809" s="2"/>
      <c r="AR1809" s="60"/>
      <c r="AS1809" s="90"/>
      <c r="AT1809" s="90"/>
      <c r="AU1809" s="90"/>
      <c r="AV1809" s="90"/>
      <c r="AW1809" s="105"/>
      <c r="AX1809" s="2"/>
      <c r="AY1809" s="2"/>
      <c r="AZ1809" s="2"/>
      <c r="BA1809" s="2"/>
      <c r="BB1809" s="60"/>
      <c r="BC1809" s="111"/>
      <c r="BD1809" s="111"/>
      <c r="BE1809" s="111"/>
      <c r="BF1809" s="111"/>
      <c r="BG1809" s="116"/>
      <c r="BH1809" s="2"/>
      <c r="BI1809" s="2"/>
      <c r="BJ1809" s="2"/>
      <c r="BK1809" s="2"/>
      <c r="BL1809" s="60"/>
      <c r="BM1809" s="53"/>
      <c r="BN1809" s="53"/>
      <c r="BO1809" s="53"/>
      <c r="BP1809" s="53"/>
      <c r="BQ1809" s="125"/>
      <c r="BR1809" s="2"/>
      <c r="BS1809" s="2"/>
      <c r="BT1809" s="2"/>
      <c r="BU1809" s="2"/>
      <c r="BV1809" s="6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346</v>
      </c>
      <c r="K1810" s="2" t="s">
        <v>319</v>
      </c>
      <c r="L1810" s="170">
        <f t="shared" si="58"/>
        <v>0</v>
      </c>
      <c r="M1810" s="170">
        <f t="shared" si="59"/>
        <v>0</v>
      </c>
      <c r="N1810" s="183"/>
      <c r="O1810" s="38"/>
      <c r="P1810" s="37"/>
      <c r="Q1810" s="37"/>
      <c r="R1810" s="37"/>
      <c r="S1810" s="46"/>
      <c r="T1810" s="3"/>
      <c r="U1810" s="2"/>
      <c r="V1810" s="2"/>
      <c r="W1810" s="2"/>
      <c r="X1810" s="60"/>
      <c r="Y1810" s="69"/>
      <c r="Z1810" s="67"/>
      <c r="AA1810" s="67"/>
      <c r="AB1810" s="67"/>
      <c r="AC1810" s="73"/>
      <c r="AD1810" s="3"/>
      <c r="AE1810" s="2"/>
      <c r="AF1810" s="2"/>
      <c r="AG1810" s="2"/>
      <c r="AH1810" s="60"/>
      <c r="AI1810" s="78"/>
      <c r="AJ1810" s="77"/>
      <c r="AK1810" s="77"/>
      <c r="AL1810" s="77"/>
      <c r="AM1810" s="85"/>
      <c r="AN1810" s="3"/>
      <c r="AO1810" s="2"/>
      <c r="AP1810" s="2"/>
      <c r="AQ1810" s="2"/>
      <c r="AR1810" s="60"/>
      <c r="AS1810" s="91"/>
      <c r="AT1810" s="90"/>
      <c r="AU1810" s="90"/>
      <c r="AV1810" s="90"/>
      <c r="AW1810" s="105"/>
      <c r="AX1810" s="3"/>
      <c r="AY1810" s="2"/>
      <c r="AZ1810" s="2"/>
      <c r="BA1810" s="2"/>
      <c r="BB1810" s="60"/>
      <c r="BC1810" s="112"/>
      <c r="BD1810" s="111"/>
      <c r="BE1810" s="111"/>
      <c r="BF1810" s="111"/>
      <c r="BG1810" s="116"/>
      <c r="BH1810" s="3"/>
      <c r="BI1810" s="2"/>
      <c r="BJ1810" s="2"/>
      <c r="BK1810" s="2"/>
      <c r="BL1810" s="60"/>
      <c r="BM1810" s="54"/>
      <c r="BN1810" s="53"/>
      <c r="BO1810" s="53"/>
      <c r="BP1810" s="53"/>
      <c r="BQ1810" s="125"/>
      <c r="BR1810" s="3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289</v>
      </c>
      <c r="J1811" s="2" t="s">
        <v>268</v>
      </c>
      <c r="K1811" s="2" t="s">
        <v>319</v>
      </c>
      <c r="L1811" s="170">
        <f t="shared" si="58"/>
        <v>0</v>
      </c>
      <c r="M1811" s="170">
        <f t="shared" si="59"/>
        <v>0</v>
      </c>
      <c r="N1811" s="183"/>
      <c r="O1811" s="37"/>
      <c r="P1811" s="37"/>
      <c r="Q1811" s="37"/>
      <c r="R1811" s="37"/>
      <c r="S1811" s="46"/>
      <c r="T1811" s="2"/>
      <c r="U1811" s="2"/>
      <c r="V1811" s="2"/>
      <c r="W1811" s="2"/>
      <c r="X1811" s="60"/>
      <c r="Y1811" s="67"/>
      <c r="Z1811" s="67"/>
      <c r="AA1811" s="67"/>
      <c r="AB1811" s="67"/>
      <c r="AC1811" s="73"/>
      <c r="AD1811" s="2"/>
      <c r="AE1811" s="2"/>
      <c r="AF1811" s="2"/>
      <c r="AG1811" s="2"/>
      <c r="AH1811" s="60"/>
      <c r="AI1811" s="77"/>
      <c r="AJ1811" s="77"/>
      <c r="AK1811" s="77"/>
      <c r="AL1811" s="77"/>
      <c r="AM1811" s="85"/>
      <c r="AN1811" s="2"/>
      <c r="AO1811" s="2"/>
      <c r="AP1811" s="2"/>
      <c r="AQ1811" s="2"/>
      <c r="AR1811" s="60"/>
      <c r="AS1811" s="90"/>
      <c r="AT1811" s="90"/>
      <c r="AU1811" s="90"/>
      <c r="AV1811" s="90"/>
      <c r="AW1811" s="105"/>
      <c r="AX1811" s="2"/>
      <c r="AY1811" s="2"/>
      <c r="AZ1811" s="2"/>
      <c r="BA1811" s="2"/>
      <c r="BB1811" s="60"/>
      <c r="BC1811" s="111"/>
      <c r="BD1811" s="111"/>
      <c r="BE1811" s="111"/>
      <c r="BF1811" s="111"/>
      <c r="BG1811" s="116"/>
      <c r="BH1811" s="2"/>
      <c r="BI1811" s="2"/>
      <c r="BJ1811" s="2"/>
      <c r="BK1811" s="2"/>
      <c r="BL1811" s="60"/>
      <c r="BM1811" s="53"/>
      <c r="BN1811" s="53"/>
      <c r="BO1811" s="53"/>
      <c r="BP1811" s="53"/>
      <c r="BQ1811" s="125"/>
      <c r="BR1811" s="2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292</v>
      </c>
      <c r="K1812" s="2" t="s">
        <v>319</v>
      </c>
      <c r="L1812" s="170">
        <f t="shared" si="58"/>
        <v>0</v>
      </c>
      <c r="M1812" s="170">
        <f t="shared" si="59"/>
        <v>0</v>
      </c>
      <c r="N1812" s="183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285</v>
      </c>
      <c r="J1813" s="2" t="s">
        <v>293</v>
      </c>
      <c r="K1813" s="2" t="s">
        <v>319</v>
      </c>
      <c r="L1813" s="170">
        <f t="shared" si="58"/>
        <v>3.49E-2</v>
      </c>
      <c r="M1813" s="170">
        <f t="shared" si="59"/>
        <v>320.14</v>
      </c>
      <c r="N1813" s="183"/>
      <c r="O1813" s="37"/>
      <c r="P1813" s="37"/>
      <c r="Q1813" s="37"/>
      <c r="R1813" s="38"/>
      <c r="S1813" s="46"/>
      <c r="T1813" s="2"/>
      <c r="U1813" s="2"/>
      <c r="V1813" s="2"/>
      <c r="W1813" s="3"/>
      <c r="X1813" s="60"/>
      <c r="Y1813" s="67"/>
      <c r="Z1813" s="67"/>
      <c r="AA1813" s="67"/>
      <c r="AB1813" s="69"/>
      <c r="AC1813" s="73"/>
      <c r="AD1813" s="2" t="s">
        <v>440</v>
      </c>
      <c r="AE1813" s="2"/>
      <c r="AF1813" s="2"/>
      <c r="AG1813" s="3">
        <v>2.1499999999999998E-2</v>
      </c>
      <c r="AH1813" s="60">
        <v>195.352</v>
      </c>
      <c r="AI1813" s="77">
        <v>2</v>
      </c>
      <c r="AJ1813" s="77"/>
      <c r="AK1813" s="77"/>
      <c r="AL1813" s="78">
        <v>1.34E-2</v>
      </c>
      <c r="AM1813" s="85">
        <v>124.788</v>
      </c>
      <c r="AN1813" s="2"/>
      <c r="AO1813" s="2"/>
      <c r="AP1813" s="2"/>
      <c r="AQ1813" s="3"/>
      <c r="AR1813" s="60"/>
      <c r="AS1813" s="90"/>
      <c r="AT1813" s="90"/>
      <c r="AU1813" s="90"/>
      <c r="AV1813" s="91"/>
      <c r="AW1813" s="105"/>
      <c r="AX1813" s="2"/>
      <c r="AY1813" s="2"/>
      <c r="AZ1813" s="2"/>
      <c r="BA1813" s="3"/>
      <c r="BB1813" s="60"/>
      <c r="BC1813" s="111"/>
      <c r="BD1813" s="111"/>
      <c r="BE1813" s="111"/>
      <c r="BF1813" s="112"/>
      <c r="BG1813" s="116"/>
      <c r="BH1813" s="2"/>
      <c r="BI1813" s="2"/>
      <c r="BJ1813" s="2"/>
      <c r="BK1813" s="3"/>
      <c r="BL1813" s="60"/>
      <c r="BM1813" s="53"/>
      <c r="BN1813" s="53"/>
      <c r="BO1813" s="53"/>
      <c r="BP1813" s="54"/>
      <c r="BQ1813" s="125"/>
      <c r="BR1813" s="2"/>
      <c r="BS1813" s="2"/>
      <c r="BT1813" s="2"/>
      <c r="BU1813" s="3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287</v>
      </c>
      <c r="J1814" s="2" t="s">
        <v>269</v>
      </c>
      <c r="K1814" s="2" t="s">
        <v>321</v>
      </c>
      <c r="L1814" s="170">
        <f t="shared" si="58"/>
        <v>1</v>
      </c>
      <c r="M1814" s="170">
        <f t="shared" si="59"/>
        <v>1.4219999999999999</v>
      </c>
      <c r="N1814" s="183"/>
      <c r="O1814" s="37"/>
      <c r="P1814" s="37"/>
      <c r="Q1814" s="37"/>
      <c r="R1814" s="37"/>
      <c r="S1814" s="46"/>
      <c r="T1814" s="2"/>
      <c r="U1814" s="2"/>
      <c r="V1814" s="2"/>
      <c r="W1814" s="2"/>
      <c r="X1814" s="60"/>
      <c r="Y1814" s="67"/>
      <c r="Z1814" s="67"/>
      <c r="AA1814" s="67"/>
      <c r="AB1814" s="67"/>
      <c r="AC1814" s="73"/>
      <c r="AD1814" s="2"/>
      <c r="AE1814" s="2"/>
      <c r="AF1814" s="2"/>
      <c r="AG1814" s="2"/>
      <c r="AH1814" s="60"/>
      <c r="AI1814" s="77"/>
      <c r="AJ1814" s="77"/>
      <c r="AK1814" s="77"/>
      <c r="AL1814" s="77"/>
      <c r="AM1814" s="180"/>
      <c r="AN1814" s="2"/>
      <c r="AO1814" s="2"/>
      <c r="AP1814" s="2"/>
      <c r="AQ1814" s="2"/>
      <c r="AR1814" s="60"/>
      <c r="AS1814" s="90"/>
      <c r="AT1814" s="90"/>
      <c r="AU1814" s="90"/>
      <c r="AV1814" s="90"/>
      <c r="AW1814" s="105"/>
      <c r="AX1814" s="2"/>
      <c r="AY1814" s="2"/>
      <c r="AZ1814" s="2"/>
      <c r="BA1814" s="2"/>
      <c r="BB1814" s="60"/>
      <c r="BC1814" s="111"/>
      <c r="BD1814" s="111"/>
      <c r="BE1814" s="111"/>
      <c r="BF1814" s="111"/>
      <c r="BG1814" s="116"/>
      <c r="BH1814" s="2"/>
      <c r="BI1814" s="2"/>
      <c r="BJ1814" s="2"/>
      <c r="BK1814" s="2"/>
      <c r="BL1814" s="60"/>
      <c r="BM1814" s="53"/>
      <c r="BN1814" s="53"/>
      <c r="BO1814" s="53"/>
      <c r="BP1814" s="53"/>
      <c r="BQ1814" s="125"/>
      <c r="BR1814" s="2"/>
      <c r="BS1814" s="2"/>
      <c r="BT1814" s="2"/>
      <c r="BU1814" s="2">
        <v>1</v>
      </c>
      <c r="BV1814" s="60">
        <v>1.4219999999999999</v>
      </c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270</v>
      </c>
      <c r="K1815" s="2" t="s">
        <v>321</v>
      </c>
      <c r="L1815" s="170">
        <f t="shared" si="58"/>
        <v>0</v>
      </c>
      <c r="M1815" s="170">
        <f t="shared" si="59"/>
        <v>0</v>
      </c>
      <c r="N1815" s="183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85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/>
      <c r="BV1815" s="60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290</v>
      </c>
      <c r="J1816" s="2" t="s">
        <v>271</v>
      </c>
      <c r="K1816" s="2" t="s">
        <v>322</v>
      </c>
      <c r="L1816" s="170">
        <f t="shared" si="58"/>
        <v>0</v>
      </c>
      <c r="M1816" s="170">
        <f t="shared" si="59"/>
        <v>0</v>
      </c>
      <c r="N1816" s="183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284</v>
      </c>
      <c r="J1817" s="2" t="s">
        <v>294</v>
      </c>
      <c r="K1817" s="2" t="s">
        <v>321</v>
      </c>
      <c r="L1817" s="170">
        <f t="shared" si="58"/>
        <v>0</v>
      </c>
      <c r="M1817" s="170">
        <f t="shared" si="59"/>
        <v>0</v>
      </c>
      <c r="N1817" s="183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347</v>
      </c>
      <c r="K1818" s="2" t="s">
        <v>321</v>
      </c>
      <c r="L1818" s="170">
        <f t="shared" si="58"/>
        <v>9</v>
      </c>
      <c r="M1818" s="170">
        <f t="shared" si="59"/>
        <v>589.29999999999995</v>
      </c>
      <c r="N1818" s="183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 t="s">
        <v>441</v>
      </c>
      <c r="AE1818" s="2" t="s">
        <v>442</v>
      </c>
      <c r="AF1818" s="2"/>
      <c r="AG1818" s="2">
        <v>9</v>
      </c>
      <c r="AH1818" s="60">
        <v>589.29999999999995</v>
      </c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295</v>
      </c>
      <c r="K1819" s="2" t="s">
        <v>321</v>
      </c>
      <c r="L1819" s="170">
        <f t="shared" si="58"/>
        <v>0</v>
      </c>
      <c r="M1819" s="170">
        <f t="shared" si="59"/>
        <v>0</v>
      </c>
      <c r="N1819" s="183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/>
      <c r="AE1819" s="2"/>
      <c r="AF1819" s="2"/>
      <c r="AG1819" s="2"/>
      <c r="AH1819" s="60"/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290</v>
      </c>
      <c r="J1820" s="2" t="s">
        <v>299</v>
      </c>
      <c r="K1820" s="2" t="s">
        <v>319</v>
      </c>
      <c r="L1820" s="170">
        <f t="shared" si="58"/>
        <v>0</v>
      </c>
      <c r="M1820" s="170">
        <f t="shared" si="59"/>
        <v>0</v>
      </c>
      <c r="N1820" s="183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315</v>
      </c>
      <c r="J1821" s="2" t="s">
        <v>348</v>
      </c>
      <c r="K1821" s="2" t="s">
        <v>321</v>
      </c>
      <c r="L1821" s="170">
        <f t="shared" si="58"/>
        <v>0</v>
      </c>
      <c r="M1821" s="170">
        <f t="shared" si="59"/>
        <v>0</v>
      </c>
      <c r="N1821" s="183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296</v>
      </c>
      <c r="K1822" s="2" t="s">
        <v>322</v>
      </c>
      <c r="L1822" s="170">
        <f t="shared" si="58"/>
        <v>0</v>
      </c>
      <c r="M1822" s="170">
        <f t="shared" si="59"/>
        <v>0</v>
      </c>
      <c r="N1822" s="183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316</v>
      </c>
      <c r="J1823" s="2" t="s">
        <v>297</v>
      </c>
      <c r="K1823" s="2" t="s">
        <v>319</v>
      </c>
      <c r="L1823" s="170">
        <f t="shared" si="58"/>
        <v>0</v>
      </c>
      <c r="M1823" s="170">
        <f t="shared" si="59"/>
        <v>0</v>
      </c>
      <c r="N1823" s="183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8" t="s">
        <v>349</v>
      </c>
      <c r="K1824" s="8" t="s">
        <v>321</v>
      </c>
      <c r="L1824" s="170">
        <f t="shared" si="58"/>
        <v>0</v>
      </c>
      <c r="M1824" s="170">
        <f t="shared" si="59"/>
        <v>0</v>
      </c>
      <c r="N1824" s="183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282</v>
      </c>
      <c r="J1825" s="2" t="s">
        <v>272</v>
      </c>
      <c r="K1825" s="2" t="s">
        <v>322</v>
      </c>
      <c r="L1825" s="170">
        <f t="shared" si="58"/>
        <v>0</v>
      </c>
      <c r="M1825" s="170">
        <f t="shared" si="59"/>
        <v>0</v>
      </c>
      <c r="N1825" s="183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273</v>
      </c>
      <c r="K1826" s="2" t="s">
        <v>322</v>
      </c>
      <c r="L1826" s="170">
        <f t="shared" si="58"/>
        <v>0</v>
      </c>
      <c r="M1826" s="170">
        <f t="shared" si="59"/>
        <v>0</v>
      </c>
      <c r="N1826" s="183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274</v>
      </c>
      <c r="K1827" s="2" t="s">
        <v>322</v>
      </c>
      <c r="L1827" s="172">
        <f t="shared" si="58"/>
        <v>2E-3</v>
      </c>
      <c r="M1827" s="170">
        <f t="shared" si="59"/>
        <v>2.6739999999999999</v>
      </c>
      <c r="N1827" s="183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>
        <v>2</v>
      </c>
      <c r="AJ1827" s="77"/>
      <c r="AK1827" s="77"/>
      <c r="AL1827" s="77">
        <v>2E-3</v>
      </c>
      <c r="AM1827" s="85">
        <v>2.6739999999999999</v>
      </c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275</v>
      </c>
      <c r="K1828" s="2" t="s">
        <v>322</v>
      </c>
      <c r="L1828" s="170">
        <f t="shared" si="58"/>
        <v>2E-3</v>
      </c>
      <c r="M1828" s="170">
        <f t="shared" si="59"/>
        <v>2.4649999999999999</v>
      </c>
      <c r="N1828" s="183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>
        <v>3</v>
      </c>
      <c r="Z1828" s="67" t="s">
        <v>361</v>
      </c>
      <c r="AA1828" s="67"/>
      <c r="AB1828" s="67">
        <v>2E-3</v>
      </c>
      <c r="AC1828" s="73">
        <v>2.4649999999999999</v>
      </c>
      <c r="AD1828" s="2"/>
      <c r="AE1828" s="2"/>
      <c r="AF1828" s="2"/>
      <c r="AG1828" s="2"/>
      <c r="AH1828" s="60"/>
      <c r="AI1828" s="77"/>
      <c r="AJ1828" s="77"/>
      <c r="AK1828" s="77"/>
      <c r="AL1828" s="77"/>
      <c r="AM1828" s="85"/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276</v>
      </c>
      <c r="K1829" s="2" t="s">
        <v>321</v>
      </c>
      <c r="L1829" s="170">
        <f t="shared" si="58"/>
        <v>0</v>
      </c>
      <c r="M1829" s="170">
        <f t="shared" si="59"/>
        <v>0</v>
      </c>
      <c r="N1829" s="183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/>
      <c r="Z1829" s="67"/>
      <c r="AA1829" s="67"/>
      <c r="AB1829" s="67"/>
      <c r="AC1829" s="73"/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277</v>
      </c>
      <c r="K1830" s="2" t="s">
        <v>321</v>
      </c>
      <c r="L1830" s="170">
        <f t="shared" si="58"/>
        <v>0</v>
      </c>
      <c r="M1830" s="170">
        <f t="shared" si="59"/>
        <v>0</v>
      </c>
      <c r="N1830" s="183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283</v>
      </c>
      <c r="J1831" s="2" t="s">
        <v>298</v>
      </c>
      <c r="K1831" s="2" t="s">
        <v>322</v>
      </c>
      <c r="L1831" s="170">
        <f t="shared" si="58"/>
        <v>0</v>
      </c>
      <c r="M1831" s="170">
        <f t="shared" si="59"/>
        <v>0</v>
      </c>
      <c r="N1831" s="183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278</v>
      </c>
      <c r="K1832" s="2" t="s">
        <v>321</v>
      </c>
      <c r="L1832" s="170">
        <f t="shared" si="58"/>
        <v>8</v>
      </c>
      <c r="M1832" s="170">
        <f t="shared" si="59"/>
        <v>13.39</v>
      </c>
      <c r="N1832" s="183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>
        <v>2</v>
      </c>
      <c r="AJ1832" s="77"/>
      <c r="AK1832" s="77"/>
      <c r="AL1832" s="77">
        <v>4</v>
      </c>
      <c r="AM1832" s="85">
        <v>6.6790000000000003</v>
      </c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>
        <v>2</v>
      </c>
      <c r="AY1832" s="2" t="s">
        <v>566</v>
      </c>
      <c r="AZ1832" s="2"/>
      <c r="BA1832" s="2">
        <v>3</v>
      </c>
      <c r="BB1832" s="60">
        <v>4.0960000000000001</v>
      </c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>
        <v>6</v>
      </c>
      <c r="BN1832" s="53"/>
      <c r="BO1832" s="53"/>
      <c r="BP1832" s="53">
        <v>1</v>
      </c>
      <c r="BQ1832" s="125">
        <v>2.6150000000000002</v>
      </c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279</v>
      </c>
      <c r="K1833" s="2" t="s">
        <v>321</v>
      </c>
      <c r="L1833" s="170">
        <f t="shared" si="58"/>
        <v>0</v>
      </c>
      <c r="M1833" s="170">
        <f t="shared" si="59"/>
        <v>0</v>
      </c>
      <c r="N1833" s="183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/>
      <c r="AJ1833" s="77"/>
      <c r="AK1833" s="77"/>
      <c r="AL1833" s="77"/>
      <c r="AM1833" s="85"/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/>
      <c r="AY1833" s="2"/>
      <c r="AZ1833" s="2"/>
      <c r="BA1833" s="2"/>
      <c r="BB1833" s="60"/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/>
      <c r="BN1833" s="53"/>
      <c r="BO1833" s="53"/>
      <c r="BP1833" s="53"/>
      <c r="BQ1833" s="125"/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286</v>
      </c>
      <c r="J1834" s="2" t="s">
        <v>280</v>
      </c>
      <c r="K1834" s="2" t="s">
        <v>320</v>
      </c>
      <c r="L1834" s="170">
        <f t="shared" si="58"/>
        <v>0</v>
      </c>
      <c r="M1834" s="172">
        <f t="shared" si="59"/>
        <v>0</v>
      </c>
      <c r="N1834" s="185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181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281</v>
      </c>
      <c r="K1835" s="2" t="s">
        <v>320</v>
      </c>
      <c r="L1835" s="170">
        <f t="shared" si="58"/>
        <v>0</v>
      </c>
      <c r="M1835" s="170">
        <f t="shared" si="59"/>
        <v>98.977999999999994</v>
      </c>
      <c r="N1835" s="183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 t="s">
        <v>494</v>
      </c>
      <c r="AJ1835" s="77"/>
      <c r="AK1835" s="77"/>
      <c r="AL1835" s="77"/>
      <c r="AM1835" s="85">
        <v>98.977999999999994</v>
      </c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60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s="17" customFormat="1" hidden="1" x14ac:dyDescent="0.3">
      <c r="A1836" s="16" t="s">
        <v>51</v>
      </c>
      <c r="B1836" s="16" t="s">
        <v>2</v>
      </c>
      <c r="C1836" s="16" t="s">
        <v>3</v>
      </c>
      <c r="D1836" s="16" t="s">
        <v>52</v>
      </c>
      <c r="E1836" s="7">
        <v>10</v>
      </c>
      <c r="F1836" s="7"/>
      <c r="G1836" s="23" t="s">
        <v>5</v>
      </c>
      <c r="H1836" s="7">
        <v>2023</v>
      </c>
      <c r="I1836" s="25"/>
      <c r="J1836" s="16" t="s">
        <v>314</v>
      </c>
      <c r="K1836" s="16"/>
      <c r="L1836" s="155"/>
      <c r="M1836" s="133">
        <f>SUM(M1798:M1835)</f>
        <v>1028.3689999999999</v>
      </c>
      <c r="N1836" s="186"/>
      <c r="O1836" s="16"/>
      <c r="P1836" s="16"/>
      <c r="Q1836" s="16"/>
      <c r="R1836" s="16"/>
      <c r="S1836" s="51">
        <f>SUM(S1798:S1835)</f>
        <v>0</v>
      </c>
      <c r="T1836" s="16"/>
      <c r="U1836" s="16"/>
      <c r="V1836" s="16"/>
      <c r="W1836" s="16"/>
      <c r="X1836" s="51">
        <f>SUM(X1798:X1835)</f>
        <v>0</v>
      </c>
      <c r="Y1836" s="16"/>
      <c r="Z1836" s="16"/>
      <c r="AA1836" s="16"/>
      <c r="AB1836" s="16"/>
      <c r="AC1836" s="51">
        <f>SUM(AC1798:AC1835)</f>
        <v>2.4649999999999999</v>
      </c>
      <c r="AD1836" s="16"/>
      <c r="AE1836" s="16"/>
      <c r="AF1836" s="16"/>
      <c r="AG1836" s="16"/>
      <c r="AH1836" s="51">
        <f>SUM(AH1798:AH1835)</f>
        <v>784.65199999999993</v>
      </c>
      <c r="AI1836" s="16"/>
      <c r="AJ1836" s="16"/>
      <c r="AK1836" s="16"/>
      <c r="AL1836" s="16"/>
      <c r="AM1836" s="51">
        <f>SUM(AM1798:AM1835)</f>
        <v>233.11899999999997</v>
      </c>
      <c r="AN1836" s="16"/>
      <c r="AO1836" s="16"/>
      <c r="AP1836" s="16"/>
      <c r="AQ1836" s="16"/>
      <c r="AR1836" s="51">
        <f>SUM(AR1798:AR1835)</f>
        <v>0</v>
      </c>
      <c r="AS1836" s="16"/>
      <c r="AT1836" s="16"/>
      <c r="AU1836" s="16"/>
      <c r="AV1836" s="16"/>
      <c r="AW1836" s="51">
        <f>SUM(AW1798:AW1835)</f>
        <v>0</v>
      </c>
      <c r="AX1836" s="16"/>
      <c r="AY1836" s="16"/>
      <c r="AZ1836" s="16"/>
      <c r="BA1836" s="16"/>
      <c r="BB1836" s="51">
        <f>SUM(BB1798:BB1835)</f>
        <v>4.0960000000000001</v>
      </c>
      <c r="BC1836" s="16"/>
      <c r="BD1836" s="16"/>
      <c r="BE1836" s="16"/>
      <c r="BF1836" s="16"/>
      <c r="BG1836" s="51">
        <f>SUM(BG1798:BG1835)</f>
        <v>0</v>
      </c>
      <c r="BH1836" s="16"/>
      <c r="BI1836" s="16"/>
      <c r="BJ1836" s="16"/>
      <c r="BK1836" s="16"/>
      <c r="BL1836" s="51">
        <f>SUM(BL1798:BL1835)</f>
        <v>0</v>
      </c>
      <c r="BM1836" s="16"/>
      <c r="BN1836" s="16"/>
      <c r="BO1836" s="16"/>
      <c r="BP1836" s="16"/>
      <c r="BQ1836" s="51">
        <f>SUM(BQ1798:BQ1835)</f>
        <v>2.6150000000000002</v>
      </c>
      <c r="BR1836" s="16"/>
      <c r="BS1836" s="16"/>
      <c r="BT1836" s="16"/>
      <c r="BU1836" s="16"/>
      <c r="BV1836" s="51">
        <f>SUM(BV1798:BV1835)</f>
        <v>1.4219999999999999</v>
      </c>
    </row>
    <row r="1837" spans="1:74" hidden="1" x14ac:dyDescent="0.3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22" t="s">
        <v>5</v>
      </c>
      <c r="H1837" s="3">
        <v>2023</v>
      </c>
      <c r="I1837" s="24" t="s">
        <v>287</v>
      </c>
      <c r="J1837" s="2" t="s">
        <v>267</v>
      </c>
      <c r="K1837" s="2" t="s">
        <v>319</v>
      </c>
      <c r="L1837" s="170">
        <f t="shared" si="58"/>
        <v>0</v>
      </c>
      <c r="M1837" s="170">
        <f t="shared" si="59"/>
        <v>0</v>
      </c>
      <c r="N1837" s="183"/>
      <c r="O1837" s="37"/>
      <c r="P1837" s="37"/>
      <c r="Q1837" s="37"/>
      <c r="R1837" s="37"/>
      <c r="S1837" s="46"/>
      <c r="T1837" s="2"/>
      <c r="U1837" s="2"/>
      <c r="V1837" s="2"/>
      <c r="W1837" s="2"/>
      <c r="X1837" s="60"/>
      <c r="Y1837" s="67"/>
      <c r="Z1837" s="67"/>
      <c r="AA1837" s="67"/>
      <c r="AB1837" s="67"/>
      <c r="AC1837" s="73"/>
      <c r="AD1837" s="2"/>
      <c r="AE1837" s="2"/>
      <c r="AF1837" s="2"/>
      <c r="AG1837" s="2"/>
      <c r="AH1837" s="60"/>
      <c r="AI1837" s="77"/>
      <c r="AJ1837" s="77"/>
      <c r="AK1837" s="77"/>
      <c r="AL1837" s="77"/>
      <c r="AM1837" s="85"/>
      <c r="AN1837" s="2"/>
      <c r="AO1837" s="2"/>
      <c r="AP1837" s="2"/>
      <c r="AQ1837" s="2"/>
      <c r="AR1837" s="60"/>
      <c r="AS1837" s="90"/>
      <c r="AT1837" s="90"/>
      <c r="AU1837" s="90"/>
      <c r="AV1837" s="90"/>
      <c r="AW1837" s="105"/>
      <c r="AX1837" s="2"/>
      <c r="AY1837" s="2"/>
      <c r="AZ1837" s="2"/>
      <c r="BA1837" s="2"/>
      <c r="BB1837" s="60"/>
      <c r="BC1837" s="111"/>
      <c r="BD1837" s="111"/>
      <c r="BE1837" s="111"/>
      <c r="BF1837" s="111"/>
      <c r="BG1837" s="116"/>
      <c r="BH1837" s="2"/>
      <c r="BI1837" s="2"/>
      <c r="BJ1837" s="2"/>
      <c r="BK1837" s="2"/>
      <c r="BL1837" s="60"/>
      <c r="BM1837" s="53"/>
      <c r="BN1837" s="53"/>
      <c r="BO1837" s="53"/>
      <c r="BP1837" s="53"/>
      <c r="BQ1837" s="125"/>
      <c r="BR1837" s="2"/>
      <c r="BS1837" s="2"/>
      <c r="BT1837" s="2"/>
      <c r="BU1837" s="2"/>
      <c r="BV1837" s="60"/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291</v>
      </c>
      <c r="K1838" s="2" t="s">
        <v>320</v>
      </c>
      <c r="L1838" s="170">
        <f t="shared" si="58"/>
        <v>0</v>
      </c>
      <c r="M1838" s="170">
        <f t="shared" si="59"/>
        <v>0</v>
      </c>
      <c r="N1838" s="183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286</v>
      </c>
      <c r="J1839" s="2" t="s">
        <v>337</v>
      </c>
      <c r="K1839" s="2" t="s">
        <v>320</v>
      </c>
      <c r="L1839" s="170">
        <f t="shared" si="58"/>
        <v>0</v>
      </c>
      <c r="M1839" s="170">
        <f t="shared" si="59"/>
        <v>0</v>
      </c>
      <c r="N1839" s="183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8" t="s">
        <v>338</v>
      </c>
      <c r="K1840" s="8" t="s">
        <v>319</v>
      </c>
      <c r="L1840" s="170">
        <f t="shared" si="58"/>
        <v>0</v>
      </c>
      <c r="M1840" s="170">
        <f t="shared" si="59"/>
        <v>0</v>
      </c>
      <c r="N1840" s="183"/>
      <c r="O1840" s="58"/>
      <c r="P1840" s="58"/>
      <c r="Q1840" s="58"/>
      <c r="R1840" s="58"/>
      <c r="S1840" s="59"/>
      <c r="T1840" s="8"/>
      <c r="U1840" s="8"/>
      <c r="V1840" s="8"/>
      <c r="W1840" s="8"/>
      <c r="X1840" s="130"/>
      <c r="Y1840" s="143"/>
      <c r="Z1840" s="143"/>
      <c r="AA1840" s="143"/>
      <c r="AB1840" s="143"/>
      <c r="AC1840" s="144"/>
      <c r="AD1840" s="8"/>
      <c r="AE1840" s="8"/>
      <c r="AF1840" s="8"/>
      <c r="AG1840" s="8"/>
      <c r="AH1840" s="130"/>
      <c r="AI1840" s="145"/>
      <c r="AJ1840" s="145"/>
      <c r="AK1840" s="145"/>
      <c r="AL1840" s="145"/>
      <c r="AM1840" s="146"/>
      <c r="AN1840" s="8"/>
      <c r="AO1840" s="8"/>
      <c r="AP1840" s="8"/>
      <c r="AQ1840" s="8"/>
      <c r="AR1840" s="130"/>
      <c r="AS1840" s="147"/>
      <c r="AT1840" s="147"/>
      <c r="AU1840" s="147"/>
      <c r="AV1840" s="147"/>
      <c r="AW1840" s="148"/>
      <c r="AX1840" s="8"/>
      <c r="AY1840" s="8"/>
      <c r="AZ1840" s="8"/>
      <c r="BA1840" s="8"/>
      <c r="BB1840" s="130"/>
      <c r="BC1840" s="149"/>
      <c r="BD1840" s="149"/>
      <c r="BE1840" s="149"/>
      <c r="BF1840" s="149"/>
      <c r="BG1840" s="150"/>
      <c r="BH1840" s="8"/>
      <c r="BI1840" s="8"/>
      <c r="BJ1840" s="8"/>
      <c r="BK1840" s="8"/>
      <c r="BL1840" s="130"/>
      <c r="BM1840" s="151"/>
      <c r="BN1840" s="151"/>
      <c r="BO1840" s="151"/>
      <c r="BP1840" s="151"/>
      <c r="BQ1840" s="152"/>
      <c r="BR1840" s="8"/>
      <c r="BS1840" s="8"/>
      <c r="BT1840" s="8"/>
      <c r="BU1840" s="8"/>
      <c r="BV1840" s="13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339</v>
      </c>
      <c r="K1841" s="8" t="s">
        <v>340</v>
      </c>
      <c r="L1841" s="170">
        <f t="shared" si="58"/>
        <v>0</v>
      </c>
      <c r="M1841" s="170">
        <f t="shared" si="59"/>
        <v>0</v>
      </c>
      <c r="N1841" s="183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341</v>
      </c>
      <c r="K1842" s="8" t="s">
        <v>319</v>
      </c>
      <c r="L1842" s="170">
        <f t="shared" si="58"/>
        <v>0</v>
      </c>
      <c r="M1842" s="170">
        <f t="shared" si="59"/>
        <v>0</v>
      </c>
      <c r="N1842" s="183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342</v>
      </c>
      <c r="K1843" s="8" t="s">
        <v>321</v>
      </c>
      <c r="L1843" s="170">
        <f t="shared" si="58"/>
        <v>0</v>
      </c>
      <c r="M1843" s="170">
        <f t="shared" si="59"/>
        <v>0</v>
      </c>
      <c r="N1843" s="183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343</v>
      </c>
      <c r="K1844" s="8" t="s">
        <v>321</v>
      </c>
      <c r="L1844" s="170">
        <f t="shared" si="58"/>
        <v>0</v>
      </c>
      <c r="M1844" s="170">
        <f t="shared" si="59"/>
        <v>0</v>
      </c>
      <c r="N1844" s="183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344</v>
      </c>
      <c r="K1845" s="8" t="s">
        <v>340</v>
      </c>
      <c r="L1845" s="170">
        <f t="shared" si="58"/>
        <v>0</v>
      </c>
      <c r="M1845" s="170">
        <f t="shared" si="59"/>
        <v>0</v>
      </c>
      <c r="N1845" s="183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288</v>
      </c>
      <c r="J1846" s="8" t="s">
        <v>345</v>
      </c>
      <c r="K1846" s="8" t="s">
        <v>319</v>
      </c>
      <c r="L1846" s="170">
        <f t="shared" si="58"/>
        <v>0</v>
      </c>
      <c r="M1846" s="170">
        <f t="shared" si="59"/>
        <v>0</v>
      </c>
      <c r="N1846" s="183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2" t="s">
        <v>352</v>
      </c>
      <c r="K1847" s="2" t="s">
        <v>319</v>
      </c>
      <c r="L1847" s="170">
        <f t="shared" si="58"/>
        <v>0</v>
      </c>
      <c r="M1847" s="170">
        <f t="shared" si="59"/>
        <v>0</v>
      </c>
      <c r="N1847" s="183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353</v>
      </c>
      <c r="K1848" s="2" t="s">
        <v>322</v>
      </c>
      <c r="L1848" s="170">
        <f t="shared" si="58"/>
        <v>0</v>
      </c>
      <c r="M1848" s="170">
        <f t="shared" si="59"/>
        <v>0</v>
      </c>
      <c r="N1848" s="183"/>
      <c r="O1848" s="37"/>
      <c r="P1848" s="37"/>
      <c r="Q1848" s="37"/>
      <c r="R1848" s="37"/>
      <c r="S1848" s="46"/>
      <c r="T1848" s="2"/>
      <c r="U1848" s="2"/>
      <c r="V1848" s="2"/>
      <c r="W1848" s="2"/>
      <c r="X1848" s="60"/>
      <c r="Y1848" s="67"/>
      <c r="Z1848" s="67"/>
      <c r="AA1848" s="67"/>
      <c r="AB1848" s="67"/>
      <c r="AC1848" s="73"/>
      <c r="AD1848" s="2"/>
      <c r="AE1848" s="2"/>
      <c r="AF1848" s="2"/>
      <c r="AG1848" s="2"/>
      <c r="AH1848" s="60"/>
      <c r="AI1848" s="77"/>
      <c r="AJ1848" s="77"/>
      <c r="AK1848" s="77"/>
      <c r="AL1848" s="77"/>
      <c r="AM1848" s="85"/>
      <c r="AN1848" s="2"/>
      <c r="AO1848" s="2"/>
      <c r="AP1848" s="2"/>
      <c r="AQ1848" s="2"/>
      <c r="AR1848" s="60"/>
      <c r="AS1848" s="90"/>
      <c r="AT1848" s="90"/>
      <c r="AU1848" s="90"/>
      <c r="AV1848" s="90"/>
      <c r="AW1848" s="105"/>
      <c r="AX1848" s="2"/>
      <c r="AY1848" s="2"/>
      <c r="AZ1848" s="2"/>
      <c r="BA1848" s="2"/>
      <c r="BB1848" s="60"/>
      <c r="BC1848" s="111"/>
      <c r="BD1848" s="111"/>
      <c r="BE1848" s="111"/>
      <c r="BF1848" s="111"/>
      <c r="BG1848" s="116"/>
      <c r="BH1848" s="2"/>
      <c r="BI1848" s="2"/>
      <c r="BJ1848" s="2"/>
      <c r="BK1848" s="2"/>
      <c r="BL1848" s="60"/>
      <c r="BM1848" s="53"/>
      <c r="BN1848" s="53"/>
      <c r="BO1848" s="53"/>
      <c r="BP1848" s="53"/>
      <c r="BQ1848" s="125"/>
      <c r="BR1848" s="2"/>
      <c r="BS1848" s="2"/>
      <c r="BT1848" s="2"/>
      <c r="BU1848" s="2"/>
      <c r="BV1848" s="6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346</v>
      </c>
      <c r="K1849" s="2" t="s">
        <v>319</v>
      </c>
      <c r="L1849" s="170">
        <f t="shared" si="58"/>
        <v>0</v>
      </c>
      <c r="M1849" s="170">
        <f t="shared" si="59"/>
        <v>0</v>
      </c>
      <c r="N1849" s="183"/>
      <c r="O1849" s="38"/>
      <c r="P1849" s="37"/>
      <c r="Q1849" s="37"/>
      <c r="R1849" s="37"/>
      <c r="S1849" s="46"/>
      <c r="T1849" s="3"/>
      <c r="U1849" s="2"/>
      <c r="V1849" s="2"/>
      <c r="W1849" s="2"/>
      <c r="X1849" s="60"/>
      <c r="Y1849" s="69"/>
      <c r="Z1849" s="67"/>
      <c r="AA1849" s="67"/>
      <c r="AB1849" s="67"/>
      <c r="AC1849" s="73"/>
      <c r="AD1849" s="3"/>
      <c r="AE1849" s="2"/>
      <c r="AF1849" s="2"/>
      <c r="AG1849" s="2"/>
      <c r="AH1849" s="60"/>
      <c r="AI1849" s="78"/>
      <c r="AJ1849" s="77"/>
      <c r="AK1849" s="77"/>
      <c r="AL1849" s="77"/>
      <c r="AM1849" s="85"/>
      <c r="AN1849" s="3"/>
      <c r="AO1849" s="2"/>
      <c r="AP1849" s="2"/>
      <c r="AQ1849" s="2"/>
      <c r="AR1849" s="60"/>
      <c r="AS1849" s="91"/>
      <c r="AT1849" s="90"/>
      <c r="AU1849" s="90"/>
      <c r="AV1849" s="90"/>
      <c r="AW1849" s="105"/>
      <c r="AX1849" s="3"/>
      <c r="AY1849" s="2"/>
      <c r="AZ1849" s="2"/>
      <c r="BA1849" s="2"/>
      <c r="BB1849" s="60"/>
      <c r="BC1849" s="112"/>
      <c r="BD1849" s="111"/>
      <c r="BE1849" s="111"/>
      <c r="BF1849" s="111"/>
      <c r="BG1849" s="116"/>
      <c r="BH1849" s="3"/>
      <c r="BI1849" s="2"/>
      <c r="BJ1849" s="2"/>
      <c r="BK1849" s="2"/>
      <c r="BL1849" s="60"/>
      <c r="BM1849" s="54"/>
      <c r="BN1849" s="53"/>
      <c r="BO1849" s="53"/>
      <c r="BP1849" s="53"/>
      <c r="BQ1849" s="125"/>
      <c r="BR1849" s="3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289</v>
      </c>
      <c r="J1850" s="2" t="s">
        <v>268</v>
      </c>
      <c r="K1850" s="2" t="s">
        <v>319</v>
      </c>
      <c r="L1850" s="170">
        <f t="shared" si="58"/>
        <v>0</v>
      </c>
      <c r="M1850" s="170">
        <f t="shared" si="59"/>
        <v>0</v>
      </c>
      <c r="N1850" s="183"/>
      <c r="O1850" s="37"/>
      <c r="P1850" s="37"/>
      <c r="Q1850" s="37"/>
      <c r="R1850" s="37"/>
      <c r="S1850" s="46"/>
      <c r="T1850" s="2"/>
      <c r="U1850" s="2"/>
      <c r="V1850" s="2"/>
      <c r="W1850" s="2"/>
      <c r="X1850" s="60"/>
      <c r="Y1850" s="67"/>
      <c r="Z1850" s="67"/>
      <c r="AA1850" s="67"/>
      <c r="AB1850" s="67"/>
      <c r="AC1850" s="73"/>
      <c r="AD1850" s="2"/>
      <c r="AE1850" s="2"/>
      <c r="AF1850" s="2"/>
      <c r="AG1850" s="2"/>
      <c r="AH1850" s="60"/>
      <c r="AI1850" s="77"/>
      <c r="AJ1850" s="77"/>
      <c r="AK1850" s="77"/>
      <c r="AL1850" s="77"/>
      <c r="AM1850" s="85"/>
      <c r="AN1850" s="2"/>
      <c r="AO1850" s="2"/>
      <c r="AP1850" s="2"/>
      <c r="AQ1850" s="2"/>
      <c r="AR1850" s="60"/>
      <c r="AS1850" s="90"/>
      <c r="AT1850" s="90"/>
      <c r="AU1850" s="90"/>
      <c r="AV1850" s="90"/>
      <c r="AW1850" s="105"/>
      <c r="AX1850" s="2"/>
      <c r="AY1850" s="2"/>
      <c r="AZ1850" s="2"/>
      <c r="BA1850" s="2"/>
      <c r="BB1850" s="60"/>
      <c r="BC1850" s="111"/>
      <c r="BD1850" s="111"/>
      <c r="BE1850" s="111"/>
      <c r="BF1850" s="111"/>
      <c r="BG1850" s="116"/>
      <c r="BH1850" s="2"/>
      <c r="BI1850" s="2"/>
      <c r="BJ1850" s="2"/>
      <c r="BK1850" s="2"/>
      <c r="BL1850" s="60"/>
      <c r="BM1850" s="53"/>
      <c r="BN1850" s="53"/>
      <c r="BO1850" s="53"/>
      <c r="BP1850" s="53"/>
      <c r="BQ1850" s="125"/>
      <c r="BR1850" s="2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292</v>
      </c>
      <c r="K1851" s="2" t="s">
        <v>319</v>
      </c>
      <c r="L1851" s="170">
        <f t="shared" si="58"/>
        <v>0</v>
      </c>
      <c r="M1851" s="170">
        <f t="shared" si="59"/>
        <v>0</v>
      </c>
      <c r="N1851" s="183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t="15.6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285</v>
      </c>
      <c r="J1852" s="2" t="s">
        <v>293</v>
      </c>
      <c r="K1852" s="2" t="s">
        <v>319</v>
      </c>
      <c r="L1852" s="170">
        <f t="shared" si="58"/>
        <v>0</v>
      </c>
      <c r="M1852" s="170">
        <f t="shared" si="59"/>
        <v>0</v>
      </c>
      <c r="N1852" s="183"/>
      <c r="O1852" s="37"/>
      <c r="P1852" s="37"/>
      <c r="Q1852" s="37"/>
      <c r="R1852" s="39"/>
      <c r="S1852" s="45"/>
      <c r="T1852" s="2"/>
      <c r="U1852" s="2"/>
      <c r="V1852" s="2"/>
      <c r="W1852" s="33"/>
      <c r="X1852" s="61"/>
      <c r="Y1852" s="67"/>
      <c r="Z1852" s="67"/>
      <c r="AA1852" s="67"/>
      <c r="AB1852" s="68"/>
      <c r="AC1852" s="74"/>
      <c r="AD1852" s="2"/>
      <c r="AE1852" s="2"/>
      <c r="AF1852" s="2"/>
      <c r="AG1852" s="33"/>
      <c r="AH1852" s="61"/>
      <c r="AI1852" s="77"/>
      <c r="AJ1852" s="77"/>
      <c r="AK1852" s="77"/>
      <c r="AL1852" s="79"/>
      <c r="AM1852" s="86"/>
      <c r="AN1852" s="2"/>
      <c r="AO1852" s="2"/>
      <c r="AP1852" s="2"/>
      <c r="AQ1852" s="33"/>
      <c r="AR1852" s="61"/>
      <c r="AS1852" s="90"/>
      <c r="AT1852" s="90"/>
      <c r="AU1852" s="90"/>
      <c r="AV1852" s="92"/>
      <c r="AW1852" s="106"/>
      <c r="AX1852" s="2"/>
      <c r="AY1852" s="2"/>
      <c r="AZ1852" s="2"/>
      <c r="BA1852" s="33"/>
      <c r="BB1852" s="61"/>
      <c r="BC1852" s="111"/>
      <c r="BD1852" s="111"/>
      <c r="BE1852" s="111"/>
      <c r="BF1852" s="113"/>
      <c r="BG1852" s="117"/>
      <c r="BH1852" s="2"/>
      <c r="BI1852" s="2"/>
      <c r="BJ1852" s="2"/>
      <c r="BK1852" s="33"/>
      <c r="BL1852" s="61"/>
      <c r="BM1852" s="53"/>
      <c r="BN1852" s="53"/>
      <c r="BO1852" s="53"/>
      <c r="BP1852" s="121"/>
      <c r="BQ1852" s="126"/>
      <c r="BR1852" s="2"/>
      <c r="BS1852" s="2"/>
      <c r="BT1852" s="2"/>
      <c r="BU1852" s="33"/>
      <c r="BV1852" s="61"/>
    </row>
    <row r="1853" spans="1:74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287</v>
      </c>
      <c r="J1853" s="2" t="s">
        <v>269</v>
      </c>
      <c r="K1853" s="2" t="s">
        <v>321</v>
      </c>
      <c r="L1853" s="170">
        <f t="shared" si="58"/>
        <v>2</v>
      </c>
      <c r="M1853" s="170">
        <f t="shared" si="59"/>
        <v>2.0030000000000001</v>
      </c>
      <c r="N1853" s="183"/>
      <c r="O1853" s="37"/>
      <c r="P1853" s="37"/>
      <c r="Q1853" s="37"/>
      <c r="R1853" s="37"/>
      <c r="S1853" s="45"/>
      <c r="T1853" s="2"/>
      <c r="U1853" s="2"/>
      <c r="V1853" s="2"/>
      <c r="W1853" s="2"/>
      <c r="X1853" s="61"/>
      <c r="Y1853" s="67"/>
      <c r="Z1853" s="67"/>
      <c r="AA1853" s="67"/>
      <c r="AB1853" s="67"/>
      <c r="AC1853" s="74"/>
      <c r="AD1853" s="2"/>
      <c r="AE1853" s="2"/>
      <c r="AF1853" s="2"/>
      <c r="AG1853" s="2"/>
      <c r="AH1853" s="61"/>
      <c r="AI1853" s="77"/>
      <c r="AJ1853" s="77"/>
      <c r="AK1853" s="77"/>
      <c r="AL1853" s="78">
        <v>2</v>
      </c>
      <c r="AM1853" s="86">
        <v>2.0030000000000001</v>
      </c>
      <c r="AN1853" s="2"/>
      <c r="AO1853" s="2"/>
      <c r="AP1853" s="2"/>
      <c r="AQ1853" s="2"/>
      <c r="AR1853" s="61"/>
      <c r="AS1853" s="90"/>
      <c r="AT1853" s="90"/>
      <c r="AU1853" s="90"/>
      <c r="AV1853" s="90"/>
      <c r="AW1853" s="106"/>
      <c r="AX1853" s="2"/>
      <c r="AY1853" s="2"/>
      <c r="AZ1853" s="2"/>
      <c r="BA1853" s="2"/>
      <c r="BB1853" s="61"/>
      <c r="BC1853" s="111"/>
      <c r="BD1853" s="111"/>
      <c r="BE1853" s="111"/>
      <c r="BF1853" s="111"/>
      <c r="BG1853" s="117"/>
      <c r="BH1853" s="2"/>
      <c r="BI1853" s="2"/>
      <c r="BJ1853" s="2"/>
      <c r="BK1853" s="2"/>
      <c r="BL1853" s="61"/>
      <c r="BM1853" s="53"/>
      <c r="BN1853" s="53"/>
      <c r="BO1853" s="53"/>
      <c r="BP1853" s="53"/>
      <c r="BQ1853" s="126"/>
      <c r="BR1853" s="2"/>
      <c r="BS1853" s="2"/>
      <c r="BT1853" s="2"/>
      <c r="BU1853" s="2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270</v>
      </c>
      <c r="K1854" s="2" t="s">
        <v>321</v>
      </c>
      <c r="L1854" s="170">
        <f t="shared" si="58"/>
        <v>0</v>
      </c>
      <c r="M1854" s="170">
        <f t="shared" si="59"/>
        <v>0</v>
      </c>
      <c r="N1854" s="183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7"/>
      <c r="AM1854" s="86"/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290</v>
      </c>
      <c r="J1855" s="2" t="s">
        <v>271</v>
      </c>
      <c r="K1855" s="2" t="s">
        <v>322</v>
      </c>
      <c r="L1855" s="170">
        <f t="shared" si="58"/>
        <v>0</v>
      </c>
      <c r="M1855" s="170">
        <f t="shared" si="59"/>
        <v>0</v>
      </c>
      <c r="N1855" s="183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284</v>
      </c>
      <c r="J1856" s="2" t="s">
        <v>294</v>
      </c>
      <c r="K1856" s="2" t="s">
        <v>321</v>
      </c>
      <c r="L1856" s="170">
        <f t="shared" si="58"/>
        <v>0</v>
      </c>
      <c r="M1856" s="170">
        <f t="shared" si="59"/>
        <v>0</v>
      </c>
      <c r="N1856" s="183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347</v>
      </c>
      <c r="K1857" s="2" t="s">
        <v>321</v>
      </c>
      <c r="L1857" s="170">
        <f t="shared" si="58"/>
        <v>0</v>
      </c>
      <c r="M1857" s="170">
        <f t="shared" si="59"/>
        <v>0</v>
      </c>
      <c r="N1857" s="183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295</v>
      </c>
      <c r="K1858" s="2" t="s">
        <v>321</v>
      </c>
      <c r="L1858" s="170">
        <f t="shared" si="58"/>
        <v>0</v>
      </c>
      <c r="M1858" s="170">
        <f t="shared" si="59"/>
        <v>0</v>
      </c>
      <c r="N1858" s="183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290</v>
      </c>
      <c r="J1859" s="2" t="s">
        <v>299</v>
      </c>
      <c r="K1859" s="2" t="s">
        <v>319</v>
      </c>
      <c r="L1859" s="170">
        <f t="shared" si="58"/>
        <v>0</v>
      </c>
      <c r="M1859" s="170">
        <f t="shared" si="59"/>
        <v>0</v>
      </c>
      <c r="N1859" s="183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315</v>
      </c>
      <c r="J1860" s="2" t="s">
        <v>348</v>
      </c>
      <c r="K1860" s="2" t="s">
        <v>321</v>
      </c>
      <c r="L1860" s="170">
        <f t="shared" si="58"/>
        <v>0</v>
      </c>
      <c r="M1860" s="170">
        <f t="shared" si="59"/>
        <v>0</v>
      </c>
      <c r="N1860" s="183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296</v>
      </c>
      <c r="K1861" s="2" t="s">
        <v>322</v>
      </c>
      <c r="L1861" s="170">
        <f t="shared" ref="L1861:L1924" si="60">SUM(R1861,W1861,AB1861,AG1861,AL1861,AQ1861,AV1861,BA1861,BF1861,BK1861,BP1861,BU1861)</f>
        <v>0</v>
      </c>
      <c r="M1861" s="170">
        <f t="shared" ref="M1861:M1924" si="61">SUM(S1861,X1861,AC1861,AH1861,AM1861,AR1861,AW1861,BB1861,BG1861,BL1861,BQ1861,BV1861)</f>
        <v>0</v>
      </c>
      <c r="N1861" s="183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316</v>
      </c>
      <c r="J1862" s="2" t="s">
        <v>297</v>
      </c>
      <c r="K1862" s="2" t="s">
        <v>319</v>
      </c>
      <c r="L1862" s="170">
        <f t="shared" si="60"/>
        <v>0</v>
      </c>
      <c r="M1862" s="170">
        <f t="shared" si="61"/>
        <v>0</v>
      </c>
      <c r="N1862" s="183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8" t="s">
        <v>349</v>
      </c>
      <c r="K1863" s="8" t="s">
        <v>321</v>
      </c>
      <c r="L1863" s="170">
        <f t="shared" si="60"/>
        <v>0</v>
      </c>
      <c r="M1863" s="170">
        <f t="shared" si="61"/>
        <v>0</v>
      </c>
      <c r="N1863" s="183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282</v>
      </c>
      <c r="J1864" s="2" t="s">
        <v>272</v>
      </c>
      <c r="K1864" s="2" t="s">
        <v>322</v>
      </c>
      <c r="L1864" s="170">
        <f t="shared" si="60"/>
        <v>0</v>
      </c>
      <c r="M1864" s="170">
        <f t="shared" si="61"/>
        <v>0</v>
      </c>
      <c r="N1864" s="183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273</v>
      </c>
      <c r="K1865" s="2" t="s">
        <v>322</v>
      </c>
      <c r="L1865" s="170">
        <f t="shared" si="60"/>
        <v>0</v>
      </c>
      <c r="M1865" s="170">
        <f t="shared" si="61"/>
        <v>0</v>
      </c>
      <c r="N1865" s="183"/>
      <c r="O1865" s="37"/>
      <c r="P1865" s="37"/>
      <c r="Q1865" s="37"/>
      <c r="R1865" s="37"/>
      <c r="S1865" s="46"/>
      <c r="T1865" s="2"/>
      <c r="U1865" s="2"/>
      <c r="V1865" s="2"/>
      <c r="W1865" s="2"/>
      <c r="X1865" s="60"/>
      <c r="Y1865" s="67"/>
      <c r="Z1865" s="67"/>
      <c r="AA1865" s="67"/>
      <c r="AB1865" s="67"/>
      <c r="AC1865" s="73"/>
      <c r="AD1865" s="2"/>
      <c r="AE1865" s="2"/>
      <c r="AF1865" s="2"/>
      <c r="AG1865" s="2"/>
      <c r="AH1865" s="60"/>
      <c r="AI1865" s="77"/>
      <c r="AJ1865" s="77"/>
      <c r="AK1865" s="77"/>
      <c r="AL1865" s="77"/>
      <c r="AM1865" s="85"/>
      <c r="AN1865" s="2"/>
      <c r="AO1865" s="2"/>
      <c r="AP1865" s="2"/>
      <c r="AQ1865" s="2"/>
      <c r="AR1865" s="60"/>
      <c r="AS1865" s="90"/>
      <c r="AT1865" s="90"/>
      <c r="AU1865" s="90"/>
      <c r="AV1865" s="90"/>
      <c r="AW1865" s="105"/>
      <c r="AX1865" s="2"/>
      <c r="AY1865" s="2"/>
      <c r="AZ1865" s="2"/>
      <c r="BA1865" s="2"/>
      <c r="BB1865" s="60"/>
      <c r="BC1865" s="111"/>
      <c r="BD1865" s="111"/>
      <c r="BE1865" s="111"/>
      <c r="BF1865" s="111"/>
      <c r="BG1865" s="116"/>
      <c r="BH1865" s="2"/>
      <c r="BI1865" s="2"/>
      <c r="BJ1865" s="2"/>
      <c r="BK1865" s="2"/>
      <c r="BL1865" s="60"/>
      <c r="BM1865" s="53"/>
      <c r="BN1865" s="53"/>
      <c r="BO1865" s="53"/>
      <c r="BP1865" s="53"/>
      <c r="BQ1865" s="125"/>
      <c r="BR1865" s="2"/>
      <c r="BS1865" s="2"/>
      <c r="BT1865" s="2"/>
      <c r="BU1865" s="2"/>
      <c r="BV1865" s="60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274</v>
      </c>
      <c r="K1866" s="2" t="s">
        <v>322</v>
      </c>
      <c r="L1866" s="172">
        <f t="shared" si="60"/>
        <v>0</v>
      </c>
      <c r="M1866" s="170">
        <f t="shared" si="61"/>
        <v>0</v>
      </c>
      <c r="N1866" s="183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275</v>
      </c>
      <c r="K1867" s="2" t="s">
        <v>322</v>
      </c>
      <c r="L1867" s="170">
        <f t="shared" si="60"/>
        <v>0</v>
      </c>
      <c r="M1867" s="170">
        <f t="shared" si="61"/>
        <v>0</v>
      </c>
      <c r="N1867" s="183"/>
      <c r="O1867" s="37"/>
      <c r="P1867" s="37"/>
      <c r="Q1867" s="37"/>
      <c r="R1867" s="37"/>
      <c r="S1867" s="45"/>
      <c r="T1867" s="2"/>
      <c r="U1867" s="2"/>
      <c r="V1867" s="2"/>
      <c r="W1867" s="2"/>
      <c r="X1867" s="61"/>
      <c r="Y1867" s="67"/>
      <c r="Z1867" s="67"/>
      <c r="AA1867" s="67"/>
      <c r="AB1867" s="67"/>
      <c r="AC1867" s="74"/>
      <c r="AD1867" s="2"/>
      <c r="AE1867" s="2"/>
      <c r="AF1867" s="2"/>
      <c r="AG1867" s="2"/>
      <c r="AH1867" s="61"/>
      <c r="AI1867" s="77"/>
      <c r="AJ1867" s="77"/>
      <c r="AK1867" s="77"/>
      <c r="AL1867" s="77"/>
      <c r="AM1867" s="86"/>
      <c r="AN1867" s="2"/>
      <c r="AO1867" s="2"/>
      <c r="AP1867" s="2"/>
      <c r="AQ1867" s="2"/>
      <c r="AR1867" s="61"/>
      <c r="AS1867" s="90"/>
      <c r="AT1867" s="90"/>
      <c r="AU1867" s="90"/>
      <c r="AV1867" s="90"/>
      <c r="AW1867" s="106"/>
      <c r="AX1867" s="2"/>
      <c r="AY1867" s="2"/>
      <c r="AZ1867" s="2"/>
      <c r="BA1867" s="2"/>
      <c r="BB1867" s="61"/>
      <c r="BC1867" s="111"/>
      <c r="BD1867" s="111"/>
      <c r="BE1867" s="111"/>
      <c r="BF1867" s="111"/>
      <c r="BG1867" s="117"/>
      <c r="BH1867" s="2"/>
      <c r="BI1867" s="2"/>
      <c r="BJ1867" s="2"/>
      <c r="BK1867" s="2"/>
      <c r="BL1867" s="61"/>
      <c r="BM1867" s="53"/>
      <c r="BN1867" s="53"/>
      <c r="BO1867" s="53"/>
      <c r="BP1867" s="53"/>
      <c r="BQ1867" s="126"/>
      <c r="BR1867" s="2"/>
      <c r="BS1867" s="2"/>
      <c r="BT1867" s="2"/>
      <c r="BU1867" s="2"/>
      <c r="BV1867" s="61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276</v>
      </c>
      <c r="K1868" s="2" t="s">
        <v>321</v>
      </c>
      <c r="L1868" s="170">
        <f t="shared" si="60"/>
        <v>0</v>
      </c>
      <c r="M1868" s="170">
        <f t="shared" si="61"/>
        <v>0</v>
      </c>
      <c r="N1868" s="183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277</v>
      </c>
      <c r="K1869" s="2" t="s">
        <v>321</v>
      </c>
      <c r="L1869" s="170">
        <f t="shared" si="60"/>
        <v>2</v>
      </c>
      <c r="M1869" s="170">
        <f t="shared" si="61"/>
        <v>3.1320000000000001</v>
      </c>
      <c r="N1869" s="183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>
        <v>14</v>
      </c>
      <c r="AV1869" s="90">
        <v>2</v>
      </c>
      <c r="AW1869" s="106">
        <v>3.1320000000000001</v>
      </c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283</v>
      </c>
      <c r="J1870" s="2" t="s">
        <v>298</v>
      </c>
      <c r="K1870" s="2" t="s">
        <v>322</v>
      </c>
      <c r="L1870" s="170">
        <f t="shared" si="60"/>
        <v>0</v>
      </c>
      <c r="M1870" s="170">
        <f t="shared" si="61"/>
        <v>0</v>
      </c>
      <c r="N1870" s="183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/>
      <c r="AV1870" s="90"/>
      <c r="AW1870" s="106"/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278</v>
      </c>
      <c r="K1871" s="2" t="s">
        <v>321</v>
      </c>
      <c r="L1871" s="170">
        <f t="shared" si="60"/>
        <v>0</v>
      </c>
      <c r="M1871" s="170">
        <f t="shared" si="61"/>
        <v>0</v>
      </c>
      <c r="N1871" s="183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279</v>
      </c>
      <c r="K1872" s="2" t="s">
        <v>321</v>
      </c>
      <c r="L1872" s="170">
        <f t="shared" si="60"/>
        <v>0</v>
      </c>
      <c r="M1872" s="170">
        <f t="shared" si="61"/>
        <v>0</v>
      </c>
      <c r="N1872" s="183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286</v>
      </c>
      <c r="J1873" s="2" t="s">
        <v>280</v>
      </c>
      <c r="K1873" s="2" t="s">
        <v>320</v>
      </c>
      <c r="L1873" s="170">
        <f t="shared" si="60"/>
        <v>1.377</v>
      </c>
      <c r="M1873" s="172">
        <f t="shared" si="61"/>
        <v>19.002600000000001</v>
      </c>
      <c r="N1873" s="185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>
        <v>1.377</v>
      </c>
      <c r="BL1873" s="182">
        <v>19.002600000000001</v>
      </c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281</v>
      </c>
      <c r="K1874" s="2" t="s">
        <v>320</v>
      </c>
      <c r="L1874" s="170">
        <f t="shared" si="60"/>
        <v>0</v>
      </c>
      <c r="M1874" s="170">
        <f t="shared" si="61"/>
        <v>0</v>
      </c>
      <c r="N1874" s="183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/>
      <c r="BL1874" s="61"/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s="17" customFormat="1" hidden="1" x14ac:dyDescent="0.3">
      <c r="A1875" s="16" t="s">
        <v>53</v>
      </c>
      <c r="B1875" s="16" t="s">
        <v>2</v>
      </c>
      <c r="C1875" s="16" t="s">
        <v>3</v>
      </c>
      <c r="D1875" s="16" t="s">
        <v>52</v>
      </c>
      <c r="E1875" s="7">
        <v>14</v>
      </c>
      <c r="F1875" s="7"/>
      <c r="G1875" s="23" t="s">
        <v>5</v>
      </c>
      <c r="H1875" s="7">
        <v>2023</v>
      </c>
      <c r="I1875" s="25"/>
      <c r="J1875" s="16" t="s">
        <v>314</v>
      </c>
      <c r="K1875" s="16"/>
      <c r="L1875" s="155"/>
      <c r="M1875" s="133">
        <f>SUM(M1837:M1874)</f>
        <v>24.137599999999999</v>
      </c>
      <c r="N1875" s="186"/>
      <c r="O1875" s="16"/>
      <c r="P1875" s="16"/>
      <c r="Q1875" s="16"/>
      <c r="R1875" s="16"/>
      <c r="S1875" s="57">
        <f>SUM(S1837:S1874)</f>
        <v>0</v>
      </c>
      <c r="T1875" s="16"/>
      <c r="U1875" s="16"/>
      <c r="V1875" s="16"/>
      <c r="W1875" s="16"/>
      <c r="X1875" s="57">
        <f>SUM(X1837:X1874)</f>
        <v>0</v>
      </c>
      <c r="Y1875" s="16"/>
      <c r="Z1875" s="16"/>
      <c r="AA1875" s="16"/>
      <c r="AB1875" s="16"/>
      <c r="AC1875" s="57">
        <f>SUM(AC1837:AC1874)</f>
        <v>0</v>
      </c>
      <c r="AD1875" s="16"/>
      <c r="AE1875" s="16"/>
      <c r="AF1875" s="16"/>
      <c r="AG1875" s="16"/>
      <c r="AH1875" s="57">
        <f>SUM(AH1837:AH1874)</f>
        <v>0</v>
      </c>
      <c r="AI1875" s="16"/>
      <c r="AJ1875" s="16"/>
      <c r="AK1875" s="16"/>
      <c r="AL1875" s="16"/>
      <c r="AM1875" s="57">
        <f>SUM(AM1837:AM1874)</f>
        <v>2.0030000000000001</v>
      </c>
      <c r="AN1875" s="16"/>
      <c r="AO1875" s="16"/>
      <c r="AP1875" s="16"/>
      <c r="AQ1875" s="16"/>
      <c r="AR1875" s="57">
        <f>SUM(AR1837:AR1874)</f>
        <v>0</v>
      </c>
      <c r="AS1875" s="16"/>
      <c r="AT1875" s="16"/>
      <c r="AU1875" s="16"/>
      <c r="AV1875" s="16"/>
      <c r="AW1875" s="57">
        <f>SUM(AW1837:AW1874)</f>
        <v>3.1320000000000001</v>
      </c>
      <c r="AX1875" s="16"/>
      <c r="AY1875" s="16"/>
      <c r="AZ1875" s="16"/>
      <c r="BA1875" s="16"/>
      <c r="BB1875" s="57">
        <f>SUM(BB1837:BB1874)</f>
        <v>0</v>
      </c>
      <c r="BC1875" s="16"/>
      <c r="BD1875" s="16"/>
      <c r="BE1875" s="16"/>
      <c r="BF1875" s="16"/>
      <c r="BG1875" s="57">
        <f>SUM(BG1837:BG1874)</f>
        <v>0</v>
      </c>
      <c r="BH1875" s="16"/>
      <c r="BI1875" s="16"/>
      <c r="BJ1875" s="16"/>
      <c r="BK1875" s="16"/>
      <c r="BL1875" s="133">
        <f>SUM(BL1837:BL1874)</f>
        <v>19.002600000000001</v>
      </c>
      <c r="BM1875" s="16"/>
      <c r="BN1875" s="16"/>
      <c r="BO1875" s="16"/>
      <c r="BP1875" s="16"/>
      <c r="BQ1875" s="57">
        <f>SUM(BQ1837:BQ1874)</f>
        <v>0</v>
      </c>
      <c r="BR1875" s="16"/>
      <c r="BS1875" s="16"/>
      <c r="BT1875" s="16"/>
      <c r="BU1875" s="16"/>
      <c r="BV1875" s="57">
        <f>SUM(BV1837:BV1874)</f>
        <v>0</v>
      </c>
    </row>
    <row r="1876" spans="1:74" hidden="1" x14ac:dyDescent="0.3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22" t="s">
        <v>5</v>
      </c>
      <c r="H1876" s="3">
        <v>2023</v>
      </c>
      <c r="I1876" s="24" t="s">
        <v>287</v>
      </c>
      <c r="J1876" s="2" t="s">
        <v>267</v>
      </c>
      <c r="K1876" s="2" t="s">
        <v>319</v>
      </c>
      <c r="L1876" s="170">
        <f t="shared" si="60"/>
        <v>0</v>
      </c>
      <c r="M1876" s="170">
        <f t="shared" si="61"/>
        <v>0</v>
      </c>
      <c r="N1876" s="183"/>
      <c r="O1876" s="37"/>
      <c r="P1876" s="37"/>
      <c r="Q1876" s="37"/>
      <c r="R1876" s="37"/>
      <c r="S1876" s="45"/>
      <c r="T1876" s="2"/>
      <c r="U1876" s="2"/>
      <c r="V1876" s="2"/>
      <c r="W1876" s="2"/>
      <c r="X1876" s="61"/>
      <c r="Y1876" s="67"/>
      <c r="Z1876" s="67"/>
      <c r="AA1876" s="67"/>
      <c r="AB1876" s="67"/>
      <c r="AC1876" s="74"/>
      <c r="AD1876" s="2"/>
      <c r="AE1876" s="2"/>
      <c r="AF1876" s="2"/>
      <c r="AG1876" s="2"/>
      <c r="AH1876" s="61"/>
      <c r="AI1876" s="77"/>
      <c r="AJ1876" s="77"/>
      <c r="AK1876" s="77"/>
      <c r="AL1876" s="77"/>
      <c r="AM1876" s="86"/>
      <c r="AN1876" s="2"/>
      <c r="AO1876" s="2"/>
      <c r="AP1876" s="2"/>
      <c r="AQ1876" s="2"/>
      <c r="AR1876" s="61"/>
      <c r="AS1876" s="90"/>
      <c r="AT1876" s="90"/>
      <c r="AU1876" s="90"/>
      <c r="AV1876" s="90"/>
      <c r="AW1876" s="106"/>
      <c r="AX1876" s="2"/>
      <c r="AY1876" s="2"/>
      <c r="AZ1876" s="2"/>
      <c r="BA1876" s="2"/>
      <c r="BB1876" s="61"/>
      <c r="BC1876" s="111"/>
      <c r="BD1876" s="111"/>
      <c r="BE1876" s="111"/>
      <c r="BF1876" s="111"/>
      <c r="BG1876" s="117"/>
      <c r="BH1876" s="2"/>
      <c r="BI1876" s="2"/>
      <c r="BJ1876" s="2"/>
      <c r="BK1876" s="2"/>
      <c r="BL1876" s="61"/>
      <c r="BM1876" s="53"/>
      <c r="BN1876" s="53"/>
      <c r="BO1876" s="53"/>
      <c r="BP1876" s="53"/>
      <c r="BQ1876" s="126"/>
      <c r="BR1876" s="2"/>
      <c r="BS1876" s="2"/>
      <c r="BT1876" s="2"/>
      <c r="BU1876" s="2"/>
      <c r="BV1876" s="61"/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291</v>
      </c>
      <c r="K1877" s="2" t="s">
        <v>320</v>
      </c>
      <c r="L1877" s="170">
        <f t="shared" si="60"/>
        <v>0</v>
      </c>
      <c r="M1877" s="170">
        <f t="shared" si="61"/>
        <v>0</v>
      </c>
      <c r="N1877" s="183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286</v>
      </c>
      <c r="J1878" s="2" t="s">
        <v>337</v>
      </c>
      <c r="K1878" s="2" t="s">
        <v>320</v>
      </c>
      <c r="L1878" s="170">
        <f t="shared" si="60"/>
        <v>0</v>
      </c>
      <c r="M1878" s="170">
        <f t="shared" si="61"/>
        <v>0</v>
      </c>
      <c r="N1878" s="183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8" t="s">
        <v>338</v>
      </c>
      <c r="K1879" s="8" t="s">
        <v>319</v>
      </c>
      <c r="L1879" s="170">
        <f t="shared" si="60"/>
        <v>0</v>
      </c>
      <c r="M1879" s="170">
        <f t="shared" si="61"/>
        <v>0</v>
      </c>
      <c r="N1879" s="183"/>
      <c r="O1879" s="58"/>
      <c r="P1879" s="58"/>
      <c r="Q1879" s="58"/>
      <c r="R1879" s="58"/>
      <c r="S1879" s="45"/>
      <c r="T1879" s="8"/>
      <c r="U1879" s="8"/>
      <c r="V1879" s="8"/>
      <c r="W1879" s="8"/>
      <c r="X1879" s="61"/>
      <c r="Y1879" s="143"/>
      <c r="Z1879" s="143"/>
      <c r="AA1879" s="143"/>
      <c r="AB1879" s="143"/>
      <c r="AC1879" s="74"/>
      <c r="AD1879" s="8"/>
      <c r="AE1879" s="8"/>
      <c r="AF1879" s="8"/>
      <c r="AG1879" s="8"/>
      <c r="AH1879" s="61"/>
      <c r="AI1879" s="145"/>
      <c r="AJ1879" s="145"/>
      <c r="AK1879" s="145"/>
      <c r="AL1879" s="145"/>
      <c r="AM1879" s="86"/>
      <c r="AN1879" s="8"/>
      <c r="AO1879" s="8"/>
      <c r="AP1879" s="8"/>
      <c r="AQ1879" s="8"/>
      <c r="AR1879" s="61"/>
      <c r="AS1879" s="147"/>
      <c r="AT1879" s="147"/>
      <c r="AU1879" s="147"/>
      <c r="AV1879" s="147"/>
      <c r="AW1879" s="106"/>
      <c r="AX1879" s="8"/>
      <c r="AY1879" s="8"/>
      <c r="AZ1879" s="8"/>
      <c r="BA1879" s="8"/>
      <c r="BB1879" s="61"/>
      <c r="BC1879" s="149"/>
      <c r="BD1879" s="149"/>
      <c r="BE1879" s="149"/>
      <c r="BF1879" s="149"/>
      <c r="BG1879" s="117"/>
      <c r="BH1879" s="8"/>
      <c r="BI1879" s="8"/>
      <c r="BJ1879" s="8"/>
      <c r="BK1879" s="8"/>
      <c r="BL1879" s="61"/>
      <c r="BM1879" s="151"/>
      <c r="BN1879" s="151"/>
      <c r="BO1879" s="151"/>
      <c r="BP1879" s="151"/>
      <c r="BQ1879" s="126"/>
      <c r="BR1879" s="8"/>
      <c r="BS1879" s="8"/>
      <c r="BT1879" s="8"/>
      <c r="BU1879" s="8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339</v>
      </c>
      <c r="K1880" s="8" t="s">
        <v>340</v>
      </c>
      <c r="L1880" s="170">
        <f t="shared" si="60"/>
        <v>0</v>
      </c>
      <c r="M1880" s="170">
        <f t="shared" si="61"/>
        <v>0</v>
      </c>
      <c r="N1880" s="183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341</v>
      </c>
      <c r="K1881" s="8" t="s">
        <v>319</v>
      </c>
      <c r="L1881" s="170">
        <f t="shared" si="60"/>
        <v>0</v>
      </c>
      <c r="M1881" s="170">
        <f t="shared" si="61"/>
        <v>0</v>
      </c>
      <c r="N1881" s="183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342</v>
      </c>
      <c r="K1882" s="8" t="s">
        <v>321</v>
      </c>
      <c r="L1882" s="170">
        <f t="shared" si="60"/>
        <v>0</v>
      </c>
      <c r="M1882" s="170">
        <f t="shared" si="61"/>
        <v>0</v>
      </c>
      <c r="N1882" s="183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343</v>
      </c>
      <c r="K1883" s="8" t="s">
        <v>321</v>
      </c>
      <c r="L1883" s="170">
        <f t="shared" si="60"/>
        <v>0</v>
      </c>
      <c r="M1883" s="170">
        <f t="shared" si="61"/>
        <v>0</v>
      </c>
      <c r="N1883" s="183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344</v>
      </c>
      <c r="K1884" s="8" t="s">
        <v>340</v>
      </c>
      <c r="L1884" s="170">
        <f t="shared" si="60"/>
        <v>0</v>
      </c>
      <c r="M1884" s="170">
        <f t="shared" si="61"/>
        <v>0</v>
      </c>
      <c r="N1884" s="183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288</v>
      </c>
      <c r="J1885" s="8" t="s">
        <v>345</v>
      </c>
      <c r="K1885" s="8" t="s">
        <v>319</v>
      </c>
      <c r="L1885" s="170">
        <f t="shared" si="60"/>
        <v>0</v>
      </c>
      <c r="M1885" s="170">
        <f t="shared" si="61"/>
        <v>0</v>
      </c>
      <c r="N1885" s="183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2" t="s">
        <v>352</v>
      </c>
      <c r="K1886" s="2" t="s">
        <v>319</v>
      </c>
      <c r="L1886" s="170">
        <f t="shared" si="60"/>
        <v>0</v>
      </c>
      <c r="M1886" s="170">
        <f t="shared" si="61"/>
        <v>0</v>
      </c>
      <c r="N1886" s="183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353</v>
      </c>
      <c r="K1887" s="2" t="s">
        <v>322</v>
      </c>
      <c r="L1887" s="170">
        <f t="shared" si="60"/>
        <v>0</v>
      </c>
      <c r="M1887" s="170">
        <f t="shared" si="61"/>
        <v>0</v>
      </c>
      <c r="N1887" s="183"/>
      <c r="O1887" s="37"/>
      <c r="P1887" s="37"/>
      <c r="Q1887" s="37"/>
      <c r="R1887" s="37"/>
      <c r="S1887" s="45"/>
      <c r="T1887" s="2"/>
      <c r="U1887" s="2"/>
      <c r="V1887" s="2"/>
      <c r="W1887" s="2"/>
      <c r="X1887" s="61"/>
      <c r="Y1887" s="67"/>
      <c r="Z1887" s="67"/>
      <c r="AA1887" s="67"/>
      <c r="AB1887" s="67"/>
      <c r="AC1887" s="74"/>
      <c r="AD1887" s="2"/>
      <c r="AE1887" s="2"/>
      <c r="AF1887" s="2"/>
      <c r="AG1887" s="2"/>
      <c r="AH1887" s="61"/>
      <c r="AI1887" s="77"/>
      <c r="AJ1887" s="77"/>
      <c r="AK1887" s="77"/>
      <c r="AL1887" s="77"/>
      <c r="AM1887" s="86"/>
      <c r="AN1887" s="2"/>
      <c r="AO1887" s="2"/>
      <c r="AP1887" s="2"/>
      <c r="AQ1887" s="2"/>
      <c r="AR1887" s="61"/>
      <c r="AS1887" s="90"/>
      <c r="AT1887" s="90"/>
      <c r="AU1887" s="90"/>
      <c r="AV1887" s="90"/>
      <c r="AW1887" s="106"/>
      <c r="AX1887" s="2"/>
      <c r="AY1887" s="2"/>
      <c r="AZ1887" s="2"/>
      <c r="BA1887" s="2"/>
      <c r="BB1887" s="61"/>
      <c r="BC1887" s="111"/>
      <c r="BD1887" s="111"/>
      <c r="BE1887" s="111"/>
      <c r="BF1887" s="111"/>
      <c r="BG1887" s="117"/>
      <c r="BH1887" s="2"/>
      <c r="BI1887" s="2"/>
      <c r="BJ1887" s="2"/>
      <c r="BK1887" s="2"/>
      <c r="BL1887" s="61"/>
      <c r="BM1887" s="53"/>
      <c r="BN1887" s="53"/>
      <c r="BO1887" s="53"/>
      <c r="BP1887" s="53"/>
      <c r="BQ1887" s="126"/>
      <c r="BR1887" s="2"/>
      <c r="BS1887" s="2"/>
      <c r="BT1887" s="2"/>
      <c r="BU1887" s="2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346</v>
      </c>
      <c r="K1888" s="2" t="s">
        <v>319</v>
      </c>
      <c r="L1888" s="170">
        <f t="shared" si="60"/>
        <v>0</v>
      </c>
      <c r="M1888" s="170">
        <f t="shared" si="61"/>
        <v>0</v>
      </c>
      <c r="N1888" s="183"/>
      <c r="O1888" s="38"/>
      <c r="P1888" s="37"/>
      <c r="Q1888" s="37"/>
      <c r="R1888" s="37"/>
      <c r="S1888" s="45"/>
      <c r="T1888" s="3"/>
      <c r="U1888" s="2"/>
      <c r="V1888" s="2"/>
      <c r="W1888" s="2"/>
      <c r="X1888" s="61"/>
      <c r="Y1888" s="69"/>
      <c r="Z1888" s="67"/>
      <c r="AA1888" s="67"/>
      <c r="AB1888" s="67"/>
      <c r="AC1888" s="74"/>
      <c r="AD1888" s="3"/>
      <c r="AE1888" s="2"/>
      <c r="AF1888" s="2"/>
      <c r="AG1888" s="2"/>
      <c r="AH1888" s="61"/>
      <c r="AI1888" s="78"/>
      <c r="AJ1888" s="77"/>
      <c r="AK1888" s="77"/>
      <c r="AL1888" s="77"/>
      <c r="AM1888" s="86"/>
      <c r="AN1888" s="3"/>
      <c r="AO1888" s="2"/>
      <c r="AP1888" s="2"/>
      <c r="AQ1888" s="2"/>
      <c r="AR1888" s="61"/>
      <c r="AS1888" s="91"/>
      <c r="AT1888" s="90"/>
      <c r="AU1888" s="90"/>
      <c r="AV1888" s="90"/>
      <c r="AW1888" s="106"/>
      <c r="AX1888" s="3"/>
      <c r="AY1888" s="2"/>
      <c r="AZ1888" s="2"/>
      <c r="BA1888" s="2"/>
      <c r="BB1888" s="61"/>
      <c r="BC1888" s="112"/>
      <c r="BD1888" s="111"/>
      <c r="BE1888" s="111"/>
      <c r="BF1888" s="111"/>
      <c r="BG1888" s="117"/>
      <c r="BH1888" s="3"/>
      <c r="BI1888" s="2"/>
      <c r="BJ1888" s="2"/>
      <c r="BK1888" s="2"/>
      <c r="BL1888" s="61"/>
      <c r="BM1888" s="54"/>
      <c r="BN1888" s="53"/>
      <c r="BO1888" s="53"/>
      <c r="BP1888" s="53"/>
      <c r="BQ1888" s="126"/>
      <c r="BR1888" s="3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289</v>
      </c>
      <c r="J1889" s="2" t="s">
        <v>268</v>
      </c>
      <c r="K1889" s="2" t="s">
        <v>319</v>
      </c>
      <c r="L1889" s="170">
        <f t="shared" si="60"/>
        <v>0</v>
      </c>
      <c r="M1889" s="170">
        <f t="shared" si="61"/>
        <v>0</v>
      </c>
      <c r="N1889" s="183"/>
      <c r="O1889" s="37"/>
      <c r="P1889" s="37"/>
      <c r="Q1889" s="37"/>
      <c r="R1889" s="37"/>
      <c r="S1889" s="45"/>
      <c r="T1889" s="2"/>
      <c r="U1889" s="2"/>
      <c r="V1889" s="2"/>
      <c r="W1889" s="2"/>
      <c r="X1889" s="61"/>
      <c r="Y1889" s="67"/>
      <c r="Z1889" s="67"/>
      <c r="AA1889" s="67"/>
      <c r="AB1889" s="67"/>
      <c r="AC1889" s="74"/>
      <c r="AD1889" s="2"/>
      <c r="AE1889" s="2"/>
      <c r="AF1889" s="2"/>
      <c r="AG1889" s="2"/>
      <c r="AH1889" s="61"/>
      <c r="AI1889" s="77"/>
      <c r="AJ1889" s="77"/>
      <c r="AK1889" s="77"/>
      <c r="AL1889" s="77"/>
      <c r="AM1889" s="86"/>
      <c r="AN1889" s="2"/>
      <c r="AO1889" s="2"/>
      <c r="AP1889" s="2"/>
      <c r="AQ1889" s="2"/>
      <c r="AR1889" s="61"/>
      <c r="AS1889" s="90"/>
      <c r="AT1889" s="90"/>
      <c r="AU1889" s="90"/>
      <c r="AV1889" s="90"/>
      <c r="AW1889" s="106"/>
      <c r="AX1889" s="2"/>
      <c r="AY1889" s="2"/>
      <c r="AZ1889" s="2"/>
      <c r="BA1889" s="2"/>
      <c r="BB1889" s="61"/>
      <c r="BC1889" s="111"/>
      <c r="BD1889" s="111"/>
      <c r="BE1889" s="111"/>
      <c r="BF1889" s="111"/>
      <c r="BG1889" s="117"/>
      <c r="BH1889" s="2"/>
      <c r="BI1889" s="2"/>
      <c r="BJ1889" s="2"/>
      <c r="BK1889" s="2"/>
      <c r="BL1889" s="61"/>
      <c r="BM1889" s="53"/>
      <c r="BN1889" s="53"/>
      <c r="BO1889" s="53"/>
      <c r="BP1889" s="53"/>
      <c r="BQ1889" s="126"/>
      <c r="BR1889" s="2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292</v>
      </c>
      <c r="K1890" s="2" t="s">
        <v>319</v>
      </c>
      <c r="L1890" s="170">
        <f t="shared" si="60"/>
        <v>0</v>
      </c>
      <c r="M1890" s="170">
        <f t="shared" si="61"/>
        <v>0</v>
      </c>
      <c r="N1890" s="183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t="15.6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285</v>
      </c>
      <c r="J1891" s="2" t="s">
        <v>293</v>
      </c>
      <c r="K1891" s="2" t="s">
        <v>319</v>
      </c>
      <c r="L1891" s="170">
        <f t="shared" si="60"/>
        <v>0</v>
      </c>
      <c r="M1891" s="170">
        <f t="shared" si="61"/>
        <v>0</v>
      </c>
      <c r="N1891" s="183"/>
      <c r="O1891" s="37"/>
      <c r="P1891" s="37"/>
      <c r="Q1891" s="37"/>
      <c r="R1891" s="39"/>
      <c r="S1891" s="45"/>
      <c r="T1891" s="2"/>
      <c r="U1891" s="2"/>
      <c r="V1891" s="2"/>
      <c r="W1891" s="33"/>
      <c r="X1891" s="61"/>
      <c r="Y1891" s="67"/>
      <c r="Z1891" s="67"/>
      <c r="AA1891" s="67"/>
      <c r="AB1891" s="68"/>
      <c r="AC1891" s="74"/>
      <c r="AD1891" s="2"/>
      <c r="AE1891" s="2"/>
      <c r="AF1891" s="2"/>
      <c r="AG1891" s="33"/>
      <c r="AH1891" s="61"/>
      <c r="AI1891" s="77"/>
      <c r="AJ1891" s="77"/>
      <c r="AK1891" s="77"/>
      <c r="AL1891" s="79"/>
      <c r="AM1891" s="86"/>
      <c r="AN1891" s="2"/>
      <c r="AO1891" s="2"/>
      <c r="AP1891" s="2"/>
      <c r="AQ1891" s="33"/>
      <c r="AR1891" s="61"/>
      <c r="AS1891" s="90"/>
      <c r="AT1891" s="90"/>
      <c r="AU1891" s="90"/>
      <c r="AV1891" s="92"/>
      <c r="AW1891" s="106"/>
      <c r="AX1891" s="2"/>
      <c r="AY1891" s="2"/>
      <c r="AZ1891" s="2"/>
      <c r="BA1891" s="33"/>
      <c r="BB1891" s="61"/>
      <c r="BC1891" s="111"/>
      <c r="BD1891" s="111"/>
      <c r="BE1891" s="111"/>
      <c r="BF1891" s="113"/>
      <c r="BG1891" s="117"/>
      <c r="BH1891" s="2"/>
      <c r="BI1891" s="2"/>
      <c r="BJ1891" s="2"/>
      <c r="BK1891" s="33"/>
      <c r="BL1891" s="61"/>
      <c r="BM1891" s="53"/>
      <c r="BN1891" s="53"/>
      <c r="BO1891" s="53"/>
      <c r="BP1891" s="121"/>
      <c r="BQ1891" s="126"/>
      <c r="BR1891" s="2"/>
      <c r="BS1891" s="2"/>
      <c r="BT1891" s="2"/>
      <c r="BU1891" s="33"/>
      <c r="BV1891" s="61"/>
    </row>
    <row r="1892" spans="1:74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287</v>
      </c>
      <c r="J1892" s="2" t="s">
        <v>269</v>
      </c>
      <c r="K1892" s="2" t="s">
        <v>321</v>
      </c>
      <c r="L1892" s="170">
        <f t="shared" si="60"/>
        <v>2</v>
      </c>
      <c r="M1892" s="170">
        <f t="shared" si="61"/>
        <v>3.83</v>
      </c>
      <c r="N1892" s="183"/>
      <c r="O1892" s="37"/>
      <c r="P1892" s="37"/>
      <c r="Q1892" s="37"/>
      <c r="R1892" s="37"/>
      <c r="S1892" s="45"/>
      <c r="T1892" s="2"/>
      <c r="U1892" s="2"/>
      <c r="V1892" s="2"/>
      <c r="W1892" s="2"/>
      <c r="X1892" s="61"/>
      <c r="Y1892" s="67"/>
      <c r="Z1892" s="67"/>
      <c r="AA1892" s="67"/>
      <c r="AB1892" s="67"/>
      <c r="AC1892" s="74"/>
      <c r="AD1892" s="2"/>
      <c r="AE1892" s="2"/>
      <c r="AF1892" s="2"/>
      <c r="AG1892" s="2"/>
      <c r="AH1892" s="61"/>
      <c r="AI1892" s="77"/>
      <c r="AJ1892" s="77"/>
      <c r="AK1892" s="77"/>
      <c r="AL1892" s="78">
        <v>1</v>
      </c>
      <c r="AM1892" s="86">
        <v>1.6559999999999999</v>
      </c>
      <c r="AN1892" s="2"/>
      <c r="AO1892" s="2"/>
      <c r="AP1892" s="2"/>
      <c r="AQ1892" s="2"/>
      <c r="AR1892" s="61"/>
      <c r="AS1892" s="90"/>
      <c r="AT1892" s="90"/>
      <c r="AU1892" s="90"/>
      <c r="AV1892" s="90"/>
      <c r="AW1892" s="106"/>
      <c r="AX1892" s="2"/>
      <c r="AY1892" s="2"/>
      <c r="AZ1892" s="2"/>
      <c r="BA1892" s="2"/>
      <c r="BB1892" s="61"/>
      <c r="BC1892" s="111"/>
      <c r="BD1892" s="111"/>
      <c r="BE1892" s="111"/>
      <c r="BF1892" s="111"/>
      <c r="BG1892" s="117"/>
      <c r="BH1892" s="2"/>
      <c r="BI1892" s="2"/>
      <c r="BJ1892" s="2"/>
      <c r="BK1892" s="2"/>
      <c r="BL1892" s="61"/>
      <c r="BM1892" s="53"/>
      <c r="BN1892" s="53"/>
      <c r="BO1892" s="53"/>
      <c r="BP1892" s="53"/>
      <c r="BQ1892" s="126"/>
      <c r="BR1892" s="2"/>
      <c r="BS1892" s="2"/>
      <c r="BT1892" s="2"/>
      <c r="BU1892" s="2">
        <v>1</v>
      </c>
      <c r="BV1892" s="61">
        <v>2.1739999999999999</v>
      </c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270</v>
      </c>
      <c r="K1893" s="2" t="s">
        <v>321</v>
      </c>
      <c r="L1893" s="170">
        <f t="shared" si="60"/>
        <v>1</v>
      </c>
      <c r="M1893" s="170">
        <f t="shared" si="61"/>
        <v>2.4969999999999999</v>
      </c>
      <c r="N1893" s="183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2.4969999999999999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/>
      <c r="BV1893" s="61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290</v>
      </c>
      <c r="J1894" s="2" t="s">
        <v>271</v>
      </c>
      <c r="K1894" s="2" t="s">
        <v>322</v>
      </c>
      <c r="L1894" s="170">
        <f t="shared" si="60"/>
        <v>0</v>
      </c>
      <c r="M1894" s="170">
        <f t="shared" si="61"/>
        <v>0</v>
      </c>
      <c r="N1894" s="183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7"/>
      <c r="AM1894" s="86"/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284</v>
      </c>
      <c r="J1895" s="2" t="s">
        <v>294</v>
      </c>
      <c r="K1895" s="2" t="s">
        <v>321</v>
      </c>
      <c r="L1895" s="170">
        <f t="shared" si="60"/>
        <v>0</v>
      </c>
      <c r="M1895" s="170">
        <f t="shared" si="61"/>
        <v>0</v>
      </c>
      <c r="N1895" s="183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347</v>
      </c>
      <c r="K1896" s="2" t="s">
        <v>321</v>
      </c>
      <c r="L1896" s="170">
        <f t="shared" si="60"/>
        <v>0</v>
      </c>
      <c r="M1896" s="170">
        <f t="shared" si="61"/>
        <v>0</v>
      </c>
      <c r="N1896" s="183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295</v>
      </c>
      <c r="K1897" s="2" t="s">
        <v>321</v>
      </c>
      <c r="L1897" s="170">
        <f t="shared" si="60"/>
        <v>0</v>
      </c>
      <c r="M1897" s="170">
        <f t="shared" si="61"/>
        <v>0</v>
      </c>
      <c r="N1897" s="183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290</v>
      </c>
      <c r="J1898" s="2" t="s">
        <v>299</v>
      </c>
      <c r="K1898" s="2" t="s">
        <v>319</v>
      </c>
      <c r="L1898" s="170">
        <f t="shared" si="60"/>
        <v>0</v>
      </c>
      <c r="M1898" s="170">
        <f t="shared" si="61"/>
        <v>0</v>
      </c>
      <c r="N1898" s="183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315</v>
      </c>
      <c r="J1899" s="2" t="s">
        <v>348</v>
      </c>
      <c r="K1899" s="2" t="s">
        <v>321</v>
      </c>
      <c r="L1899" s="170">
        <f t="shared" si="60"/>
        <v>0</v>
      </c>
      <c r="M1899" s="170">
        <f t="shared" si="61"/>
        <v>0</v>
      </c>
      <c r="N1899" s="183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296</v>
      </c>
      <c r="K1900" s="2" t="s">
        <v>322</v>
      </c>
      <c r="L1900" s="170">
        <f t="shared" si="60"/>
        <v>0</v>
      </c>
      <c r="M1900" s="170">
        <f t="shared" si="61"/>
        <v>0</v>
      </c>
      <c r="N1900" s="183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316</v>
      </c>
      <c r="J1901" s="2" t="s">
        <v>297</v>
      </c>
      <c r="K1901" s="2" t="s">
        <v>319</v>
      </c>
      <c r="L1901" s="170">
        <f t="shared" si="60"/>
        <v>0</v>
      </c>
      <c r="M1901" s="170">
        <f t="shared" si="61"/>
        <v>0</v>
      </c>
      <c r="N1901" s="183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8" t="s">
        <v>349</v>
      </c>
      <c r="K1902" s="8" t="s">
        <v>321</v>
      </c>
      <c r="L1902" s="170">
        <f t="shared" si="60"/>
        <v>0</v>
      </c>
      <c r="M1902" s="170">
        <f t="shared" si="61"/>
        <v>0</v>
      </c>
      <c r="N1902" s="183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282</v>
      </c>
      <c r="J1903" s="2" t="s">
        <v>272</v>
      </c>
      <c r="K1903" s="2" t="s">
        <v>322</v>
      </c>
      <c r="L1903" s="170">
        <f t="shared" si="60"/>
        <v>0</v>
      </c>
      <c r="M1903" s="170">
        <f t="shared" si="61"/>
        <v>0</v>
      </c>
      <c r="N1903" s="183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273</v>
      </c>
      <c r="K1904" s="2" t="s">
        <v>322</v>
      </c>
      <c r="L1904" s="170">
        <f t="shared" si="60"/>
        <v>0</v>
      </c>
      <c r="M1904" s="170">
        <f t="shared" si="61"/>
        <v>0</v>
      </c>
      <c r="N1904" s="183"/>
      <c r="O1904" s="37"/>
      <c r="P1904" s="37"/>
      <c r="Q1904" s="37"/>
      <c r="R1904" s="37"/>
      <c r="S1904" s="46"/>
      <c r="T1904" s="2"/>
      <c r="U1904" s="2"/>
      <c r="V1904" s="2"/>
      <c r="W1904" s="2"/>
      <c r="X1904" s="60"/>
      <c r="Y1904" s="67"/>
      <c r="Z1904" s="67"/>
      <c r="AA1904" s="67"/>
      <c r="AB1904" s="67"/>
      <c r="AC1904" s="73"/>
      <c r="AD1904" s="2"/>
      <c r="AE1904" s="2"/>
      <c r="AF1904" s="2"/>
      <c r="AG1904" s="2"/>
      <c r="AH1904" s="60"/>
      <c r="AI1904" s="77"/>
      <c r="AJ1904" s="77"/>
      <c r="AK1904" s="77"/>
      <c r="AL1904" s="77"/>
      <c r="AM1904" s="85"/>
      <c r="AN1904" s="2"/>
      <c r="AO1904" s="2"/>
      <c r="AP1904" s="2"/>
      <c r="AQ1904" s="2"/>
      <c r="AR1904" s="60"/>
      <c r="AS1904" s="90"/>
      <c r="AT1904" s="90"/>
      <c r="AU1904" s="90"/>
      <c r="AV1904" s="90"/>
      <c r="AW1904" s="105"/>
      <c r="AX1904" s="2"/>
      <c r="AY1904" s="2"/>
      <c r="AZ1904" s="2"/>
      <c r="BA1904" s="2"/>
      <c r="BB1904" s="60"/>
      <c r="BC1904" s="111"/>
      <c r="BD1904" s="111"/>
      <c r="BE1904" s="111"/>
      <c r="BF1904" s="111"/>
      <c r="BG1904" s="116"/>
      <c r="BH1904" s="2"/>
      <c r="BI1904" s="2"/>
      <c r="BJ1904" s="2"/>
      <c r="BK1904" s="2"/>
      <c r="BL1904" s="60"/>
      <c r="BM1904" s="53"/>
      <c r="BN1904" s="53"/>
      <c r="BO1904" s="53"/>
      <c r="BP1904" s="53"/>
      <c r="BQ1904" s="125"/>
      <c r="BR1904" s="2"/>
      <c r="BS1904" s="2"/>
      <c r="BT1904" s="2"/>
      <c r="BU1904" s="2"/>
      <c r="BV1904" s="60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274</v>
      </c>
      <c r="K1905" s="2" t="s">
        <v>322</v>
      </c>
      <c r="L1905" s="172">
        <f t="shared" si="60"/>
        <v>0</v>
      </c>
      <c r="M1905" s="170">
        <f t="shared" si="61"/>
        <v>0</v>
      </c>
      <c r="N1905" s="183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275</v>
      </c>
      <c r="K1906" s="2" t="s">
        <v>322</v>
      </c>
      <c r="L1906" s="172">
        <f t="shared" si="60"/>
        <v>2.2000000000000001E-3</v>
      </c>
      <c r="M1906" s="170">
        <f t="shared" si="61"/>
        <v>6.0819999999999999</v>
      </c>
      <c r="N1906" s="183"/>
      <c r="O1906" s="37"/>
      <c r="P1906" s="37"/>
      <c r="Q1906" s="37"/>
      <c r="R1906" s="37"/>
      <c r="S1906" s="45"/>
      <c r="T1906" s="2"/>
      <c r="U1906" s="2"/>
      <c r="V1906" s="2" t="s">
        <v>393</v>
      </c>
      <c r="W1906" s="2">
        <v>2.2000000000000001E-3</v>
      </c>
      <c r="X1906" s="61">
        <v>6.0819999999999999</v>
      </c>
      <c r="Y1906" s="67"/>
      <c r="Z1906" s="67"/>
      <c r="AA1906" s="67"/>
      <c r="AB1906" s="67"/>
      <c r="AC1906" s="74"/>
      <c r="AD1906" s="2"/>
      <c r="AE1906" s="2"/>
      <c r="AF1906" s="2"/>
      <c r="AG1906" s="2"/>
      <c r="AH1906" s="61"/>
      <c r="AI1906" s="77"/>
      <c r="AJ1906" s="77"/>
      <c r="AK1906" s="77"/>
      <c r="AL1906" s="77"/>
      <c r="AM1906" s="86"/>
      <c r="AN1906" s="2"/>
      <c r="AO1906" s="2"/>
      <c r="AP1906" s="2"/>
      <c r="AQ1906" s="2"/>
      <c r="AR1906" s="61"/>
      <c r="AS1906" s="90"/>
      <c r="AT1906" s="90"/>
      <c r="AU1906" s="90"/>
      <c r="AV1906" s="90"/>
      <c r="AW1906" s="106"/>
      <c r="AX1906" s="2"/>
      <c r="AY1906" s="2"/>
      <c r="AZ1906" s="2"/>
      <c r="BA1906" s="2"/>
      <c r="BB1906" s="61"/>
      <c r="BC1906" s="111"/>
      <c r="BD1906" s="111"/>
      <c r="BE1906" s="111"/>
      <c r="BF1906" s="111"/>
      <c r="BG1906" s="117"/>
      <c r="BH1906" s="2"/>
      <c r="BI1906" s="2"/>
      <c r="BJ1906" s="2"/>
      <c r="BK1906" s="2"/>
      <c r="BL1906" s="61"/>
      <c r="BM1906" s="53"/>
      <c r="BN1906" s="53"/>
      <c r="BO1906" s="53"/>
      <c r="BP1906" s="53"/>
      <c r="BQ1906" s="126"/>
      <c r="BR1906" s="2"/>
      <c r="BS1906" s="2"/>
      <c r="BT1906" s="2"/>
      <c r="BU1906" s="2"/>
      <c r="BV1906" s="61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276</v>
      </c>
      <c r="K1907" s="2" t="s">
        <v>321</v>
      </c>
      <c r="L1907" s="170">
        <f t="shared" si="60"/>
        <v>0</v>
      </c>
      <c r="M1907" s="170">
        <f t="shared" si="61"/>
        <v>0</v>
      </c>
      <c r="N1907" s="183"/>
      <c r="O1907" s="37"/>
      <c r="P1907" s="37"/>
      <c r="Q1907" s="37"/>
      <c r="R1907" s="37"/>
      <c r="S1907" s="45"/>
      <c r="T1907" s="2"/>
      <c r="U1907" s="2"/>
      <c r="V1907" s="2"/>
      <c r="W1907" s="2"/>
      <c r="X1907" s="61"/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277</v>
      </c>
      <c r="K1908" s="2" t="s">
        <v>321</v>
      </c>
      <c r="L1908" s="170">
        <f t="shared" si="60"/>
        <v>13</v>
      </c>
      <c r="M1908" s="170">
        <f t="shared" si="61"/>
        <v>20.170999999999999</v>
      </c>
      <c r="N1908" s="183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 t="s">
        <v>482</v>
      </c>
      <c r="AV1908" s="90">
        <v>13</v>
      </c>
      <c r="AW1908" s="106">
        <v>20.170999999999999</v>
      </c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283</v>
      </c>
      <c r="J1909" s="2" t="s">
        <v>298</v>
      </c>
      <c r="K1909" s="2" t="s">
        <v>322</v>
      </c>
      <c r="L1909" s="170">
        <f t="shared" si="60"/>
        <v>0</v>
      </c>
      <c r="M1909" s="170">
        <f t="shared" si="61"/>
        <v>0</v>
      </c>
      <c r="N1909" s="183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/>
      <c r="AV1909" s="90"/>
      <c r="AW1909" s="106"/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278</v>
      </c>
      <c r="K1910" s="2" t="s">
        <v>321</v>
      </c>
      <c r="L1910" s="170">
        <f t="shared" si="60"/>
        <v>1</v>
      </c>
      <c r="M1910" s="170">
        <f t="shared" si="61"/>
        <v>1.8839999999999999</v>
      </c>
      <c r="N1910" s="183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>
        <v>1</v>
      </c>
      <c r="BS1910" s="2"/>
      <c r="BT1910" s="2"/>
      <c r="BU1910" s="2">
        <v>1</v>
      </c>
      <c r="BV1910" s="61">
        <v>1.8839999999999999</v>
      </c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279</v>
      </c>
      <c r="K1911" s="2" t="s">
        <v>321</v>
      </c>
      <c r="L1911" s="170">
        <f t="shared" si="60"/>
        <v>0</v>
      </c>
      <c r="M1911" s="170">
        <f t="shared" si="61"/>
        <v>0</v>
      </c>
      <c r="N1911" s="183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/>
      <c r="BS1911" s="2"/>
      <c r="BT1911" s="2"/>
      <c r="BU1911" s="2"/>
      <c r="BV1911" s="61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286</v>
      </c>
      <c r="J1912" s="2" t="s">
        <v>280</v>
      </c>
      <c r="K1912" s="2" t="s">
        <v>320</v>
      </c>
      <c r="L1912" s="170">
        <f t="shared" si="60"/>
        <v>1.3640000000000001</v>
      </c>
      <c r="M1912" s="172">
        <f t="shared" si="61"/>
        <v>18.8232</v>
      </c>
      <c r="N1912" s="185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>
        <v>1.3640000000000001</v>
      </c>
      <c r="BL1912" s="182">
        <v>18.8232</v>
      </c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281</v>
      </c>
      <c r="K1913" s="2" t="s">
        <v>320</v>
      </c>
      <c r="L1913" s="170">
        <f t="shared" si="60"/>
        <v>0</v>
      </c>
      <c r="M1913" s="170">
        <f t="shared" si="61"/>
        <v>0</v>
      </c>
      <c r="N1913" s="183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/>
      <c r="BL1913" s="61"/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s="17" customFormat="1" hidden="1" x14ac:dyDescent="0.3">
      <c r="A1914" s="16" t="s">
        <v>54</v>
      </c>
      <c r="B1914" s="16" t="s">
        <v>2</v>
      </c>
      <c r="C1914" s="16" t="s">
        <v>3</v>
      </c>
      <c r="D1914" s="16" t="s">
        <v>52</v>
      </c>
      <c r="E1914" s="7">
        <v>18</v>
      </c>
      <c r="F1914" s="7"/>
      <c r="G1914" s="23" t="s">
        <v>5</v>
      </c>
      <c r="H1914" s="7">
        <v>2023</v>
      </c>
      <c r="I1914" s="25"/>
      <c r="J1914" s="16" t="s">
        <v>314</v>
      </c>
      <c r="K1914" s="16"/>
      <c r="L1914" s="155"/>
      <c r="M1914" s="133">
        <f>SUM(M1876:M1913)</f>
        <v>53.287199999999999</v>
      </c>
      <c r="N1914" s="186"/>
      <c r="O1914" s="16"/>
      <c r="P1914" s="16"/>
      <c r="Q1914" s="16"/>
      <c r="R1914" s="16"/>
      <c r="S1914" s="57">
        <f>SUM(S1876:S1913)</f>
        <v>0</v>
      </c>
      <c r="T1914" s="16"/>
      <c r="U1914" s="16"/>
      <c r="V1914" s="16"/>
      <c r="W1914" s="16"/>
      <c r="X1914" s="57">
        <f>SUM(X1876:X1913)</f>
        <v>6.0819999999999999</v>
      </c>
      <c r="Y1914" s="16"/>
      <c r="Z1914" s="16"/>
      <c r="AA1914" s="16"/>
      <c r="AB1914" s="16"/>
      <c r="AC1914" s="57">
        <f>SUM(AC1876:AC1913)</f>
        <v>0</v>
      </c>
      <c r="AD1914" s="16"/>
      <c r="AE1914" s="16"/>
      <c r="AF1914" s="16"/>
      <c r="AG1914" s="16"/>
      <c r="AH1914" s="57">
        <f>SUM(AH1876:AH1913)</f>
        <v>0</v>
      </c>
      <c r="AI1914" s="16"/>
      <c r="AJ1914" s="16"/>
      <c r="AK1914" s="16"/>
      <c r="AL1914" s="16"/>
      <c r="AM1914" s="57">
        <f>SUM(AM1876:AM1913)</f>
        <v>4.1529999999999996</v>
      </c>
      <c r="AN1914" s="16"/>
      <c r="AO1914" s="16"/>
      <c r="AP1914" s="16"/>
      <c r="AQ1914" s="16"/>
      <c r="AR1914" s="57">
        <f>SUM(AR1876:AR1913)</f>
        <v>0</v>
      </c>
      <c r="AS1914" s="16"/>
      <c r="AT1914" s="16"/>
      <c r="AU1914" s="16"/>
      <c r="AV1914" s="16"/>
      <c r="AW1914" s="57">
        <f>SUM(AW1876:AW1913)</f>
        <v>20.170999999999999</v>
      </c>
      <c r="AX1914" s="16"/>
      <c r="AY1914" s="16"/>
      <c r="AZ1914" s="16"/>
      <c r="BA1914" s="16"/>
      <c r="BB1914" s="57">
        <f>SUM(BB1876:BB1913)</f>
        <v>0</v>
      </c>
      <c r="BC1914" s="16"/>
      <c r="BD1914" s="16"/>
      <c r="BE1914" s="16"/>
      <c r="BF1914" s="16"/>
      <c r="BG1914" s="57">
        <f>SUM(BG1876:BG1913)</f>
        <v>0</v>
      </c>
      <c r="BH1914" s="16"/>
      <c r="BI1914" s="16"/>
      <c r="BJ1914" s="16"/>
      <c r="BK1914" s="16"/>
      <c r="BL1914" s="133">
        <f>SUM(BL1876:BL1913)</f>
        <v>18.8232</v>
      </c>
      <c r="BM1914" s="16"/>
      <c r="BN1914" s="16"/>
      <c r="BO1914" s="16"/>
      <c r="BP1914" s="16"/>
      <c r="BQ1914" s="57">
        <f>SUM(BQ1876:BQ1913)</f>
        <v>0</v>
      </c>
      <c r="BR1914" s="16"/>
      <c r="BS1914" s="16"/>
      <c r="BT1914" s="16"/>
      <c r="BU1914" s="16"/>
      <c r="BV1914" s="57">
        <f>SUM(BV1876:BV1913)</f>
        <v>4.0579999999999998</v>
      </c>
    </row>
    <row r="1915" spans="1:74" hidden="1" x14ac:dyDescent="0.3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22" t="s">
        <v>5</v>
      </c>
      <c r="H1915" s="3">
        <v>2023</v>
      </c>
      <c r="I1915" s="24" t="s">
        <v>287</v>
      </c>
      <c r="J1915" s="2" t="s">
        <v>267</v>
      </c>
      <c r="K1915" s="2" t="s">
        <v>319</v>
      </c>
      <c r="L1915" s="170">
        <f t="shared" si="60"/>
        <v>0</v>
      </c>
      <c r="M1915" s="170">
        <f t="shared" si="61"/>
        <v>0</v>
      </c>
      <c r="N1915" s="183"/>
      <c r="O1915" s="37"/>
      <c r="P1915" s="37"/>
      <c r="Q1915" s="37"/>
      <c r="R1915" s="37"/>
      <c r="S1915" s="45"/>
      <c r="T1915" s="2"/>
      <c r="U1915" s="2"/>
      <c r="V1915" s="2"/>
      <c r="W1915" s="2"/>
      <c r="X1915" s="61"/>
      <c r="Y1915" s="67"/>
      <c r="Z1915" s="67"/>
      <c r="AA1915" s="67"/>
      <c r="AB1915" s="67"/>
      <c r="AC1915" s="74"/>
      <c r="AD1915" s="2"/>
      <c r="AE1915" s="2"/>
      <c r="AF1915" s="2"/>
      <c r="AG1915" s="2"/>
      <c r="AH1915" s="61"/>
      <c r="AI1915" s="77"/>
      <c r="AJ1915" s="77"/>
      <c r="AK1915" s="77"/>
      <c r="AL1915" s="77"/>
      <c r="AM1915" s="86"/>
      <c r="AN1915" s="2"/>
      <c r="AO1915" s="2"/>
      <c r="AP1915" s="2"/>
      <c r="AQ1915" s="2"/>
      <c r="AR1915" s="61"/>
      <c r="AS1915" s="90"/>
      <c r="AT1915" s="90"/>
      <c r="AU1915" s="90"/>
      <c r="AV1915" s="90"/>
      <c r="AW1915" s="106"/>
      <c r="AX1915" s="2"/>
      <c r="AY1915" s="2"/>
      <c r="AZ1915" s="2"/>
      <c r="BA1915" s="2"/>
      <c r="BB1915" s="61"/>
      <c r="BC1915" s="111"/>
      <c r="BD1915" s="111"/>
      <c r="BE1915" s="111"/>
      <c r="BF1915" s="111"/>
      <c r="BG1915" s="117"/>
      <c r="BH1915" s="2"/>
      <c r="BI1915" s="2"/>
      <c r="BJ1915" s="2"/>
      <c r="BK1915" s="2"/>
      <c r="BL1915" s="61"/>
      <c r="BM1915" s="53"/>
      <c r="BN1915" s="53"/>
      <c r="BO1915" s="53"/>
      <c r="BP1915" s="53"/>
      <c r="BQ1915" s="126"/>
      <c r="BR1915" s="2"/>
      <c r="BS1915" s="2"/>
      <c r="BT1915" s="2"/>
      <c r="BU1915" s="2"/>
      <c r="BV1915" s="61"/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291</v>
      </c>
      <c r="K1916" s="2" t="s">
        <v>320</v>
      </c>
      <c r="L1916" s="170">
        <f t="shared" si="60"/>
        <v>0</v>
      </c>
      <c r="M1916" s="170">
        <f t="shared" si="61"/>
        <v>0</v>
      </c>
      <c r="N1916" s="183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286</v>
      </c>
      <c r="J1917" s="2" t="s">
        <v>337</v>
      </c>
      <c r="K1917" s="2" t="s">
        <v>320</v>
      </c>
      <c r="L1917" s="170">
        <f t="shared" si="60"/>
        <v>0</v>
      </c>
      <c r="M1917" s="170">
        <f t="shared" si="61"/>
        <v>0</v>
      </c>
      <c r="N1917" s="183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8" t="s">
        <v>338</v>
      </c>
      <c r="K1918" s="8" t="s">
        <v>319</v>
      </c>
      <c r="L1918" s="170">
        <f t="shared" si="60"/>
        <v>0</v>
      </c>
      <c r="M1918" s="170">
        <f t="shared" si="61"/>
        <v>0</v>
      </c>
      <c r="N1918" s="183"/>
      <c r="O1918" s="58"/>
      <c r="P1918" s="58"/>
      <c r="Q1918" s="58"/>
      <c r="R1918" s="58"/>
      <c r="S1918" s="45"/>
      <c r="T1918" s="8"/>
      <c r="U1918" s="8"/>
      <c r="V1918" s="8"/>
      <c r="W1918" s="8"/>
      <c r="X1918" s="61"/>
      <c r="Y1918" s="143"/>
      <c r="Z1918" s="143"/>
      <c r="AA1918" s="143"/>
      <c r="AB1918" s="143"/>
      <c r="AC1918" s="74"/>
      <c r="AD1918" s="8"/>
      <c r="AE1918" s="8"/>
      <c r="AF1918" s="8"/>
      <c r="AG1918" s="8"/>
      <c r="AH1918" s="61"/>
      <c r="AI1918" s="145"/>
      <c r="AJ1918" s="145"/>
      <c r="AK1918" s="145"/>
      <c r="AL1918" s="145"/>
      <c r="AM1918" s="86"/>
      <c r="AN1918" s="8"/>
      <c r="AO1918" s="8"/>
      <c r="AP1918" s="8"/>
      <c r="AQ1918" s="8"/>
      <c r="AR1918" s="61"/>
      <c r="AS1918" s="147"/>
      <c r="AT1918" s="147"/>
      <c r="AU1918" s="147"/>
      <c r="AV1918" s="147"/>
      <c r="AW1918" s="106"/>
      <c r="AX1918" s="8"/>
      <c r="AY1918" s="8"/>
      <c r="AZ1918" s="8"/>
      <c r="BA1918" s="8"/>
      <c r="BB1918" s="61"/>
      <c r="BC1918" s="149"/>
      <c r="BD1918" s="149"/>
      <c r="BE1918" s="149"/>
      <c r="BF1918" s="149"/>
      <c r="BG1918" s="117"/>
      <c r="BH1918" s="8"/>
      <c r="BI1918" s="8"/>
      <c r="BJ1918" s="8"/>
      <c r="BK1918" s="8"/>
      <c r="BL1918" s="61"/>
      <c r="BM1918" s="151"/>
      <c r="BN1918" s="151"/>
      <c r="BO1918" s="151"/>
      <c r="BP1918" s="151"/>
      <c r="BQ1918" s="126"/>
      <c r="BR1918" s="8"/>
      <c r="BS1918" s="8"/>
      <c r="BT1918" s="8"/>
      <c r="BU1918" s="8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339</v>
      </c>
      <c r="K1919" s="8" t="s">
        <v>340</v>
      </c>
      <c r="L1919" s="170">
        <f t="shared" si="60"/>
        <v>0</v>
      </c>
      <c r="M1919" s="170">
        <f t="shared" si="61"/>
        <v>0</v>
      </c>
      <c r="N1919" s="183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341</v>
      </c>
      <c r="K1920" s="8" t="s">
        <v>319</v>
      </c>
      <c r="L1920" s="170">
        <f t="shared" si="60"/>
        <v>0</v>
      </c>
      <c r="M1920" s="170">
        <f t="shared" si="61"/>
        <v>0</v>
      </c>
      <c r="N1920" s="183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342</v>
      </c>
      <c r="K1921" s="8" t="s">
        <v>321</v>
      </c>
      <c r="L1921" s="170">
        <f t="shared" si="60"/>
        <v>0</v>
      </c>
      <c r="M1921" s="170">
        <f t="shared" si="61"/>
        <v>0</v>
      </c>
      <c r="N1921" s="183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343</v>
      </c>
      <c r="K1922" s="8" t="s">
        <v>321</v>
      </c>
      <c r="L1922" s="170">
        <f t="shared" si="60"/>
        <v>0</v>
      </c>
      <c r="M1922" s="170">
        <f t="shared" si="61"/>
        <v>0</v>
      </c>
      <c r="N1922" s="183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344</v>
      </c>
      <c r="K1923" s="8" t="s">
        <v>340</v>
      </c>
      <c r="L1923" s="170">
        <f t="shared" si="60"/>
        <v>0</v>
      </c>
      <c r="M1923" s="170">
        <f t="shared" si="61"/>
        <v>0</v>
      </c>
      <c r="N1923" s="183"/>
      <c r="O1923" s="58"/>
      <c r="P1923" s="37"/>
      <c r="Q1923" s="37"/>
      <c r="R1923" s="37"/>
      <c r="S1923" s="46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288</v>
      </c>
      <c r="J1924" s="8" t="s">
        <v>345</v>
      </c>
      <c r="K1924" s="8" t="s">
        <v>319</v>
      </c>
      <c r="L1924" s="170">
        <f t="shared" si="60"/>
        <v>0</v>
      </c>
      <c r="M1924" s="170">
        <f t="shared" si="61"/>
        <v>0</v>
      </c>
      <c r="N1924" s="183"/>
      <c r="O1924" s="58"/>
      <c r="P1924" s="58"/>
      <c r="Q1924" s="58"/>
      <c r="R1924" s="58"/>
      <c r="S1924" s="45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2" t="s">
        <v>352</v>
      </c>
      <c r="K1925" s="2" t="s">
        <v>319</v>
      </c>
      <c r="L1925" s="170">
        <f t="shared" ref="L1925:L1988" si="62">SUM(R1925,W1925,AB1925,AG1925,AL1925,AQ1925,AV1925,BA1925,BF1925,BK1925,BP1925,BU1925)</f>
        <v>0</v>
      </c>
      <c r="M1925" s="170">
        <f t="shared" ref="M1925:M1988" si="63">SUM(S1925,X1925,AC1925,AH1925,AM1925,AR1925,AW1925,BB1925,BG1925,BL1925,BQ1925,BV1925)</f>
        <v>0</v>
      </c>
      <c r="N1925" s="183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353</v>
      </c>
      <c r="K1926" s="2" t="s">
        <v>322</v>
      </c>
      <c r="L1926" s="170">
        <f t="shared" si="62"/>
        <v>0</v>
      </c>
      <c r="M1926" s="170">
        <f t="shared" si="63"/>
        <v>0</v>
      </c>
      <c r="N1926" s="183"/>
      <c r="O1926" s="37"/>
      <c r="P1926" s="37"/>
      <c r="Q1926" s="37"/>
      <c r="R1926" s="37"/>
      <c r="S1926" s="45"/>
      <c r="T1926" s="2"/>
      <c r="U1926" s="2"/>
      <c r="V1926" s="2"/>
      <c r="W1926" s="2"/>
      <c r="X1926" s="61"/>
      <c r="Y1926" s="67"/>
      <c r="Z1926" s="67"/>
      <c r="AA1926" s="67"/>
      <c r="AB1926" s="67"/>
      <c r="AC1926" s="74"/>
      <c r="AD1926" s="2"/>
      <c r="AE1926" s="2"/>
      <c r="AF1926" s="2"/>
      <c r="AG1926" s="2"/>
      <c r="AH1926" s="61"/>
      <c r="AI1926" s="77"/>
      <c r="AJ1926" s="77"/>
      <c r="AK1926" s="77"/>
      <c r="AL1926" s="77"/>
      <c r="AM1926" s="86"/>
      <c r="AN1926" s="2"/>
      <c r="AO1926" s="2"/>
      <c r="AP1926" s="2"/>
      <c r="AQ1926" s="2"/>
      <c r="AR1926" s="61"/>
      <c r="AS1926" s="90"/>
      <c r="AT1926" s="90"/>
      <c r="AU1926" s="90"/>
      <c r="AV1926" s="90"/>
      <c r="AW1926" s="106"/>
      <c r="AX1926" s="2"/>
      <c r="AY1926" s="2"/>
      <c r="AZ1926" s="2"/>
      <c r="BA1926" s="2"/>
      <c r="BB1926" s="61"/>
      <c r="BC1926" s="111"/>
      <c r="BD1926" s="111"/>
      <c r="BE1926" s="111"/>
      <c r="BF1926" s="111"/>
      <c r="BG1926" s="117"/>
      <c r="BH1926" s="2"/>
      <c r="BI1926" s="2"/>
      <c r="BJ1926" s="2"/>
      <c r="BK1926" s="2"/>
      <c r="BL1926" s="61"/>
      <c r="BM1926" s="53"/>
      <c r="BN1926" s="53"/>
      <c r="BO1926" s="53"/>
      <c r="BP1926" s="53"/>
      <c r="BQ1926" s="126"/>
      <c r="BR1926" s="2"/>
      <c r="BS1926" s="2"/>
      <c r="BT1926" s="2"/>
      <c r="BU1926" s="2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346</v>
      </c>
      <c r="K1927" s="2" t="s">
        <v>319</v>
      </c>
      <c r="L1927" s="170">
        <f t="shared" si="62"/>
        <v>0</v>
      </c>
      <c r="M1927" s="170">
        <f t="shared" si="63"/>
        <v>0</v>
      </c>
      <c r="N1927" s="183"/>
      <c r="O1927" s="38"/>
      <c r="P1927" s="37"/>
      <c r="Q1927" s="37"/>
      <c r="R1927" s="37"/>
      <c r="S1927" s="45"/>
      <c r="T1927" s="3"/>
      <c r="U1927" s="2"/>
      <c r="V1927" s="2"/>
      <c r="W1927" s="2"/>
      <c r="X1927" s="61"/>
      <c r="Y1927" s="69"/>
      <c r="Z1927" s="67"/>
      <c r="AA1927" s="67"/>
      <c r="AB1927" s="67"/>
      <c r="AC1927" s="74"/>
      <c r="AD1927" s="3"/>
      <c r="AE1927" s="2"/>
      <c r="AF1927" s="2"/>
      <c r="AG1927" s="2"/>
      <c r="AH1927" s="61"/>
      <c r="AI1927" s="78"/>
      <c r="AJ1927" s="77"/>
      <c r="AK1927" s="77"/>
      <c r="AL1927" s="77"/>
      <c r="AM1927" s="86"/>
      <c r="AN1927" s="3"/>
      <c r="AO1927" s="2"/>
      <c r="AP1927" s="2"/>
      <c r="AQ1927" s="2"/>
      <c r="AR1927" s="61"/>
      <c r="AS1927" s="91"/>
      <c r="AT1927" s="90"/>
      <c r="AU1927" s="90"/>
      <c r="AV1927" s="90"/>
      <c r="AW1927" s="106"/>
      <c r="AX1927" s="3"/>
      <c r="AY1927" s="2"/>
      <c r="AZ1927" s="2"/>
      <c r="BA1927" s="2"/>
      <c r="BB1927" s="61"/>
      <c r="BC1927" s="112"/>
      <c r="BD1927" s="111"/>
      <c r="BE1927" s="111"/>
      <c r="BF1927" s="111"/>
      <c r="BG1927" s="117"/>
      <c r="BH1927" s="3"/>
      <c r="BI1927" s="2"/>
      <c r="BJ1927" s="2"/>
      <c r="BK1927" s="2"/>
      <c r="BL1927" s="61"/>
      <c r="BM1927" s="54"/>
      <c r="BN1927" s="53"/>
      <c r="BO1927" s="53"/>
      <c r="BP1927" s="53"/>
      <c r="BQ1927" s="126"/>
      <c r="BR1927" s="3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289</v>
      </c>
      <c r="J1928" s="2" t="s">
        <v>268</v>
      </c>
      <c r="K1928" s="2" t="s">
        <v>319</v>
      </c>
      <c r="L1928" s="170">
        <f t="shared" si="62"/>
        <v>0.19700000000000001</v>
      </c>
      <c r="M1928" s="170">
        <f t="shared" si="63"/>
        <v>266.363</v>
      </c>
      <c r="N1928" s="183"/>
      <c r="O1928" s="37"/>
      <c r="P1928" s="37"/>
      <c r="Q1928" s="37"/>
      <c r="R1928" s="37"/>
      <c r="S1928" s="45"/>
      <c r="T1928" s="2">
        <v>3</v>
      </c>
      <c r="U1928" s="2"/>
      <c r="V1928" s="2"/>
      <c r="W1928" s="2">
        <v>0.19700000000000001</v>
      </c>
      <c r="X1928" s="61">
        <v>266.363</v>
      </c>
      <c r="Y1928" s="67"/>
      <c r="Z1928" s="67"/>
      <c r="AA1928" s="67"/>
      <c r="AB1928" s="67"/>
      <c r="AC1928" s="74"/>
      <c r="AD1928" s="2"/>
      <c r="AE1928" s="2"/>
      <c r="AF1928" s="2"/>
      <c r="AG1928" s="2"/>
      <c r="AH1928" s="61"/>
      <c r="AI1928" s="77"/>
      <c r="AJ1928" s="77"/>
      <c r="AK1928" s="77"/>
      <c r="AL1928" s="77"/>
      <c r="AM1928" s="86"/>
      <c r="AN1928" s="2"/>
      <c r="AO1928" s="2"/>
      <c r="AP1928" s="2"/>
      <c r="AQ1928" s="2"/>
      <c r="AR1928" s="61"/>
      <c r="AS1928" s="90"/>
      <c r="AT1928" s="90"/>
      <c r="AU1928" s="90"/>
      <c r="AV1928" s="90"/>
      <c r="AW1928" s="106"/>
      <c r="AX1928" s="2"/>
      <c r="AY1928" s="2"/>
      <c r="AZ1928" s="2"/>
      <c r="BA1928" s="2"/>
      <c r="BB1928" s="61"/>
      <c r="BC1928" s="111"/>
      <c r="BD1928" s="111"/>
      <c r="BE1928" s="111"/>
      <c r="BF1928" s="111"/>
      <c r="BG1928" s="117"/>
      <c r="BH1928" s="2"/>
      <c r="BI1928" s="2"/>
      <c r="BJ1928" s="2"/>
      <c r="BK1928" s="2"/>
      <c r="BL1928" s="61"/>
      <c r="BM1928" s="53"/>
      <c r="BN1928" s="53"/>
      <c r="BO1928" s="53"/>
      <c r="BP1928" s="53"/>
      <c r="BQ1928" s="126"/>
      <c r="BR1928" s="2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292</v>
      </c>
      <c r="K1929" s="2" t="s">
        <v>319</v>
      </c>
      <c r="L1929" s="172">
        <f t="shared" si="62"/>
        <v>0</v>
      </c>
      <c r="M1929" s="170">
        <f t="shared" si="63"/>
        <v>0</v>
      </c>
      <c r="N1929" s="183"/>
      <c r="O1929" s="37"/>
      <c r="P1929" s="37"/>
      <c r="Q1929" s="37"/>
      <c r="R1929" s="37"/>
      <c r="S1929" s="45"/>
      <c r="T1929" s="2"/>
      <c r="U1929" s="2"/>
      <c r="V1929" s="2"/>
      <c r="W1929" s="2"/>
      <c r="X1929" s="61"/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t="15.6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285</v>
      </c>
      <c r="J1930" s="2" t="s">
        <v>293</v>
      </c>
      <c r="K1930" s="2" t="s">
        <v>319</v>
      </c>
      <c r="L1930" s="170">
        <f t="shared" si="62"/>
        <v>1.7999999999999999E-2</v>
      </c>
      <c r="M1930" s="170">
        <f t="shared" si="63"/>
        <v>104.873</v>
      </c>
      <c r="N1930" s="183"/>
      <c r="O1930" s="37"/>
      <c r="P1930" s="37"/>
      <c r="Q1930" s="37"/>
      <c r="R1930" s="39"/>
      <c r="S1930" s="45"/>
      <c r="T1930" s="2">
        <v>3</v>
      </c>
      <c r="U1930" s="2"/>
      <c r="V1930" s="2"/>
      <c r="W1930" s="33">
        <v>1.7999999999999999E-2</v>
      </c>
      <c r="X1930" s="61">
        <v>104.873</v>
      </c>
      <c r="Y1930" s="67"/>
      <c r="Z1930" s="67"/>
      <c r="AA1930" s="67"/>
      <c r="AB1930" s="68"/>
      <c r="AC1930" s="74"/>
      <c r="AD1930" s="2"/>
      <c r="AE1930" s="2"/>
      <c r="AF1930" s="2"/>
      <c r="AG1930" s="33"/>
      <c r="AH1930" s="61"/>
      <c r="AI1930" s="77"/>
      <c r="AJ1930" s="77"/>
      <c r="AK1930" s="77"/>
      <c r="AL1930" s="79"/>
      <c r="AM1930" s="86"/>
      <c r="AN1930" s="2"/>
      <c r="AO1930" s="2"/>
      <c r="AP1930" s="2"/>
      <c r="AQ1930" s="33"/>
      <c r="AR1930" s="61"/>
      <c r="AS1930" s="90"/>
      <c r="AT1930" s="90"/>
      <c r="AU1930" s="90"/>
      <c r="AV1930" s="92"/>
      <c r="AW1930" s="106"/>
      <c r="AX1930" s="2"/>
      <c r="AY1930" s="2"/>
      <c r="AZ1930" s="2"/>
      <c r="BA1930" s="33"/>
      <c r="BB1930" s="61"/>
      <c r="BC1930" s="111"/>
      <c r="BD1930" s="111"/>
      <c r="BE1930" s="111"/>
      <c r="BF1930" s="113"/>
      <c r="BG1930" s="117"/>
      <c r="BH1930" s="2"/>
      <c r="BI1930" s="2"/>
      <c r="BJ1930" s="2"/>
      <c r="BK1930" s="33"/>
      <c r="BL1930" s="61"/>
      <c r="BM1930" s="53"/>
      <c r="BN1930" s="53"/>
      <c r="BO1930" s="53"/>
      <c r="BP1930" s="121"/>
      <c r="BQ1930" s="126"/>
      <c r="BR1930" s="2"/>
      <c r="BS1930" s="2"/>
      <c r="BT1930" s="2"/>
      <c r="BU1930" s="33"/>
      <c r="BV1930" s="61"/>
    </row>
    <row r="1931" spans="1:74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287</v>
      </c>
      <c r="J1931" s="2" t="s">
        <v>269</v>
      </c>
      <c r="K1931" s="2" t="s">
        <v>321</v>
      </c>
      <c r="L1931" s="170">
        <f t="shared" si="62"/>
        <v>0</v>
      </c>
      <c r="M1931" s="170">
        <f t="shared" si="63"/>
        <v>0</v>
      </c>
      <c r="N1931" s="183"/>
      <c r="O1931" s="37"/>
      <c r="P1931" s="37"/>
      <c r="Q1931" s="37"/>
      <c r="R1931" s="37"/>
      <c r="S1931" s="46"/>
      <c r="T1931" s="2"/>
      <c r="U1931" s="2"/>
      <c r="V1931" s="2"/>
      <c r="W1931" s="2"/>
      <c r="X1931" s="60"/>
      <c r="Y1931" s="67"/>
      <c r="Z1931" s="67"/>
      <c r="AA1931" s="67"/>
      <c r="AB1931" s="67"/>
      <c r="AC1931" s="73"/>
      <c r="AD1931" s="2"/>
      <c r="AE1931" s="2"/>
      <c r="AF1931" s="2"/>
      <c r="AG1931" s="2"/>
      <c r="AH1931" s="60"/>
      <c r="AI1931" s="77"/>
      <c r="AJ1931" s="77"/>
      <c r="AK1931" s="77"/>
      <c r="AL1931" s="77"/>
      <c r="AM1931" s="85"/>
      <c r="AN1931" s="2"/>
      <c r="AO1931" s="2"/>
      <c r="AP1931" s="2"/>
      <c r="AQ1931" s="2"/>
      <c r="AR1931" s="60"/>
      <c r="AS1931" s="90"/>
      <c r="AT1931" s="90"/>
      <c r="AU1931" s="90"/>
      <c r="AV1931" s="90"/>
      <c r="AW1931" s="105"/>
      <c r="AX1931" s="2"/>
      <c r="AY1931" s="2"/>
      <c r="AZ1931" s="2"/>
      <c r="BA1931" s="2"/>
      <c r="BB1931" s="60"/>
      <c r="BC1931" s="111"/>
      <c r="BD1931" s="111"/>
      <c r="BE1931" s="111"/>
      <c r="BF1931" s="111"/>
      <c r="BG1931" s="116"/>
      <c r="BH1931" s="2"/>
      <c r="BI1931" s="2"/>
      <c r="BJ1931" s="2"/>
      <c r="BK1931" s="2"/>
      <c r="BL1931" s="60"/>
      <c r="BM1931" s="53"/>
      <c r="BN1931" s="53"/>
      <c r="BO1931" s="53"/>
      <c r="BP1931" s="53"/>
      <c r="BQ1931" s="125"/>
      <c r="BR1931" s="2"/>
      <c r="BS1931" s="2"/>
      <c r="BT1931" s="2"/>
      <c r="BU1931" s="2"/>
      <c r="BV1931" s="60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270</v>
      </c>
      <c r="K1932" s="2" t="s">
        <v>321</v>
      </c>
      <c r="L1932" s="170">
        <f t="shared" si="62"/>
        <v>0</v>
      </c>
      <c r="M1932" s="170">
        <f t="shared" si="63"/>
        <v>0</v>
      </c>
      <c r="N1932" s="183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290</v>
      </c>
      <c r="J1933" s="2" t="s">
        <v>271</v>
      </c>
      <c r="K1933" s="2" t="s">
        <v>322</v>
      </c>
      <c r="L1933" s="170">
        <f t="shared" si="62"/>
        <v>0</v>
      </c>
      <c r="M1933" s="170">
        <f t="shared" si="63"/>
        <v>0</v>
      </c>
      <c r="N1933" s="183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284</v>
      </c>
      <c r="J1934" s="2" t="s">
        <v>294</v>
      </c>
      <c r="K1934" s="2" t="s">
        <v>321</v>
      </c>
      <c r="L1934" s="170">
        <f t="shared" si="62"/>
        <v>0</v>
      </c>
      <c r="M1934" s="170">
        <f t="shared" si="63"/>
        <v>0</v>
      </c>
      <c r="N1934" s="183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347</v>
      </c>
      <c r="K1935" s="2" t="s">
        <v>321</v>
      </c>
      <c r="L1935" s="170">
        <f t="shared" si="62"/>
        <v>0</v>
      </c>
      <c r="M1935" s="170">
        <f t="shared" si="63"/>
        <v>0</v>
      </c>
      <c r="N1935" s="183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295</v>
      </c>
      <c r="K1936" s="2" t="s">
        <v>321</v>
      </c>
      <c r="L1936" s="170">
        <f t="shared" si="62"/>
        <v>0</v>
      </c>
      <c r="M1936" s="170">
        <f t="shared" si="63"/>
        <v>0</v>
      </c>
      <c r="N1936" s="183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290</v>
      </c>
      <c r="J1937" s="2" t="s">
        <v>299</v>
      </c>
      <c r="K1937" s="2" t="s">
        <v>319</v>
      </c>
      <c r="L1937" s="170">
        <f t="shared" si="62"/>
        <v>0</v>
      </c>
      <c r="M1937" s="170">
        <f t="shared" si="63"/>
        <v>0</v>
      </c>
      <c r="N1937" s="183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315</v>
      </c>
      <c r="J1938" s="2" t="s">
        <v>348</v>
      </c>
      <c r="K1938" s="2" t="s">
        <v>321</v>
      </c>
      <c r="L1938" s="170">
        <f t="shared" si="62"/>
        <v>0</v>
      </c>
      <c r="M1938" s="170">
        <f t="shared" si="63"/>
        <v>0</v>
      </c>
      <c r="N1938" s="183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296</v>
      </c>
      <c r="K1939" s="2" t="s">
        <v>322</v>
      </c>
      <c r="L1939" s="170">
        <f t="shared" si="62"/>
        <v>0</v>
      </c>
      <c r="M1939" s="170">
        <f t="shared" si="63"/>
        <v>0</v>
      </c>
      <c r="N1939" s="183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316</v>
      </c>
      <c r="J1940" s="2" t="s">
        <v>297</v>
      </c>
      <c r="K1940" s="2" t="s">
        <v>319</v>
      </c>
      <c r="L1940" s="170">
        <f t="shared" si="62"/>
        <v>0</v>
      </c>
      <c r="M1940" s="170">
        <f t="shared" si="63"/>
        <v>0</v>
      </c>
      <c r="N1940" s="183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8" t="s">
        <v>349</v>
      </c>
      <c r="K1941" s="8" t="s">
        <v>321</v>
      </c>
      <c r="L1941" s="170">
        <f t="shared" si="62"/>
        <v>4</v>
      </c>
      <c r="M1941" s="170">
        <f t="shared" si="63"/>
        <v>12.432</v>
      </c>
      <c r="N1941" s="183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>
        <v>3</v>
      </c>
      <c r="Z1941" s="67"/>
      <c r="AA1941" s="67"/>
      <c r="AB1941" s="67">
        <v>4</v>
      </c>
      <c r="AC1941" s="73">
        <v>12.432</v>
      </c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282</v>
      </c>
      <c r="J1942" s="2" t="s">
        <v>272</v>
      </c>
      <c r="K1942" s="2" t="s">
        <v>322</v>
      </c>
      <c r="L1942" s="170">
        <f t="shared" si="62"/>
        <v>0</v>
      </c>
      <c r="M1942" s="170">
        <f t="shared" si="63"/>
        <v>0</v>
      </c>
      <c r="N1942" s="183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/>
      <c r="Z1942" s="67"/>
      <c r="AA1942" s="67"/>
      <c r="AB1942" s="67"/>
      <c r="AC1942" s="73"/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273</v>
      </c>
      <c r="K1943" s="2" t="s">
        <v>322</v>
      </c>
      <c r="L1943" s="170">
        <f t="shared" si="62"/>
        <v>4.0000000000000001E-3</v>
      </c>
      <c r="M1943" s="170">
        <f t="shared" si="63"/>
        <v>9.7360000000000007</v>
      </c>
      <c r="N1943" s="183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 t="s">
        <v>520</v>
      </c>
      <c r="AQ1943" s="2">
        <v>4.0000000000000001E-3</v>
      </c>
      <c r="AR1943" s="60">
        <v>9.7360000000000007</v>
      </c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274</v>
      </c>
      <c r="K1944" s="2" t="s">
        <v>322</v>
      </c>
      <c r="L1944" s="172">
        <f t="shared" si="62"/>
        <v>0</v>
      </c>
      <c r="M1944" s="170">
        <f t="shared" si="63"/>
        <v>0</v>
      </c>
      <c r="N1944" s="183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/>
      <c r="AQ1944" s="2"/>
      <c r="AR1944" s="60"/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275</v>
      </c>
      <c r="K1945" s="2" t="s">
        <v>322</v>
      </c>
      <c r="L1945" s="170">
        <f t="shared" si="62"/>
        <v>3.5000000000000001E-3</v>
      </c>
      <c r="M1945" s="170">
        <f t="shared" si="63"/>
        <v>7.4050000000000002</v>
      </c>
      <c r="N1945" s="183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>
        <v>2.2999999999999998</v>
      </c>
      <c r="AE1945" s="2" t="s">
        <v>361</v>
      </c>
      <c r="AF1945" s="2"/>
      <c r="AG1945" s="2">
        <v>3.5000000000000001E-3</v>
      </c>
      <c r="AH1945" s="60">
        <v>7.4050000000000002</v>
      </c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276</v>
      </c>
      <c r="K1946" s="2" t="s">
        <v>321</v>
      </c>
      <c r="L1946" s="170">
        <f t="shared" si="62"/>
        <v>0</v>
      </c>
      <c r="M1946" s="170">
        <f t="shared" si="63"/>
        <v>0</v>
      </c>
      <c r="N1946" s="183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/>
      <c r="AE1946" s="2"/>
      <c r="AF1946" s="2"/>
      <c r="AG1946" s="2"/>
      <c r="AH1946" s="60"/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277</v>
      </c>
      <c r="K1947" s="2" t="s">
        <v>321</v>
      </c>
      <c r="L1947" s="170">
        <f t="shared" si="62"/>
        <v>0</v>
      </c>
      <c r="M1947" s="170">
        <f t="shared" si="63"/>
        <v>0</v>
      </c>
      <c r="N1947" s="183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283</v>
      </c>
      <c r="J1948" s="2" t="s">
        <v>298</v>
      </c>
      <c r="K1948" s="2" t="s">
        <v>322</v>
      </c>
      <c r="L1948" s="170">
        <f t="shared" si="62"/>
        <v>0</v>
      </c>
      <c r="M1948" s="170">
        <f t="shared" si="63"/>
        <v>0</v>
      </c>
      <c r="N1948" s="183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278</v>
      </c>
      <c r="K1949" s="2" t="s">
        <v>321</v>
      </c>
      <c r="L1949" s="170">
        <f t="shared" si="62"/>
        <v>0</v>
      </c>
      <c r="M1949" s="170">
        <f t="shared" si="63"/>
        <v>0</v>
      </c>
      <c r="N1949" s="183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279</v>
      </c>
      <c r="K1950" s="2" t="s">
        <v>321</v>
      </c>
      <c r="L1950" s="170">
        <f t="shared" si="62"/>
        <v>0</v>
      </c>
      <c r="M1950" s="170">
        <f t="shared" si="63"/>
        <v>0</v>
      </c>
      <c r="N1950" s="183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286</v>
      </c>
      <c r="J1951" s="2" t="s">
        <v>280</v>
      </c>
      <c r="K1951" s="2" t="s">
        <v>320</v>
      </c>
      <c r="L1951" s="170">
        <f t="shared" si="62"/>
        <v>0.36399999999999999</v>
      </c>
      <c r="M1951" s="172">
        <f t="shared" si="63"/>
        <v>5.0232000000000001</v>
      </c>
      <c r="N1951" s="185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>
        <v>0.36399999999999999</v>
      </c>
      <c r="BL1951" s="181">
        <v>5.0232000000000001</v>
      </c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281</v>
      </c>
      <c r="K1952" s="2" t="s">
        <v>320</v>
      </c>
      <c r="L1952" s="170">
        <f t="shared" si="62"/>
        <v>0</v>
      </c>
      <c r="M1952" s="170">
        <f t="shared" si="63"/>
        <v>0</v>
      </c>
      <c r="N1952" s="183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/>
      <c r="BL1952" s="60"/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s="17" customFormat="1" hidden="1" x14ac:dyDescent="0.3">
      <c r="A1953" s="16" t="s">
        <v>55</v>
      </c>
      <c r="B1953" s="16" t="s">
        <v>2</v>
      </c>
      <c r="C1953" s="16" t="s">
        <v>3</v>
      </c>
      <c r="D1953" s="16" t="s">
        <v>52</v>
      </c>
      <c r="E1953" s="7">
        <v>28</v>
      </c>
      <c r="F1953" s="7"/>
      <c r="G1953" s="23" t="s">
        <v>5</v>
      </c>
      <c r="H1953" s="7">
        <v>2023</v>
      </c>
      <c r="I1953" s="25"/>
      <c r="J1953" s="16" t="s">
        <v>314</v>
      </c>
      <c r="K1953" s="16"/>
      <c r="L1953" s="155"/>
      <c r="M1953" s="133">
        <f>SUM(M1915:M1952)</f>
        <v>405.83219999999994</v>
      </c>
      <c r="N1953" s="186"/>
      <c r="O1953" s="16"/>
      <c r="P1953" s="16"/>
      <c r="Q1953" s="16"/>
      <c r="R1953" s="16"/>
      <c r="S1953" s="51">
        <f>SUM(S1915:S1952)</f>
        <v>0</v>
      </c>
      <c r="T1953" s="16"/>
      <c r="U1953" s="16"/>
      <c r="V1953" s="16"/>
      <c r="W1953" s="16"/>
      <c r="X1953" s="51">
        <f>SUM(X1915:X1952)</f>
        <v>371.23599999999999</v>
      </c>
      <c r="Y1953" s="16"/>
      <c r="Z1953" s="16"/>
      <c r="AA1953" s="16"/>
      <c r="AB1953" s="16"/>
      <c r="AC1953" s="51">
        <f>SUM(AC1915:AC1952)</f>
        <v>12.432</v>
      </c>
      <c r="AD1953" s="16"/>
      <c r="AE1953" s="16"/>
      <c r="AF1953" s="16"/>
      <c r="AG1953" s="16"/>
      <c r="AH1953" s="51">
        <f>SUM(AH1915:AH1952)</f>
        <v>7.4050000000000002</v>
      </c>
      <c r="AI1953" s="16"/>
      <c r="AJ1953" s="16"/>
      <c r="AK1953" s="16"/>
      <c r="AL1953" s="16"/>
      <c r="AM1953" s="51">
        <f>SUM(AM1915:AM1952)</f>
        <v>0</v>
      </c>
      <c r="AN1953" s="16"/>
      <c r="AO1953" s="16"/>
      <c r="AP1953" s="16"/>
      <c r="AQ1953" s="16"/>
      <c r="AR1953" s="51">
        <f>SUM(AR1915:AR1952)</f>
        <v>9.7360000000000007</v>
      </c>
      <c r="AS1953" s="16"/>
      <c r="AT1953" s="16"/>
      <c r="AU1953" s="16"/>
      <c r="AV1953" s="16"/>
      <c r="AW1953" s="51">
        <f>SUM(AW1915:AW1952)</f>
        <v>0</v>
      </c>
      <c r="AX1953" s="16"/>
      <c r="AY1953" s="16"/>
      <c r="AZ1953" s="16"/>
      <c r="BA1953" s="16"/>
      <c r="BB1953" s="51">
        <f>SUM(BB1915:BB1952)</f>
        <v>0</v>
      </c>
      <c r="BC1953" s="16"/>
      <c r="BD1953" s="16"/>
      <c r="BE1953" s="16"/>
      <c r="BF1953" s="16"/>
      <c r="BG1953" s="51">
        <f>SUM(BG1915:BG1952)</f>
        <v>0</v>
      </c>
      <c r="BH1953" s="16"/>
      <c r="BI1953" s="16"/>
      <c r="BJ1953" s="16"/>
      <c r="BK1953" s="16"/>
      <c r="BL1953" s="133">
        <f>SUM(BL1915:BL1952)</f>
        <v>5.0232000000000001</v>
      </c>
      <c r="BM1953" s="16"/>
      <c r="BN1953" s="16"/>
      <c r="BO1953" s="16"/>
      <c r="BP1953" s="16"/>
      <c r="BQ1953" s="51">
        <f>SUM(BQ1915:BQ1952)</f>
        <v>0</v>
      </c>
      <c r="BR1953" s="16"/>
      <c r="BS1953" s="16"/>
      <c r="BT1953" s="16"/>
      <c r="BU1953" s="16"/>
      <c r="BV1953" s="51">
        <f>SUM(BV1915:BV1952)</f>
        <v>0</v>
      </c>
    </row>
    <row r="1954" spans="1:74" hidden="1" x14ac:dyDescent="0.3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22" t="s">
        <v>5</v>
      </c>
      <c r="H1954" s="3">
        <v>2023</v>
      </c>
      <c r="I1954" s="24" t="s">
        <v>287</v>
      </c>
      <c r="J1954" s="2" t="s">
        <v>267</v>
      </c>
      <c r="K1954" s="2" t="s">
        <v>319</v>
      </c>
      <c r="L1954" s="170">
        <f t="shared" si="62"/>
        <v>0</v>
      </c>
      <c r="M1954" s="170">
        <f t="shared" si="63"/>
        <v>0</v>
      </c>
      <c r="N1954" s="183"/>
      <c r="O1954" s="37"/>
      <c r="P1954" s="37"/>
      <c r="Q1954" s="37"/>
      <c r="R1954" s="37"/>
      <c r="S1954" s="46"/>
      <c r="T1954" s="2"/>
      <c r="U1954" s="2"/>
      <c r="V1954" s="2"/>
      <c r="W1954" s="2"/>
      <c r="X1954" s="60"/>
      <c r="Y1954" s="67"/>
      <c r="Z1954" s="67"/>
      <c r="AA1954" s="67"/>
      <c r="AB1954" s="67"/>
      <c r="AC1954" s="73"/>
      <c r="AD1954" s="2"/>
      <c r="AE1954" s="2"/>
      <c r="AF1954" s="2"/>
      <c r="AG1954" s="2"/>
      <c r="AH1954" s="60"/>
      <c r="AI1954" s="77"/>
      <c r="AJ1954" s="77"/>
      <c r="AK1954" s="77"/>
      <c r="AL1954" s="77"/>
      <c r="AM1954" s="85"/>
      <c r="AN1954" s="2"/>
      <c r="AO1954" s="2"/>
      <c r="AP1954" s="2"/>
      <c r="AQ1954" s="2"/>
      <c r="AR1954" s="60"/>
      <c r="AS1954" s="90"/>
      <c r="AT1954" s="90"/>
      <c r="AU1954" s="90"/>
      <c r="AV1954" s="90"/>
      <c r="AW1954" s="105"/>
      <c r="AX1954" s="2"/>
      <c r="AY1954" s="2"/>
      <c r="AZ1954" s="2"/>
      <c r="BA1954" s="2"/>
      <c r="BB1954" s="60"/>
      <c r="BC1954" s="111"/>
      <c r="BD1954" s="111"/>
      <c r="BE1954" s="111"/>
      <c r="BF1954" s="111"/>
      <c r="BG1954" s="116"/>
      <c r="BH1954" s="2"/>
      <c r="BI1954" s="2"/>
      <c r="BJ1954" s="2"/>
      <c r="BK1954" s="2"/>
      <c r="BL1954" s="60"/>
      <c r="BM1954" s="53"/>
      <c r="BN1954" s="53"/>
      <c r="BO1954" s="53"/>
      <c r="BP1954" s="53"/>
      <c r="BQ1954" s="125"/>
      <c r="BR1954" s="2"/>
      <c r="BS1954" s="2"/>
      <c r="BT1954" s="2"/>
      <c r="BU1954" s="2"/>
      <c r="BV1954" s="60"/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291</v>
      </c>
      <c r="K1955" s="2" t="s">
        <v>320</v>
      </c>
      <c r="L1955" s="170">
        <f t="shared" si="62"/>
        <v>0</v>
      </c>
      <c r="M1955" s="170">
        <f t="shared" si="63"/>
        <v>0</v>
      </c>
      <c r="N1955" s="183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286</v>
      </c>
      <c r="J1956" s="2" t="s">
        <v>337</v>
      </c>
      <c r="K1956" s="2" t="s">
        <v>320</v>
      </c>
      <c r="L1956" s="170">
        <f t="shared" si="62"/>
        <v>0</v>
      </c>
      <c r="M1956" s="170">
        <f t="shared" si="63"/>
        <v>0</v>
      </c>
      <c r="N1956" s="183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8" t="s">
        <v>338</v>
      </c>
      <c r="K1957" s="8" t="s">
        <v>319</v>
      </c>
      <c r="L1957" s="170">
        <f t="shared" si="62"/>
        <v>0</v>
      </c>
      <c r="M1957" s="170">
        <f t="shared" si="63"/>
        <v>0</v>
      </c>
      <c r="N1957" s="183"/>
      <c r="O1957" s="58"/>
      <c r="P1957" s="58"/>
      <c r="Q1957" s="58"/>
      <c r="R1957" s="58"/>
      <c r="S1957" s="59"/>
      <c r="T1957" s="8"/>
      <c r="U1957" s="8"/>
      <c r="V1957" s="8"/>
      <c r="W1957" s="8"/>
      <c r="X1957" s="130"/>
      <c r="Y1957" s="143"/>
      <c r="Z1957" s="143"/>
      <c r="AA1957" s="143"/>
      <c r="AB1957" s="143"/>
      <c r="AC1957" s="144"/>
      <c r="AD1957" s="8"/>
      <c r="AE1957" s="8"/>
      <c r="AF1957" s="8"/>
      <c r="AG1957" s="8"/>
      <c r="AH1957" s="130"/>
      <c r="AI1957" s="145"/>
      <c r="AJ1957" s="145"/>
      <c r="AK1957" s="145"/>
      <c r="AL1957" s="145"/>
      <c r="AM1957" s="146"/>
      <c r="AN1957" s="8"/>
      <c r="AO1957" s="8"/>
      <c r="AP1957" s="8"/>
      <c r="AQ1957" s="8"/>
      <c r="AR1957" s="130"/>
      <c r="AS1957" s="147"/>
      <c r="AT1957" s="147"/>
      <c r="AU1957" s="147"/>
      <c r="AV1957" s="147"/>
      <c r="AW1957" s="148"/>
      <c r="AX1957" s="8"/>
      <c r="AY1957" s="8"/>
      <c r="AZ1957" s="8"/>
      <c r="BA1957" s="8"/>
      <c r="BB1957" s="130"/>
      <c r="BC1957" s="149"/>
      <c r="BD1957" s="149"/>
      <c r="BE1957" s="149"/>
      <c r="BF1957" s="149"/>
      <c r="BG1957" s="150"/>
      <c r="BH1957" s="8"/>
      <c r="BI1957" s="8"/>
      <c r="BJ1957" s="8"/>
      <c r="BK1957" s="8"/>
      <c r="BL1957" s="130"/>
      <c r="BM1957" s="151"/>
      <c r="BN1957" s="151"/>
      <c r="BO1957" s="151"/>
      <c r="BP1957" s="151"/>
      <c r="BQ1957" s="152"/>
      <c r="BR1957" s="8"/>
      <c r="BS1957" s="8"/>
      <c r="BT1957" s="8"/>
      <c r="BU1957" s="8"/>
      <c r="BV1957" s="13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339</v>
      </c>
      <c r="K1958" s="8" t="s">
        <v>340</v>
      </c>
      <c r="L1958" s="170">
        <f t="shared" si="62"/>
        <v>0</v>
      </c>
      <c r="M1958" s="170">
        <f t="shared" si="63"/>
        <v>0</v>
      </c>
      <c r="N1958" s="183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341</v>
      </c>
      <c r="K1959" s="8" t="s">
        <v>319</v>
      </c>
      <c r="L1959" s="170">
        <f t="shared" si="62"/>
        <v>0</v>
      </c>
      <c r="M1959" s="170">
        <f t="shared" si="63"/>
        <v>0</v>
      </c>
      <c r="N1959" s="183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342</v>
      </c>
      <c r="K1960" s="8" t="s">
        <v>321</v>
      </c>
      <c r="L1960" s="170">
        <f t="shared" si="62"/>
        <v>0</v>
      </c>
      <c r="M1960" s="170">
        <f t="shared" si="63"/>
        <v>0</v>
      </c>
      <c r="N1960" s="183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343</v>
      </c>
      <c r="K1961" s="8" t="s">
        <v>321</v>
      </c>
      <c r="L1961" s="170">
        <f t="shared" si="62"/>
        <v>0</v>
      </c>
      <c r="M1961" s="170">
        <f t="shared" si="63"/>
        <v>0</v>
      </c>
      <c r="N1961" s="183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344</v>
      </c>
      <c r="K1962" s="8" t="s">
        <v>340</v>
      </c>
      <c r="L1962" s="170">
        <f t="shared" si="62"/>
        <v>0</v>
      </c>
      <c r="M1962" s="170">
        <f t="shared" si="63"/>
        <v>0</v>
      </c>
      <c r="N1962" s="183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288</v>
      </c>
      <c r="J1963" s="8" t="s">
        <v>345</v>
      </c>
      <c r="K1963" s="8" t="s">
        <v>319</v>
      </c>
      <c r="L1963" s="170">
        <f t="shared" si="62"/>
        <v>0</v>
      </c>
      <c r="M1963" s="170">
        <f t="shared" si="63"/>
        <v>0</v>
      </c>
      <c r="N1963" s="183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2" t="s">
        <v>352</v>
      </c>
      <c r="K1964" s="2" t="s">
        <v>319</v>
      </c>
      <c r="L1964" s="170">
        <f t="shared" si="62"/>
        <v>0</v>
      </c>
      <c r="M1964" s="170">
        <f t="shared" si="63"/>
        <v>0</v>
      </c>
      <c r="N1964" s="183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t="14.25" hidden="1" customHeight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353</v>
      </c>
      <c r="K1965" s="2" t="s">
        <v>322</v>
      </c>
      <c r="L1965" s="170">
        <f t="shared" si="62"/>
        <v>0</v>
      </c>
      <c r="M1965" s="170">
        <f t="shared" si="63"/>
        <v>0</v>
      </c>
      <c r="N1965" s="183"/>
      <c r="O1965" s="37"/>
      <c r="P1965" s="37"/>
      <c r="Q1965" s="37"/>
      <c r="R1965" s="37"/>
      <c r="S1965" s="46"/>
      <c r="T1965" s="2"/>
      <c r="U1965" s="2"/>
      <c r="V1965" s="2"/>
      <c r="W1965" s="2"/>
      <c r="X1965" s="60"/>
      <c r="Y1965" s="67"/>
      <c r="Z1965" s="67"/>
      <c r="AA1965" s="67"/>
      <c r="AB1965" s="67"/>
      <c r="AC1965" s="73"/>
      <c r="AD1965" s="2"/>
      <c r="AE1965" s="2"/>
      <c r="AF1965" s="2"/>
      <c r="AG1965" s="2"/>
      <c r="AH1965" s="60"/>
      <c r="AI1965" s="77"/>
      <c r="AJ1965" s="77"/>
      <c r="AK1965" s="77"/>
      <c r="AL1965" s="77"/>
      <c r="AM1965" s="85"/>
      <c r="AN1965" s="2"/>
      <c r="AO1965" s="2"/>
      <c r="AP1965" s="2"/>
      <c r="AQ1965" s="2"/>
      <c r="AR1965" s="60"/>
      <c r="AS1965" s="90"/>
      <c r="AT1965" s="90"/>
      <c r="AU1965" s="90"/>
      <c r="AV1965" s="90"/>
      <c r="AW1965" s="105"/>
      <c r="AX1965" s="2"/>
      <c r="AY1965" s="2"/>
      <c r="AZ1965" s="2"/>
      <c r="BA1965" s="2"/>
      <c r="BB1965" s="60"/>
      <c r="BC1965" s="111"/>
      <c r="BD1965" s="111"/>
      <c r="BE1965" s="111"/>
      <c r="BF1965" s="111"/>
      <c r="BG1965" s="116"/>
      <c r="BH1965" s="2"/>
      <c r="BI1965" s="2"/>
      <c r="BJ1965" s="2"/>
      <c r="BK1965" s="2"/>
      <c r="BL1965" s="60"/>
      <c r="BM1965" s="53"/>
      <c r="BN1965" s="53"/>
      <c r="BO1965" s="53"/>
      <c r="BP1965" s="53"/>
      <c r="BQ1965" s="125"/>
      <c r="BR1965" s="2"/>
      <c r="BS1965" s="2"/>
      <c r="BT1965" s="2"/>
      <c r="BU1965" s="2"/>
      <c r="BV1965" s="60"/>
    </row>
    <row r="1966" spans="1:74" hidden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346</v>
      </c>
      <c r="K1966" s="2" t="s">
        <v>319</v>
      </c>
      <c r="L1966" s="170">
        <f t="shared" si="62"/>
        <v>0</v>
      </c>
      <c r="M1966" s="170">
        <f t="shared" si="63"/>
        <v>0</v>
      </c>
      <c r="N1966" s="183"/>
      <c r="O1966" s="38"/>
      <c r="P1966" s="37"/>
      <c r="Q1966" s="37"/>
      <c r="R1966" s="37"/>
      <c r="S1966" s="46"/>
      <c r="T1966" s="3"/>
      <c r="U1966" s="2"/>
      <c r="V1966" s="2"/>
      <c r="W1966" s="2"/>
      <c r="X1966" s="60"/>
      <c r="Y1966" s="69"/>
      <c r="Z1966" s="67"/>
      <c r="AA1966" s="67"/>
      <c r="AB1966" s="67"/>
      <c r="AC1966" s="73"/>
      <c r="AD1966" s="3"/>
      <c r="AE1966" s="2"/>
      <c r="AF1966" s="2"/>
      <c r="AG1966" s="2"/>
      <c r="AH1966" s="60"/>
      <c r="AI1966" s="78"/>
      <c r="AJ1966" s="77"/>
      <c r="AK1966" s="77"/>
      <c r="AL1966" s="77"/>
      <c r="AM1966" s="85"/>
      <c r="AN1966" s="3"/>
      <c r="AO1966" s="2"/>
      <c r="AP1966" s="2"/>
      <c r="AQ1966" s="2"/>
      <c r="AR1966" s="60"/>
      <c r="AS1966" s="91"/>
      <c r="AT1966" s="90"/>
      <c r="AU1966" s="90"/>
      <c r="AV1966" s="90"/>
      <c r="AW1966" s="105"/>
      <c r="AX1966" s="3"/>
      <c r="AY1966" s="2"/>
      <c r="AZ1966" s="2"/>
      <c r="BA1966" s="2"/>
      <c r="BB1966" s="60"/>
      <c r="BC1966" s="112"/>
      <c r="BD1966" s="111"/>
      <c r="BE1966" s="111"/>
      <c r="BF1966" s="111"/>
      <c r="BG1966" s="116"/>
      <c r="BH1966" s="3"/>
      <c r="BI1966" s="2"/>
      <c r="BJ1966" s="2"/>
      <c r="BK1966" s="2"/>
      <c r="BL1966" s="60"/>
      <c r="BM1966" s="54"/>
      <c r="BN1966" s="53"/>
      <c r="BO1966" s="53"/>
      <c r="BP1966" s="53"/>
      <c r="BQ1966" s="125"/>
      <c r="BR1966" s="3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289</v>
      </c>
      <c r="J1967" s="2" t="s">
        <v>268</v>
      </c>
      <c r="K1967" s="2" t="s">
        <v>319</v>
      </c>
      <c r="L1967" s="170">
        <f t="shared" si="62"/>
        <v>0</v>
      </c>
      <c r="M1967" s="170">
        <f t="shared" si="63"/>
        <v>0</v>
      </c>
      <c r="N1967" s="183"/>
      <c r="O1967" s="37"/>
      <c r="P1967" s="37"/>
      <c r="Q1967" s="37"/>
      <c r="R1967" s="37"/>
      <c r="S1967" s="46"/>
      <c r="T1967" s="2"/>
      <c r="U1967" s="2"/>
      <c r="V1967" s="2"/>
      <c r="W1967" s="2"/>
      <c r="X1967" s="60"/>
      <c r="Y1967" s="67"/>
      <c r="Z1967" s="67"/>
      <c r="AA1967" s="67"/>
      <c r="AB1967" s="67"/>
      <c r="AC1967" s="73"/>
      <c r="AD1967" s="2"/>
      <c r="AE1967" s="2"/>
      <c r="AF1967" s="2"/>
      <c r="AG1967" s="2"/>
      <c r="AH1967" s="60"/>
      <c r="AI1967" s="77"/>
      <c r="AJ1967" s="77"/>
      <c r="AK1967" s="77"/>
      <c r="AL1967" s="77"/>
      <c r="AM1967" s="85"/>
      <c r="AN1967" s="2"/>
      <c r="AO1967" s="2"/>
      <c r="AP1967" s="2"/>
      <c r="AQ1967" s="2"/>
      <c r="AR1967" s="60"/>
      <c r="AS1967" s="90"/>
      <c r="AT1967" s="90"/>
      <c r="AU1967" s="90"/>
      <c r="AV1967" s="90"/>
      <c r="AW1967" s="105"/>
      <c r="AX1967" s="2"/>
      <c r="AY1967" s="2"/>
      <c r="AZ1967" s="2"/>
      <c r="BA1967" s="2"/>
      <c r="BB1967" s="60"/>
      <c r="BC1967" s="111"/>
      <c r="BD1967" s="111"/>
      <c r="BE1967" s="111"/>
      <c r="BF1967" s="111"/>
      <c r="BG1967" s="116"/>
      <c r="BH1967" s="2"/>
      <c r="BI1967" s="2"/>
      <c r="BJ1967" s="2"/>
      <c r="BK1967" s="2"/>
      <c r="BL1967" s="60"/>
      <c r="BM1967" s="53"/>
      <c r="BN1967" s="53"/>
      <c r="BO1967" s="53"/>
      <c r="BP1967" s="53"/>
      <c r="BQ1967" s="125"/>
      <c r="BR1967" s="2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292</v>
      </c>
      <c r="K1968" s="2" t="s">
        <v>319</v>
      </c>
      <c r="L1968" s="170">
        <f t="shared" si="62"/>
        <v>0</v>
      </c>
      <c r="M1968" s="170">
        <f t="shared" si="63"/>
        <v>0</v>
      </c>
      <c r="N1968" s="183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285</v>
      </c>
      <c r="J1969" s="2" t="s">
        <v>293</v>
      </c>
      <c r="K1969" s="2" t="s">
        <v>319</v>
      </c>
      <c r="L1969" s="170">
        <f t="shared" si="62"/>
        <v>0</v>
      </c>
      <c r="M1969" s="170">
        <f t="shared" si="63"/>
        <v>0</v>
      </c>
      <c r="N1969" s="183"/>
      <c r="O1969" s="37"/>
      <c r="P1969" s="37"/>
      <c r="Q1969" s="37"/>
      <c r="R1969" s="38"/>
      <c r="S1969" s="45"/>
      <c r="T1969" s="2"/>
      <c r="U1969" s="2"/>
      <c r="V1969" s="2"/>
      <c r="W1969" s="3"/>
      <c r="X1969" s="61"/>
      <c r="Y1969" s="67"/>
      <c r="Z1969" s="67"/>
      <c r="AA1969" s="67"/>
      <c r="AB1969" s="69"/>
      <c r="AC1969" s="74"/>
      <c r="AD1969" s="2"/>
      <c r="AE1969" s="2"/>
      <c r="AF1969" s="2"/>
      <c r="AG1969" s="3"/>
      <c r="AH1969" s="61"/>
      <c r="AI1969" s="77"/>
      <c r="AJ1969" s="77"/>
      <c r="AK1969" s="77"/>
      <c r="AL1969" s="78"/>
      <c r="AM1969" s="86"/>
      <c r="AN1969" s="2"/>
      <c r="AO1969" s="2"/>
      <c r="AP1969" s="2"/>
      <c r="AQ1969" s="3"/>
      <c r="AR1969" s="61"/>
      <c r="AS1969" s="90"/>
      <c r="AT1969" s="90"/>
      <c r="AU1969" s="90"/>
      <c r="AV1969" s="91"/>
      <c r="AW1969" s="106"/>
      <c r="AX1969" s="2"/>
      <c r="AY1969" s="2"/>
      <c r="AZ1969" s="2"/>
      <c r="BA1969" s="3"/>
      <c r="BB1969" s="61"/>
      <c r="BC1969" s="111"/>
      <c r="BD1969" s="111"/>
      <c r="BE1969" s="111"/>
      <c r="BF1969" s="112"/>
      <c r="BG1969" s="117"/>
      <c r="BH1969" s="2"/>
      <c r="BI1969" s="2"/>
      <c r="BJ1969" s="2"/>
      <c r="BK1969" s="3"/>
      <c r="BL1969" s="61"/>
      <c r="BM1969" s="53"/>
      <c r="BN1969" s="53"/>
      <c r="BO1969" s="53"/>
      <c r="BP1969" s="54"/>
      <c r="BQ1969" s="126"/>
      <c r="BR1969" s="2"/>
      <c r="BS1969" s="2"/>
      <c r="BT1969" s="2"/>
      <c r="BU1969" s="3"/>
      <c r="BV1969" s="61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287</v>
      </c>
      <c r="J1970" s="2" t="s">
        <v>269</v>
      </c>
      <c r="K1970" s="2" t="s">
        <v>321</v>
      </c>
      <c r="L1970" s="170">
        <f t="shared" si="62"/>
        <v>0</v>
      </c>
      <c r="M1970" s="170">
        <f t="shared" si="63"/>
        <v>0</v>
      </c>
      <c r="N1970" s="183"/>
      <c r="O1970" s="37"/>
      <c r="P1970" s="37"/>
      <c r="Q1970" s="37"/>
      <c r="R1970" s="37"/>
      <c r="S1970" s="46"/>
      <c r="T1970" s="2"/>
      <c r="U1970" s="2"/>
      <c r="V1970" s="2"/>
      <c r="W1970" s="2"/>
      <c r="X1970" s="60"/>
      <c r="Y1970" s="67"/>
      <c r="Z1970" s="67"/>
      <c r="AA1970" s="67"/>
      <c r="AB1970" s="67"/>
      <c r="AC1970" s="73"/>
      <c r="AD1970" s="2"/>
      <c r="AE1970" s="2"/>
      <c r="AF1970" s="2"/>
      <c r="AG1970" s="2"/>
      <c r="AH1970" s="60"/>
      <c r="AI1970" s="77"/>
      <c r="AJ1970" s="77"/>
      <c r="AK1970" s="77"/>
      <c r="AL1970" s="77"/>
      <c r="AM1970" s="85"/>
      <c r="AN1970" s="2"/>
      <c r="AO1970" s="2"/>
      <c r="AP1970" s="2"/>
      <c r="AQ1970" s="2"/>
      <c r="AR1970" s="60"/>
      <c r="AS1970" s="90"/>
      <c r="AT1970" s="90"/>
      <c r="AU1970" s="90"/>
      <c r="AV1970" s="90"/>
      <c r="AW1970" s="105"/>
      <c r="AX1970" s="2"/>
      <c r="AY1970" s="2"/>
      <c r="AZ1970" s="2"/>
      <c r="BA1970" s="2"/>
      <c r="BB1970" s="60"/>
      <c r="BC1970" s="111"/>
      <c r="BD1970" s="111"/>
      <c r="BE1970" s="111"/>
      <c r="BF1970" s="111"/>
      <c r="BG1970" s="116"/>
      <c r="BH1970" s="2"/>
      <c r="BI1970" s="2"/>
      <c r="BJ1970" s="2"/>
      <c r="BK1970" s="2"/>
      <c r="BL1970" s="60"/>
      <c r="BM1970" s="53"/>
      <c r="BN1970" s="53"/>
      <c r="BO1970" s="53"/>
      <c r="BP1970" s="53"/>
      <c r="BQ1970" s="125"/>
      <c r="BR1970" s="2"/>
      <c r="BS1970" s="2"/>
      <c r="BT1970" s="2"/>
      <c r="BU1970" s="2"/>
      <c r="BV1970" s="60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270</v>
      </c>
      <c r="K1971" s="2" t="s">
        <v>321</v>
      </c>
      <c r="L1971" s="170">
        <f t="shared" si="62"/>
        <v>0</v>
      </c>
      <c r="M1971" s="170">
        <f t="shared" si="63"/>
        <v>0</v>
      </c>
      <c r="N1971" s="183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290</v>
      </c>
      <c r="J1972" s="2" t="s">
        <v>271</v>
      </c>
      <c r="K1972" s="2" t="s">
        <v>322</v>
      </c>
      <c r="L1972" s="170">
        <f t="shared" si="62"/>
        <v>0</v>
      </c>
      <c r="M1972" s="170">
        <f t="shared" si="63"/>
        <v>0</v>
      </c>
      <c r="N1972" s="183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284</v>
      </c>
      <c r="J1973" s="2" t="s">
        <v>294</v>
      </c>
      <c r="K1973" s="2" t="s">
        <v>321</v>
      </c>
      <c r="L1973" s="170">
        <f t="shared" si="62"/>
        <v>0</v>
      </c>
      <c r="M1973" s="170">
        <f t="shared" si="63"/>
        <v>0</v>
      </c>
      <c r="N1973" s="183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347</v>
      </c>
      <c r="K1974" s="2" t="s">
        <v>321</v>
      </c>
      <c r="L1974" s="170">
        <f t="shared" si="62"/>
        <v>0</v>
      </c>
      <c r="M1974" s="170">
        <f t="shared" si="63"/>
        <v>0</v>
      </c>
      <c r="N1974" s="183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295</v>
      </c>
      <c r="K1975" s="2" t="s">
        <v>321</v>
      </c>
      <c r="L1975" s="170">
        <f t="shared" si="62"/>
        <v>0</v>
      </c>
      <c r="M1975" s="170">
        <f t="shared" si="63"/>
        <v>0</v>
      </c>
      <c r="N1975" s="183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290</v>
      </c>
      <c r="J1976" s="2" t="s">
        <v>299</v>
      </c>
      <c r="K1976" s="2" t="s">
        <v>319</v>
      </c>
      <c r="L1976" s="170">
        <f t="shared" si="62"/>
        <v>0</v>
      </c>
      <c r="M1976" s="170">
        <f t="shared" si="63"/>
        <v>0</v>
      </c>
      <c r="N1976" s="183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315</v>
      </c>
      <c r="J1977" s="2" t="s">
        <v>348</v>
      </c>
      <c r="K1977" s="2" t="s">
        <v>321</v>
      </c>
      <c r="L1977" s="170">
        <f t="shared" si="62"/>
        <v>0</v>
      </c>
      <c r="M1977" s="170">
        <f t="shared" si="63"/>
        <v>0</v>
      </c>
      <c r="N1977" s="183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296</v>
      </c>
      <c r="K1978" s="2" t="s">
        <v>322</v>
      </c>
      <c r="L1978" s="170">
        <f t="shared" si="62"/>
        <v>0</v>
      </c>
      <c r="M1978" s="170">
        <f t="shared" si="63"/>
        <v>0</v>
      </c>
      <c r="N1978" s="183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316</v>
      </c>
      <c r="J1979" s="2" t="s">
        <v>297</v>
      </c>
      <c r="K1979" s="2" t="s">
        <v>319</v>
      </c>
      <c r="L1979" s="170">
        <f t="shared" si="62"/>
        <v>0</v>
      </c>
      <c r="M1979" s="170">
        <f t="shared" si="63"/>
        <v>0</v>
      </c>
      <c r="N1979" s="183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8" t="s">
        <v>349</v>
      </c>
      <c r="K1980" s="8" t="s">
        <v>321</v>
      </c>
      <c r="L1980" s="170">
        <f t="shared" si="62"/>
        <v>0</v>
      </c>
      <c r="M1980" s="170">
        <f t="shared" si="63"/>
        <v>0</v>
      </c>
      <c r="N1980" s="183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282</v>
      </c>
      <c r="J1981" s="2" t="s">
        <v>272</v>
      </c>
      <c r="K1981" s="2" t="s">
        <v>322</v>
      </c>
      <c r="L1981" s="170">
        <f t="shared" si="62"/>
        <v>0</v>
      </c>
      <c r="M1981" s="170">
        <f t="shared" si="63"/>
        <v>0</v>
      </c>
      <c r="N1981" s="183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273</v>
      </c>
      <c r="K1982" s="2" t="s">
        <v>322</v>
      </c>
      <c r="L1982" s="170">
        <f t="shared" si="62"/>
        <v>0</v>
      </c>
      <c r="M1982" s="170">
        <f t="shared" si="63"/>
        <v>0</v>
      </c>
      <c r="N1982" s="183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274</v>
      </c>
      <c r="K1983" s="2" t="s">
        <v>322</v>
      </c>
      <c r="L1983" s="172">
        <f t="shared" si="62"/>
        <v>0</v>
      </c>
      <c r="M1983" s="170">
        <f t="shared" si="63"/>
        <v>0</v>
      </c>
      <c r="N1983" s="183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275</v>
      </c>
      <c r="K1984" s="2" t="s">
        <v>322</v>
      </c>
      <c r="L1984" s="170">
        <f t="shared" si="62"/>
        <v>0</v>
      </c>
      <c r="M1984" s="170">
        <f t="shared" si="63"/>
        <v>0</v>
      </c>
      <c r="N1984" s="183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276</v>
      </c>
      <c r="K1985" s="2" t="s">
        <v>321</v>
      </c>
      <c r="L1985" s="170">
        <f t="shared" si="62"/>
        <v>0</v>
      </c>
      <c r="M1985" s="170">
        <f t="shared" si="63"/>
        <v>0</v>
      </c>
      <c r="N1985" s="183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277</v>
      </c>
      <c r="K1986" s="2" t="s">
        <v>321</v>
      </c>
      <c r="L1986" s="170">
        <f t="shared" si="62"/>
        <v>0</v>
      </c>
      <c r="M1986" s="170">
        <f t="shared" si="63"/>
        <v>0</v>
      </c>
      <c r="N1986" s="183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283</v>
      </c>
      <c r="J1987" s="2" t="s">
        <v>298</v>
      </c>
      <c r="K1987" s="2" t="s">
        <v>322</v>
      </c>
      <c r="L1987" s="170">
        <f t="shared" si="62"/>
        <v>0</v>
      </c>
      <c r="M1987" s="170">
        <f t="shared" si="63"/>
        <v>0</v>
      </c>
      <c r="N1987" s="183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278</v>
      </c>
      <c r="K1988" s="2" t="s">
        <v>321</v>
      </c>
      <c r="L1988" s="170">
        <f t="shared" si="62"/>
        <v>0</v>
      </c>
      <c r="M1988" s="170">
        <f t="shared" si="63"/>
        <v>0</v>
      </c>
      <c r="N1988" s="183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279</v>
      </c>
      <c r="K1989" s="2" t="s">
        <v>321</v>
      </c>
      <c r="L1989" s="170">
        <f t="shared" ref="L1989:L2052" si="64">SUM(R1989,W1989,AB1989,AG1989,AL1989,AQ1989,AV1989,BA1989,BF1989,BK1989,BP1989,BU1989)</f>
        <v>0</v>
      </c>
      <c r="M1989" s="170">
        <f t="shared" ref="M1989:M2052" si="65">SUM(S1989,X1989,AC1989,AH1989,AM1989,AR1989,AW1989,BB1989,BG1989,BL1989,BQ1989,BV1989)</f>
        <v>0</v>
      </c>
      <c r="N1989" s="183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286</v>
      </c>
      <c r="J1990" s="2" t="s">
        <v>280</v>
      </c>
      <c r="K1990" s="2" t="s">
        <v>320</v>
      </c>
      <c r="L1990" s="170">
        <f t="shared" si="64"/>
        <v>0.7</v>
      </c>
      <c r="M1990" s="172">
        <f t="shared" si="65"/>
        <v>9.66</v>
      </c>
      <c r="N1990" s="185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>
        <v>0.7</v>
      </c>
      <c r="BL1990" s="181">
        <v>9.66</v>
      </c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281</v>
      </c>
      <c r="K1991" s="2" t="s">
        <v>320</v>
      </c>
      <c r="L1991" s="170">
        <f t="shared" si="64"/>
        <v>0</v>
      </c>
      <c r="M1991" s="170">
        <f t="shared" si="65"/>
        <v>0</v>
      </c>
      <c r="N1991" s="183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/>
      <c r="BL1991" s="60"/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s="17" customFormat="1" hidden="1" x14ac:dyDescent="0.3">
      <c r="A1992" s="16" t="s">
        <v>56</v>
      </c>
      <c r="B1992" s="16" t="s">
        <v>2</v>
      </c>
      <c r="C1992" s="16" t="s">
        <v>3</v>
      </c>
      <c r="D1992" s="16" t="s">
        <v>57</v>
      </c>
      <c r="E1992" s="7">
        <v>3</v>
      </c>
      <c r="F1992" s="7"/>
      <c r="G1992" s="23" t="s">
        <v>5</v>
      </c>
      <c r="H1992" s="7">
        <v>2023</v>
      </c>
      <c r="I1992" s="25"/>
      <c r="J1992" s="16" t="s">
        <v>314</v>
      </c>
      <c r="K1992" s="16"/>
      <c r="L1992" s="155"/>
      <c r="M1992" s="133">
        <f>SUM(M1954:M1991)</f>
        <v>9.66</v>
      </c>
      <c r="N1992" s="186"/>
      <c r="O1992" s="16"/>
      <c r="P1992" s="16"/>
      <c r="Q1992" s="16"/>
      <c r="R1992" s="16"/>
      <c r="S1992" s="51">
        <f>SUM(S1954:S1991)</f>
        <v>0</v>
      </c>
      <c r="T1992" s="16"/>
      <c r="U1992" s="16"/>
      <c r="V1992" s="16"/>
      <c r="W1992" s="16"/>
      <c r="X1992" s="51">
        <f>SUM(X1954:X1991)</f>
        <v>0</v>
      </c>
      <c r="Y1992" s="16"/>
      <c r="Z1992" s="16"/>
      <c r="AA1992" s="16"/>
      <c r="AB1992" s="16"/>
      <c r="AC1992" s="51">
        <f>SUM(AC1954:AC1991)</f>
        <v>0</v>
      </c>
      <c r="AD1992" s="16"/>
      <c r="AE1992" s="16"/>
      <c r="AF1992" s="16"/>
      <c r="AG1992" s="16"/>
      <c r="AH1992" s="51">
        <f>SUM(AH1954:AH1991)</f>
        <v>0</v>
      </c>
      <c r="AI1992" s="16"/>
      <c r="AJ1992" s="16"/>
      <c r="AK1992" s="16"/>
      <c r="AL1992" s="16"/>
      <c r="AM1992" s="51">
        <f>SUM(AM1954:AM1991)</f>
        <v>0</v>
      </c>
      <c r="AN1992" s="16"/>
      <c r="AO1992" s="16"/>
      <c r="AP1992" s="16"/>
      <c r="AQ1992" s="16"/>
      <c r="AR1992" s="51">
        <f>SUM(AR1954:AR1991)</f>
        <v>0</v>
      </c>
      <c r="AS1992" s="16"/>
      <c r="AT1992" s="16"/>
      <c r="AU1992" s="16"/>
      <c r="AV1992" s="16"/>
      <c r="AW1992" s="51">
        <f>SUM(AW1954:AW1991)</f>
        <v>0</v>
      </c>
      <c r="AX1992" s="16"/>
      <c r="AY1992" s="16"/>
      <c r="AZ1992" s="16"/>
      <c r="BA1992" s="16"/>
      <c r="BB1992" s="51">
        <f>SUM(BB1954:BB1991)</f>
        <v>0</v>
      </c>
      <c r="BC1992" s="16"/>
      <c r="BD1992" s="16"/>
      <c r="BE1992" s="16"/>
      <c r="BF1992" s="16"/>
      <c r="BG1992" s="51">
        <f>SUM(BG1954:BG1991)</f>
        <v>0</v>
      </c>
      <c r="BH1992" s="16"/>
      <c r="BI1992" s="16"/>
      <c r="BJ1992" s="16"/>
      <c r="BK1992" s="16"/>
      <c r="BL1992" s="51">
        <f>SUM(BL1954:BL1991)</f>
        <v>9.66</v>
      </c>
      <c r="BM1992" s="16"/>
      <c r="BN1992" s="16"/>
      <c r="BO1992" s="16"/>
      <c r="BP1992" s="16"/>
      <c r="BQ1992" s="51">
        <f>SUM(BQ1954:BQ1991)</f>
        <v>0</v>
      </c>
      <c r="BR1992" s="16"/>
      <c r="BS1992" s="16"/>
      <c r="BT1992" s="16"/>
      <c r="BU1992" s="16"/>
      <c r="BV1992" s="51">
        <f>SUM(BV1954:BV1991)</f>
        <v>0</v>
      </c>
    </row>
    <row r="1993" spans="1:74" hidden="1" x14ac:dyDescent="0.3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22" t="s">
        <v>59</v>
      </c>
      <c r="H1993" s="3">
        <v>2023</v>
      </c>
      <c r="I1993" s="24" t="s">
        <v>287</v>
      </c>
      <c r="J1993" s="2" t="s">
        <v>267</v>
      </c>
      <c r="K1993" s="2" t="s">
        <v>319</v>
      </c>
      <c r="L1993" s="170">
        <f t="shared" si="64"/>
        <v>0</v>
      </c>
      <c r="M1993" s="170">
        <f t="shared" si="65"/>
        <v>0</v>
      </c>
      <c r="N1993" s="183"/>
      <c r="O1993" s="37"/>
      <c r="P1993" s="37"/>
      <c r="Q1993" s="37"/>
      <c r="R1993" s="37"/>
      <c r="S1993" s="46"/>
      <c r="T1993" s="2"/>
      <c r="U1993" s="2"/>
      <c r="V1993" s="2"/>
      <c r="W1993" s="2"/>
      <c r="X1993" s="60"/>
      <c r="Y1993" s="67"/>
      <c r="Z1993" s="67"/>
      <c r="AA1993" s="67"/>
      <c r="AB1993" s="67"/>
      <c r="AC1993" s="73"/>
      <c r="AD1993" s="2"/>
      <c r="AE1993" s="2"/>
      <c r="AF1993" s="2"/>
      <c r="AG1993" s="2"/>
      <c r="AH1993" s="60"/>
      <c r="AI1993" s="77"/>
      <c r="AJ1993" s="77"/>
      <c r="AK1993" s="77"/>
      <c r="AL1993" s="77"/>
      <c r="AM1993" s="85"/>
      <c r="AN1993" s="2"/>
      <c r="AO1993" s="2"/>
      <c r="AP1993" s="2"/>
      <c r="AQ1993" s="2"/>
      <c r="AR1993" s="60"/>
      <c r="AS1993" s="90"/>
      <c r="AT1993" s="90"/>
      <c r="AU1993" s="90"/>
      <c r="AV1993" s="90"/>
      <c r="AW1993" s="105"/>
      <c r="AX1993" s="2"/>
      <c r="AY1993" s="2"/>
      <c r="AZ1993" s="2"/>
      <c r="BA1993" s="2"/>
      <c r="BB1993" s="60"/>
      <c r="BC1993" s="111"/>
      <c r="BD1993" s="111"/>
      <c r="BE1993" s="111"/>
      <c r="BF1993" s="111"/>
      <c r="BG1993" s="116"/>
      <c r="BH1993" s="2"/>
      <c r="BI1993" s="2"/>
      <c r="BJ1993" s="2"/>
      <c r="BK1993" s="2"/>
      <c r="BL1993" s="60"/>
      <c r="BM1993" s="53"/>
      <c r="BN1993" s="53"/>
      <c r="BO1993" s="53"/>
      <c r="BP1993" s="53"/>
      <c r="BQ1993" s="125"/>
      <c r="BR1993" s="2"/>
      <c r="BS1993" s="2"/>
      <c r="BT1993" s="2"/>
      <c r="BU1993" s="2"/>
      <c r="BV1993" s="60"/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291</v>
      </c>
      <c r="K1994" s="2" t="s">
        <v>320</v>
      </c>
      <c r="L1994" s="170">
        <f t="shared" si="64"/>
        <v>0</v>
      </c>
      <c r="M1994" s="170">
        <f t="shared" si="65"/>
        <v>0</v>
      </c>
      <c r="N1994" s="183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286</v>
      </c>
      <c r="J1995" s="2" t="s">
        <v>337</v>
      </c>
      <c r="K1995" s="2" t="s">
        <v>320</v>
      </c>
      <c r="L1995" s="170">
        <f t="shared" si="64"/>
        <v>0</v>
      </c>
      <c r="M1995" s="170">
        <f t="shared" si="65"/>
        <v>0</v>
      </c>
      <c r="N1995" s="183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8" t="s">
        <v>338</v>
      </c>
      <c r="K1996" s="8" t="s">
        <v>319</v>
      </c>
      <c r="L1996" s="170">
        <f t="shared" si="64"/>
        <v>0</v>
      </c>
      <c r="M1996" s="170">
        <f t="shared" si="65"/>
        <v>0</v>
      </c>
      <c r="N1996" s="183"/>
      <c r="O1996" s="58"/>
      <c r="P1996" s="58"/>
      <c r="Q1996" s="58"/>
      <c r="R1996" s="58"/>
      <c r="S1996" s="59"/>
      <c r="T1996" s="8"/>
      <c r="U1996" s="8"/>
      <c r="V1996" s="8"/>
      <c r="W1996" s="8"/>
      <c r="X1996" s="130"/>
      <c r="Y1996" s="143"/>
      <c r="Z1996" s="143"/>
      <c r="AA1996" s="143"/>
      <c r="AB1996" s="143"/>
      <c r="AC1996" s="144"/>
      <c r="AD1996" s="8"/>
      <c r="AE1996" s="8"/>
      <c r="AF1996" s="8"/>
      <c r="AG1996" s="8"/>
      <c r="AH1996" s="130"/>
      <c r="AI1996" s="145"/>
      <c r="AJ1996" s="145"/>
      <c r="AK1996" s="145"/>
      <c r="AL1996" s="145"/>
      <c r="AM1996" s="146"/>
      <c r="AN1996" s="8"/>
      <c r="AO1996" s="8"/>
      <c r="AP1996" s="8"/>
      <c r="AQ1996" s="8"/>
      <c r="AR1996" s="130"/>
      <c r="AS1996" s="147"/>
      <c r="AT1996" s="147"/>
      <c r="AU1996" s="147"/>
      <c r="AV1996" s="147"/>
      <c r="AW1996" s="148"/>
      <c r="AX1996" s="8"/>
      <c r="AY1996" s="8"/>
      <c r="AZ1996" s="8"/>
      <c r="BA1996" s="8"/>
      <c r="BB1996" s="130"/>
      <c r="BC1996" s="149"/>
      <c r="BD1996" s="149"/>
      <c r="BE1996" s="149"/>
      <c r="BF1996" s="149"/>
      <c r="BG1996" s="150"/>
      <c r="BH1996" s="8"/>
      <c r="BI1996" s="8"/>
      <c r="BJ1996" s="8"/>
      <c r="BK1996" s="8"/>
      <c r="BL1996" s="130"/>
      <c r="BM1996" s="151"/>
      <c r="BN1996" s="151"/>
      <c r="BO1996" s="151"/>
      <c r="BP1996" s="151"/>
      <c r="BQ1996" s="152"/>
      <c r="BR1996" s="8"/>
      <c r="BS1996" s="8"/>
      <c r="BT1996" s="8"/>
      <c r="BU1996" s="8"/>
      <c r="BV1996" s="13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339</v>
      </c>
      <c r="K1997" s="8" t="s">
        <v>340</v>
      </c>
      <c r="L1997" s="170">
        <f t="shared" si="64"/>
        <v>0</v>
      </c>
      <c r="M1997" s="170">
        <f t="shared" si="65"/>
        <v>0</v>
      </c>
      <c r="N1997" s="183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341</v>
      </c>
      <c r="K1998" s="8" t="s">
        <v>319</v>
      </c>
      <c r="L1998" s="170">
        <f t="shared" si="64"/>
        <v>0</v>
      </c>
      <c r="M1998" s="170">
        <f t="shared" si="65"/>
        <v>0</v>
      </c>
      <c r="N1998" s="183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342</v>
      </c>
      <c r="K1999" s="8" t="s">
        <v>321</v>
      </c>
      <c r="L1999" s="170">
        <f t="shared" si="64"/>
        <v>0</v>
      </c>
      <c r="M1999" s="170">
        <f t="shared" si="65"/>
        <v>0</v>
      </c>
      <c r="N1999" s="183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343</v>
      </c>
      <c r="K2000" s="8" t="s">
        <v>321</v>
      </c>
      <c r="L2000" s="170">
        <f t="shared" si="64"/>
        <v>0</v>
      </c>
      <c r="M2000" s="170">
        <f t="shared" si="65"/>
        <v>0</v>
      </c>
      <c r="N2000" s="183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344</v>
      </c>
      <c r="K2001" s="8" t="s">
        <v>340</v>
      </c>
      <c r="L2001" s="170">
        <f t="shared" si="64"/>
        <v>0</v>
      </c>
      <c r="M2001" s="170">
        <f t="shared" si="65"/>
        <v>0</v>
      </c>
      <c r="N2001" s="183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288</v>
      </c>
      <c r="J2002" s="8" t="s">
        <v>345</v>
      </c>
      <c r="K2002" s="8" t="s">
        <v>319</v>
      </c>
      <c r="L2002" s="170">
        <f t="shared" si="64"/>
        <v>0</v>
      </c>
      <c r="M2002" s="170">
        <f t="shared" si="65"/>
        <v>0</v>
      </c>
      <c r="N2002" s="183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2" t="s">
        <v>352</v>
      </c>
      <c r="K2003" s="2" t="s">
        <v>319</v>
      </c>
      <c r="L2003" s="170">
        <f t="shared" si="64"/>
        <v>0</v>
      </c>
      <c r="M2003" s="170">
        <f t="shared" si="65"/>
        <v>0</v>
      </c>
      <c r="N2003" s="183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353</v>
      </c>
      <c r="K2004" s="2" t="s">
        <v>322</v>
      </c>
      <c r="L2004" s="170">
        <f t="shared" si="64"/>
        <v>0</v>
      </c>
      <c r="M2004" s="170">
        <f t="shared" si="65"/>
        <v>0</v>
      </c>
      <c r="N2004" s="183"/>
      <c r="O2004" s="37"/>
      <c r="P2004" s="37"/>
      <c r="Q2004" s="37"/>
      <c r="R2004" s="37"/>
      <c r="S2004" s="46"/>
      <c r="T2004" s="2"/>
      <c r="U2004" s="2"/>
      <c r="V2004" s="2"/>
      <c r="W2004" s="2"/>
      <c r="X2004" s="60"/>
      <c r="Y2004" s="67"/>
      <c r="Z2004" s="67"/>
      <c r="AA2004" s="67"/>
      <c r="AB2004" s="67"/>
      <c r="AC2004" s="73"/>
      <c r="AD2004" s="2"/>
      <c r="AE2004" s="2"/>
      <c r="AF2004" s="2"/>
      <c r="AG2004" s="2"/>
      <c r="AH2004" s="60"/>
      <c r="AI2004" s="77"/>
      <c r="AJ2004" s="77"/>
      <c r="AK2004" s="77"/>
      <c r="AL2004" s="77"/>
      <c r="AM2004" s="85"/>
      <c r="AN2004" s="2"/>
      <c r="AO2004" s="2"/>
      <c r="AP2004" s="2"/>
      <c r="AQ2004" s="2"/>
      <c r="AR2004" s="60"/>
      <c r="AS2004" s="90"/>
      <c r="AT2004" s="90"/>
      <c r="AU2004" s="90"/>
      <c r="AV2004" s="90"/>
      <c r="AW2004" s="105"/>
      <c r="AX2004" s="2"/>
      <c r="AY2004" s="2"/>
      <c r="AZ2004" s="2"/>
      <c r="BA2004" s="2"/>
      <c r="BB2004" s="60"/>
      <c r="BC2004" s="111"/>
      <c r="BD2004" s="111"/>
      <c r="BE2004" s="111"/>
      <c r="BF2004" s="111"/>
      <c r="BG2004" s="116"/>
      <c r="BH2004" s="2"/>
      <c r="BI2004" s="2"/>
      <c r="BJ2004" s="2"/>
      <c r="BK2004" s="2"/>
      <c r="BL2004" s="60"/>
      <c r="BM2004" s="53"/>
      <c r="BN2004" s="53"/>
      <c r="BO2004" s="53"/>
      <c r="BP2004" s="53"/>
      <c r="BQ2004" s="125"/>
      <c r="BR2004" s="2"/>
      <c r="BS2004" s="2"/>
      <c r="BT2004" s="2"/>
      <c r="BU2004" s="2"/>
      <c r="BV2004" s="6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346</v>
      </c>
      <c r="K2005" s="2" t="s">
        <v>319</v>
      </c>
      <c r="L2005" s="170">
        <f t="shared" si="64"/>
        <v>0</v>
      </c>
      <c r="M2005" s="170">
        <f t="shared" si="65"/>
        <v>0</v>
      </c>
      <c r="N2005" s="183"/>
      <c r="O2005" s="38"/>
      <c r="P2005" s="37"/>
      <c r="Q2005" s="37"/>
      <c r="R2005" s="37"/>
      <c r="S2005" s="46"/>
      <c r="T2005" s="3"/>
      <c r="U2005" s="2"/>
      <c r="V2005" s="2"/>
      <c r="W2005" s="2"/>
      <c r="X2005" s="60"/>
      <c r="Y2005" s="69"/>
      <c r="Z2005" s="67"/>
      <c r="AA2005" s="67"/>
      <c r="AB2005" s="67"/>
      <c r="AC2005" s="73"/>
      <c r="AD2005" s="3"/>
      <c r="AE2005" s="2"/>
      <c r="AF2005" s="2"/>
      <c r="AG2005" s="2"/>
      <c r="AH2005" s="60"/>
      <c r="AI2005" s="78"/>
      <c r="AJ2005" s="77"/>
      <c r="AK2005" s="77"/>
      <c r="AL2005" s="77"/>
      <c r="AM2005" s="85"/>
      <c r="AN2005" s="3"/>
      <c r="AO2005" s="2"/>
      <c r="AP2005" s="2"/>
      <c r="AQ2005" s="2"/>
      <c r="AR2005" s="60"/>
      <c r="AS2005" s="91"/>
      <c r="AT2005" s="90"/>
      <c r="AU2005" s="90"/>
      <c r="AV2005" s="90"/>
      <c r="AW2005" s="105"/>
      <c r="AX2005" s="3"/>
      <c r="AY2005" s="2"/>
      <c r="AZ2005" s="2"/>
      <c r="BA2005" s="2"/>
      <c r="BB2005" s="60"/>
      <c r="BC2005" s="112"/>
      <c r="BD2005" s="111"/>
      <c r="BE2005" s="111"/>
      <c r="BF2005" s="111"/>
      <c r="BG2005" s="116"/>
      <c r="BH2005" s="3"/>
      <c r="BI2005" s="2"/>
      <c r="BJ2005" s="2"/>
      <c r="BK2005" s="2"/>
      <c r="BL2005" s="60"/>
      <c r="BM2005" s="54"/>
      <c r="BN2005" s="53"/>
      <c r="BO2005" s="53"/>
      <c r="BP2005" s="53"/>
      <c r="BQ2005" s="125"/>
      <c r="BR2005" s="3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289</v>
      </c>
      <c r="J2006" s="2" t="s">
        <v>268</v>
      </c>
      <c r="K2006" s="2" t="s">
        <v>319</v>
      </c>
      <c r="L2006" s="170">
        <f t="shared" si="64"/>
        <v>0</v>
      </c>
      <c r="M2006" s="170">
        <f t="shared" si="65"/>
        <v>0</v>
      </c>
      <c r="N2006" s="183"/>
      <c r="O2006" s="37"/>
      <c r="P2006" s="37"/>
      <c r="Q2006" s="37"/>
      <c r="R2006" s="37"/>
      <c r="S2006" s="46"/>
      <c r="T2006" s="2"/>
      <c r="U2006" s="2"/>
      <c r="V2006" s="2"/>
      <c r="W2006" s="2"/>
      <c r="X2006" s="60"/>
      <c r="Y2006" s="67"/>
      <c r="Z2006" s="67"/>
      <c r="AA2006" s="67"/>
      <c r="AB2006" s="67"/>
      <c r="AC2006" s="73"/>
      <c r="AD2006" s="2"/>
      <c r="AE2006" s="2"/>
      <c r="AF2006" s="2"/>
      <c r="AG2006" s="2"/>
      <c r="AH2006" s="60"/>
      <c r="AI2006" s="77"/>
      <c r="AJ2006" s="77"/>
      <c r="AK2006" s="77"/>
      <c r="AL2006" s="77"/>
      <c r="AM2006" s="85"/>
      <c r="AN2006" s="2"/>
      <c r="AO2006" s="2"/>
      <c r="AP2006" s="2"/>
      <c r="AQ2006" s="2"/>
      <c r="AR2006" s="60"/>
      <c r="AS2006" s="90"/>
      <c r="AT2006" s="90"/>
      <c r="AU2006" s="90"/>
      <c r="AV2006" s="90"/>
      <c r="AW2006" s="105"/>
      <c r="AX2006" s="2"/>
      <c r="AY2006" s="2"/>
      <c r="AZ2006" s="2"/>
      <c r="BA2006" s="2"/>
      <c r="BB2006" s="60"/>
      <c r="BC2006" s="111"/>
      <c r="BD2006" s="111"/>
      <c r="BE2006" s="111"/>
      <c r="BF2006" s="111"/>
      <c r="BG2006" s="116"/>
      <c r="BH2006" s="2"/>
      <c r="BI2006" s="2"/>
      <c r="BJ2006" s="2"/>
      <c r="BK2006" s="2"/>
      <c r="BL2006" s="60"/>
      <c r="BM2006" s="53"/>
      <c r="BN2006" s="53"/>
      <c r="BO2006" s="53"/>
      <c r="BP2006" s="53"/>
      <c r="BQ2006" s="125"/>
      <c r="BR2006" s="2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292</v>
      </c>
      <c r="K2007" s="2" t="s">
        <v>319</v>
      </c>
      <c r="L2007" s="170">
        <f t="shared" si="64"/>
        <v>0</v>
      </c>
      <c r="M2007" s="170">
        <f t="shared" si="65"/>
        <v>0</v>
      </c>
      <c r="N2007" s="183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285</v>
      </c>
      <c r="J2008" s="2" t="s">
        <v>293</v>
      </c>
      <c r="K2008" s="2" t="s">
        <v>319</v>
      </c>
      <c r="L2008" s="170">
        <f t="shared" si="64"/>
        <v>0</v>
      </c>
      <c r="M2008" s="170">
        <f t="shared" si="65"/>
        <v>0</v>
      </c>
      <c r="N2008" s="183"/>
      <c r="O2008" s="37"/>
      <c r="P2008" s="37"/>
      <c r="Q2008" s="37"/>
      <c r="R2008" s="38"/>
      <c r="S2008" s="45"/>
      <c r="T2008" s="2"/>
      <c r="U2008" s="2"/>
      <c r="V2008" s="2"/>
      <c r="W2008" s="3"/>
      <c r="X2008" s="61"/>
      <c r="Y2008" s="67"/>
      <c r="Z2008" s="67"/>
      <c r="AA2008" s="67"/>
      <c r="AB2008" s="69"/>
      <c r="AC2008" s="74"/>
      <c r="AD2008" s="2"/>
      <c r="AE2008" s="2"/>
      <c r="AF2008" s="2"/>
      <c r="AG2008" s="3"/>
      <c r="AH2008" s="61"/>
      <c r="AI2008" s="77"/>
      <c r="AJ2008" s="77"/>
      <c r="AK2008" s="77"/>
      <c r="AL2008" s="78"/>
      <c r="AM2008" s="86"/>
      <c r="AN2008" s="2"/>
      <c r="AO2008" s="2"/>
      <c r="AP2008" s="2"/>
      <c r="AQ2008" s="3"/>
      <c r="AR2008" s="61"/>
      <c r="AS2008" s="90"/>
      <c r="AT2008" s="90"/>
      <c r="AU2008" s="90"/>
      <c r="AV2008" s="91"/>
      <c r="AW2008" s="106"/>
      <c r="AX2008" s="2"/>
      <c r="AY2008" s="2"/>
      <c r="AZ2008" s="2"/>
      <c r="BA2008" s="3"/>
      <c r="BB2008" s="61"/>
      <c r="BC2008" s="111"/>
      <c r="BD2008" s="111"/>
      <c r="BE2008" s="111"/>
      <c r="BF2008" s="112"/>
      <c r="BG2008" s="117"/>
      <c r="BH2008" s="2"/>
      <c r="BI2008" s="2"/>
      <c r="BJ2008" s="2"/>
      <c r="BK2008" s="3"/>
      <c r="BL2008" s="61"/>
      <c r="BM2008" s="53"/>
      <c r="BN2008" s="53"/>
      <c r="BO2008" s="53"/>
      <c r="BP2008" s="54"/>
      <c r="BQ2008" s="126"/>
      <c r="BR2008" s="2"/>
      <c r="BS2008" s="2"/>
      <c r="BT2008" s="2"/>
      <c r="BU2008" s="3"/>
      <c r="BV2008" s="61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287</v>
      </c>
      <c r="J2009" s="2" t="s">
        <v>269</v>
      </c>
      <c r="K2009" s="2" t="s">
        <v>321</v>
      </c>
      <c r="L2009" s="170">
        <f t="shared" si="64"/>
        <v>0</v>
      </c>
      <c r="M2009" s="170">
        <f t="shared" si="65"/>
        <v>0</v>
      </c>
      <c r="N2009" s="183"/>
      <c r="O2009" s="37"/>
      <c r="P2009" s="37"/>
      <c r="Q2009" s="37"/>
      <c r="R2009" s="37"/>
      <c r="S2009" s="46"/>
      <c r="T2009" s="2"/>
      <c r="U2009" s="2"/>
      <c r="V2009" s="2"/>
      <c r="W2009" s="2"/>
      <c r="X2009" s="60"/>
      <c r="Y2009" s="67"/>
      <c r="Z2009" s="67"/>
      <c r="AA2009" s="67"/>
      <c r="AB2009" s="67"/>
      <c r="AC2009" s="73"/>
      <c r="AD2009" s="2"/>
      <c r="AE2009" s="2"/>
      <c r="AF2009" s="2"/>
      <c r="AG2009" s="2"/>
      <c r="AH2009" s="60"/>
      <c r="AI2009" s="77"/>
      <c r="AJ2009" s="77"/>
      <c r="AK2009" s="77"/>
      <c r="AL2009" s="77"/>
      <c r="AM2009" s="85"/>
      <c r="AN2009" s="2"/>
      <c r="AO2009" s="2"/>
      <c r="AP2009" s="2"/>
      <c r="AQ2009" s="2"/>
      <c r="AR2009" s="60"/>
      <c r="AS2009" s="90"/>
      <c r="AT2009" s="90"/>
      <c r="AU2009" s="90"/>
      <c r="AV2009" s="90"/>
      <c r="AW2009" s="105"/>
      <c r="AX2009" s="2"/>
      <c r="AY2009" s="2"/>
      <c r="AZ2009" s="2"/>
      <c r="BA2009" s="2"/>
      <c r="BB2009" s="60"/>
      <c r="BC2009" s="111"/>
      <c r="BD2009" s="111"/>
      <c r="BE2009" s="111"/>
      <c r="BF2009" s="111"/>
      <c r="BG2009" s="116"/>
      <c r="BH2009" s="2"/>
      <c r="BI2009" s="2"/>
      <c r="BJ2009" s="2"/>
      <c r="BK2009" s="2"/>
      <c r="BL2009" s="60"/>
      <c r="BM2009" s="53"/>
      <c r="BN2009" s="53"/>
      <c r="BO2009" s="53"/>
      <c r="BP2009" s="53"/>
      <c r="BQ2009" s="125"/>
      <c r="BR2009" s="2"/>
      <c r="BS2009" s="2"/>
      <c r="BT2009" s="2"/>
      <c r="BU2009" s="2"/>
      <c r="BV2009" s="60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270</v>
      </c>
      <c r="K2010" s="2" t="s">
        <v>321</v>
      </c>
      <c r="L2010" s="170">
        <f t="shared" si="64"/>
        <v>0</v>
      </c>
      <c r="M2010" s="170">
        <f t="shared" si="65"/>
        <v>0</v>
      </c>
      <c r="N2010" s="183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290</v>
      </c>
      <c r="J2011" s="2" t="s">
        <v>271</v>
      </c>
      <c r="K2011" s="2" t="s">
        <v>322</v>
      </c>
      <c r="L2011" s="170">
        <f t="shared" si="64"/>
        <v>0</v>
      </c>
      <c r="M2011" s="170">
        <f t="shared" si="65"/>
        <v>0</v>
      </c>
      <c r="N2011" s="183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284</v>
      </c>
      <c r="J2012" s="2" t="s">
        <v>294</v>
      </c>
      <c r="K2012" s="2" t="s">
        <v>321</v>
      </c>
      <c r="L2012" s="170">
        <f t="shared" si="64"/>
        <v>0</v>
      </c>
      <c r="M2012" s="170">
        <f t="shared" si="65"/>
        <v>0</v>
      </c>
      <c r="N2012" s="183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347</v>
      </c>
      <c r="K2013" s="2" t="s">
        <v>321</v>
      </c>
      <c r="L2013" s="170">
        <f t="shared" si="64"/>
        <v>0</v>
      </c>
      <c r="M2013" s="170">
        <f t="shared" si="65"/>
        <v>0</v>
      </c>
      <c r="N2013" s="183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295</v>
      </c>
      <c r="K2014" s="2" t="s">
        <v>321</v>
      </c>
      <c r="L2014" s="170">
        <f t="shared" si="64"/>
        <v>0</v>
      </c>
      <c r="M2014" s="170">
        <f t="shared" si="65"/>
        <v>0</v>
      </c>
      <c r="N2014" s="183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290</v>
      </c>
      <c r="J2015" s="2" t="s">
        <v>299</v>
      </c>
      <c r="K2015" s="2" t="s">
        <v>319</v>
      </c>
      <c r="L2015" s="170">
        <f t="shared" si="64"/>
        <v>0</v>
      </c>
      <c r="M2015" s="170">
        <f t="shared" si="65"/>
        <v>0</v>
      </c>
      <c r="N2015" s="183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315</v>
      </c>
      <c r="J2016" s="2" t="s">
        <v>348</v>
      </c>
      <c r="K2016" s="2" t="s">
        <v>321</v>
      </c>
      <c r="L2016" s="170">
        <f t="shared" si="64"/>
        <v>0</v>
      </c>
      <c r="M2016" s="170">
        <f t="shared" si="65"/>
        <v>0</v>
      </c>
      <c r="N2016" s="183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296</v>
      </c>
      <c r="K2017" s="2" t="s">
        <v>322</v>
      </c>
      <c r="L2017" s="170">
        <f t="shared" si="64"/>
        <v>0</v>
      </c>
      <c r="M2017" s="170">
        <f t="shared" si="65"/>
        <v>0</v>
      </c>
      <c r="N2017" s="183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316</v>
      </c>
      <c r="J2018" s="2" t="s">
        <v>297</v>
      </c>
      <c r="K2018" s="2" t="s">
        <v>319</v>
      </c>
      <c r="L2018" s="170">
        <f t="shared" si="64"/>
        <v>0</v>
      </c>
      <c r="M2018" s="170">
        <f t="shared" si="65"/>
        <v>0</v>
      </c>
      <c r="N2018" s="183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8" t="s">
        <v>349</v>
      </c>
      <c r="K2019" s="8" t="s">
        <v>321</v>
      </c>
      <c r="L2019" s="170">
        <f t="shared" si="64"/>
        <v>0</v>
      </c>
      <c r="M2019" s="170">
        <f t="shared" si="65"/>
        <v>0</v>
      </c>
      <c r="N2019" s="183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282</v>
      </c>
      <c r="J2020" s="2" t="s">
        <v>272</v>
      </c>
      <c r="K2020" s="2" t="s">
        <v>322</v>
      </c>
      <c r="L2020" s="170">
        <f t="shared" si="64"/>
        <v>0</v>
      </c>
      <c r="M2020" s="170">
        <f t="shared" si="65"/>
        <v>0</v>
      </c>
      <c r="N2020" s="183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273</v>
      </c>
      <c r="K2021" s="2" t="s">
        <v>322</v>
      </c>
      <c r="L2021" s="170">
        <f t="shared" si="64"/>
        <v>0</v>
      </c>
      <c r="M2021" s="170">
        <f t="shared" si="65"/>
        <v>0</v>
      </c>
      <c r="N2021" s="183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274</v>
      </c>
      <c r="K2022" s="2" t="s">
        <v>322</v>
      </c>
      <c r="L2022" s="172">
        <f>SUM(R2023,W2023,AB2023,AG2023,AL2023,AQ2023,AV2023,BA2023,BF2023,BK2023,BP2023,BU2023)</f>
        <v>0</v>
      </c>
      <c r="M2022" s="170">
        <f>SUM(S2023,X2023,AC2023,AH2023,AM2023,AR2023,AW2023,BB2023,BG2023,BL2023,BQ2023,BV2023)</f>
        <v>0</v>
      </c>
      <c r="N2022" s="183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275</v>
      </c>
      <c r="K2023" s="2" t="s">
        <v>322</v>
      </c>
      <c r="L2023" s="170">
        <f t="shared" si="64"/>
        <v>0</v>
      </c>
      <c r="M2023" s="170">
        <f t="shared" si="65"/>
        <v>0</v>
      </c>
      <c r="N2023" s="183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276</v>
      </c>
      <c r="K2024" s="2" t="s">
        <v>321</v>
      </c>
      <c r="L2024" s="170">
        <f t="shared" si="64"/>
        <v>0</v>
      </c>
      <c r="M2024" s="170">
        <f t="shared" si="65"/>
        <v>0</v>
      </c>
      <c r="N2024" s="183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277</v>
      </c>
      <c r="K2025" s="2" t="s">
        <v>321</v>
      </c>
      <c r="L2025" s="170">
        <f t="shared" si="64"/>
        <v>0</v>
      </c>
      <c r="M2025" s="170">
        <f t="shared" si="65"/>
        <v>0</v>
      </c>
      <c r="N2025" s="183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283</v>
      </c>
      <c r="J2026" s="2" t="s">
        <v>298</v>
      </c>
      <c r="K2026" s="2" t="s">
        <v>322</v>
      </c>
      <c r="L2026" s="170">
        <f t="shared" si="64"/>
        <v>0</v>
      </c>
      <c r="M2026" s="170">
        <f t="shared" si="65"/>
        <v>0</v>
      </c>
      <c r="N2026" s="183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278</v>
      </c>
      <c r="K2027" s="2" t="s">
        <v>321</v>
      </c>
      <c r="L2027" s="170">
        <f t="shared" si="64"/>
        <v>0</v>
      </c>
      <c r="M2027" s="170">
        <f t="shared" si="65"/>
        <v>0</v>
      </c>
      <c r="N2027" s="183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279</v>
      </c>
      <c r="K2028" s="2" t="s">
        <v>321</v>
      </c>
      <c r="L2028" s="170">
        <f t="shared" si="64"/>
        <v>0</v>
      </c>
      <c r="M2028" s="170">
        <f t="shared" si="65"/>
        <v>0</v>
      </c>
      <c r="N2028" s="183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286</v>
      </c>
      <c r="J2029" s="2" t="s">
        <v>280</v>
      </c>
      <c r="K2029" s="2" t="s">
        <v>320</v>
      </c>
      <c r="L2029" s="170">
        <f t="shared" si="64"/>
        <v>0.54800000000000004</v>
      </c>
      <c r="M2029" s="172">
        <f t="shared" si="65"/>
        <v>7.5624000000000002</v>
      </c>
      <c r="N2029" s="185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>
        <v>0.54800000000000004</v>
      </c>
      <c r="BL2029" s="181">
        <v>7.5624000000000002</v>
      </c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281</v>
      </c>
      <c r="K2030" s="2" t="s">
        <v>320</v>
      </c>
      <c r="L2030" s="170">
        <f t="shared" si="64"/>
        <v>0</v>
      </c>
      <c r="M2030" s="170">
        <f t="shared" si="65"/>
        <v>0</v>
      </c>
      <c r="N2030" s="183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/>
      <c r="BL2030" s="60"/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s="17" customFormat="1" hidden="1" x14ac:dyDescent="0.3">
      <c r="A2031" s="16" t="s">
        <v>58</v>
      </c>
      <c r="B2031" s="16" t="s">
        <v>2</v>
      </c>
      <c r="C2031" s="16" t="s">
        <v>3</v>
      </c>
      <c r="D2031" s="16" t="s">
        <v>57</v>
      </c>
      <c r="E2031" s="7">
        <v>3</v>
      </c>
      <c r="F2031" s="7"/>
      <c r="G2031" s="23" t="s">
        <v>59</v>
      </c>
      <c r="H2031" s="7">
        <v>2023</v>
      </c>
      <c r="I2031" s="25"/>
      <c r="J2031" s="16" t="s">
        <v>314</v>
      </c>
      <c r="K2031" s="16"/>
      <c r="L2031" s="155"/>
      <c r="M2031" s="133">
        <f>SUM(M1993:M2030)</f>
        <v>7.5624000000000002</v>
      </c>
      <c r="N2031" s="186"/>
      <c r="O2031" s="16"/>
      <c r="P2031" s="16"/>
      <c r="Q2031" s="16"/>
      <c r="R2031" s="16"/>
      <c r="S2031" s="51">
        <f>SUM(S1993:S2030)</f>
        <v>0</v>
      </c>
      <c r="T2031" s="16"/>
      <c r="U2031" s="16"/>
      <c r="V2031" s="16"/>
      <c r="W2031" s="16"/>
      <c r="X2031" s="51">
        <f>SUM(X1993:X2030)</f>
        <v>0</v>
      </c>
      <c r="Y2031" s="16"/>
      <c r="Z2031" s="16"/>
      <c r="AA2031" s="16"/>
      <c r="AB2031" s="16"/>
      <c r="AC2031" s="51">
        <f>SUM(AC1993:AC2030)</f>
        <v>0</v>
      </c>
      <c r="AD2031" s="16"/>
      <c r="AE2031" s="16"/>
      <c r="AF2031" s="16"/>
      <c r="AG2031" s="16"/>
      <c r="AH2031" s="51">
        <f>SUM(AH1993:AH2030)</f>
        <v>0</v>
      </c>
      <c r="AI2031" s="16"/>
      <c r="AJ2031" s="16"/>
      <c r="AK2031" s="16"/>
      <c r="AL2031" s="16"/>
      <c r="AM2031" s="51">
        <f>SUM(AM1993:AM2030)</f>
        <v>0</v>
      </c>
      <c r="AN2031" s="16"/>
      <c r="AO2031" s="16"/>
      <c r="AP2031" s="16"/>
      <c r="AQ2031" s="16"/>
      <c r="AR2031" s="51">
        <f>SUM(AR1993:AR2030)</f>
        <v>0</v>
      </c>
      <c r="AS2031" s="16"/>
      <c r="AT2031" s="16"/>
      <c r="AU2031" s="16"/>
      <c r="AV2031" s="16"/>
      <c r="AW2031" s="51">
        <f>SUM(AW1993:AW2030)</f>
        <v>0</v>
      </c>
      <c r="AX2031" s="16"/>
      <c r="AY2031" s="16"/>
      <c r="AZ2031" s="16"/>
      <c r="BA2031" s="16"/>
      <c r="BB2031" s="51">
        <f>SUM(BB1993:BB2030)</f>
        <v>0</v>
      </c>
      <c r="BC2031" s="16"/>
      <c r="BD2031" s="16"/>
      <c r="BE2031" s="16"/>
      <c r="BF2031" s="16"/>
      <c r="BG2031" s="51">
        <f>SUM(BG1993:BG2030)</f>
        <v>0</v>
      </c>
      <c r="BH2031" s="16"/>
      <c r="BI2031" s="16"/>
      <c r="BJ2031" s="16"/>
      <c r="BK2031" s="16"/>
      <c r="BL2031" s="133">
        <f>SUM(BL1993:BL2030)</f>
        <v>7.5624000000000002</v>
      </c>
      <c r="BM2031" s="16"/>
      <c r="BN2031" s="16"/>
      <c r="BO2031" s="16"/>
      <c r="BP2031" s="16"/>
      <c r="BQ2031" s="51">
        <f>SUM(BQ1993:BQ2030)</f>
        <v>0</v>
      </c>
      <c r="BR2031" s="16"/>
      <c r="BS2031" s="16"/>
      <c r="BT2031" s="16"/>
      <c r="BU2031" s="16"/>
      <c r="BV2031" s="51">
        <f>SUM(BV1993:BV2030)</f>
        <v>0</v>
      </c>
    </row>
    <row r="2032" spans="1:74" hidden="1" x14ac:dyDescent="0.3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22" t="s">
        <v>5</v>
      </c>
      <c r="H2032" s="3">
        <v>2023</v>
      </c>
      <c r="I2032" s="24" t="s">
        <v>287</v>
      </c>
      <c r="J2032" s="2" t="s">
        <v>267</v>
      </c>
      <c r="K2032" s="2" t="s">
        <v>319</v>
      </c>
      <c r="L2032" s="170">
        <f t="shared" si="64"/>
        <v>0</v>
      </c>
      <c r="M2032" s="170">
        <f t="shared" si="65"/>
        <v>0</v>
      </c>
      <c r="N2032" s="183"/>
      <c r="O2032" s="37"/>
      <c r="P2032" s="37"/>
      <c r="Q2032" s="37"/>
      <c r="R2032" s="37"/>
      <c r="S2032" s="46"/>
      <c r="T2032" s="2"/>
      <c r="U2032" s="2"/>
      <c r="V2032" s="2"/>
      <c r="W2032" s="2"/>
      <c r="X2032" s="60"/>
      <c r="Y2032" s="67"/>
      <c r="Z2032" s="67"/>
      <c r="AA2032" s="67"/>
      <c r="AB2032" s="67"/>
      <c r="AC2032" s="73"/>
      <c r="AD2032" s="2"/>
      <c r="AE2032" s="2"/>
      <c r="AF2032" s="2"/>
      <c r="AG2032" s="2"/>
      <c r="AH2032" s="60"/>
      <c r="AI2032" s="77"/>
      <c r="AJ2032" s="77"/>
      <c r="AK2032" s="77"/>
      <c r="AL2032" s="77"/>
      <c r="AM2032" s="85"/>
      <c r="AN2032" s="2"/>
      <c r="AO2032" s="2"/>
      <c r="AP2032" s="2"/>
      <c r="AQ2032" s="2"/>
      <c r="AR2032" s="60"/>
      <c r="AS2032" s="90"/>
      <c r="AT2032" s="90"/>
      <c r="AU2032" s="90"/>
      <c r="AV2032" s="90"/>
      <c r="AW2032" s="105"/>
      <c r="AX2032" s="2"/>
      <c r="AY2032" s="2"/>
      <c r="AZ2032" s="2"/>
      <c r="BA2032" s="2"/>
      <c r="BB2032" s="60"/>
      <c r="BC2032" s="111"/>
      <c r="BD2032" s="111"/>
      <c r="BE2032" s="111"/>
      <c r="BF2032" s="111"/>
      <c r="BG2032" s="116"/>
      <c r="BH2032" s="2"/>
      <c r="BI2032" s="2"/>
      <c r="BJ2032" s="2"/>
      <c r="BK2032" s="2"/>
      <c r="BL2032" s="60"/>
      <c r="BM2032" s="53"/>
      <c r="BN2032" s="53"/>
      <c r="BO2032" s="53"/>
      <c r="BP2032" s="53"/>
      <c r="BQ2032" s="125"/>
      <c r="BR2032" s="2"/>
      <c r="BS2032" s="2"/>
      <c r="BT2032" s="2"/>
      <c r="BU2032" s="2"/>
      <c r="BV2032" s="60"/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291</v>
      </c>
      <c r="K2033" s="2" t="s">
        <v>320</v>
      </c>
      <c r="L2033" s="170">
        <f t="shared" si="64"/>
        <v>0</v>
      </c>
      <c r="M2033" s="170">
        <f t="shared" si="65"/>
        <v>0</v>
      </c>
      <c r="N2033" s="183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286</v>
      </c>
      <c r="J2034" s="2" t="s">
        <v>337</v>
      </c>
      <c r="K2034" s="2" t="s">
        <v>320</v>
      </c>
      <c r="L2034" s="170">
        <f t="shared" si="64"/>
        <v>0</v>
      </c>
      <c r="M2034" s="170">
        <f t="shared" si="65"/>
        <v>0</v>
      </c>
      <c r="N2034" s="183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8" t="s">
        <v>338</v>
      </c>
      <c r="K2035" s="8" t="s">
        <v>319</v>
      </c>
      <c r="L2035" s="170">
        <f t="shared" si="64"/>
        <v>0</v>
      </c>
      <c r="M2035" s="170">
        <f t="shared" si="65"/>
        <v>0</v>
      </c>
      <c r="N2035" s="183"/>
      <c r="O2035" s="58"/>
      <c r="P2035" s="58"/>
      <c r="Q2035" s="58"/>
      <c r="R2035" s="58"/>
      <c r="S2035" s="59"/>
      <c r="T2035" s="8"/>
      <c r="U2035" s="8"/>
      <c r="V2035" s="8"/>
      <c r="W2035" s="8"/>
      <c r="X2035" s="130"/>
      <c r="Y2035" s="143"/>
      <c r="Z2035" s="143"/>
      <c r="AA2035" s="143"/>
      <c r="AB2035" s="143"/>
      <c r="AC2035" s="144"/>
      <c r="AD2035" s="8"/>
      <c r="AE2035" s="8"/>
      <c r="AF2035" s="8"/>
      <c r="AG2035" s="8"/>
      <c r="AH2035" s="130"/>
      <c r="AI2035" s="145"/>
      <c r="AJ2035" s="145"/>
      <c r="AK2035" s="145"/>
      <c r="AL2035" s="145"/>
      <c r="AM2035" s="146"/>
      <c r="AN2035" s="8"/>
      <c r="AO2035" s="8"/>
      <c r="AP2035" s="8"/>
      <c r="AQ2035" s="8"/>
      <c r="AR2035" s="130"/>
      <c r="AS2035" s="147"/>
      <c r="AT2035" s="147"/>
      <c r="AU2035" s="147"/>
      <c r="AV2035" s="147"/>
      <c r="AW2035" s="148"/>
      <c r="AX2035" s="8"/>
      <c r="AY2035" s="8"/>
      <c r="AZ2035" s="8"/>
      <c r="BA2035" s="8"/>
      <c r="BB2035" s="130"/>
      <c r="BC2035" s="149"/>
      <c r="BD2035" s="149"/>
      <c r="BE2035" s="149"/>
      <c r="BF2035" s="149"/>
      <c r="BG2035" s="150"/>
      <c r="BH2035" s="8"/>
      <c r="BI2035" s="8"/>
      <c r="BJ2035" s="8"/>
      <c r="BK2035" s="8"/>
      <c r="BL2035" s="130"/>
      <c r="BM2035" s="151"/>
      <c r="BN2035" s="151"/>
      <c r="BO2035" s="151"/>
      <c r="BP2035" s="151"/>
      <c r="BQ2035" s="152"/>
      <c r="BR2035" s="8"/>
      <c r="BS2035" s="8"/>
      <c r="BT2035" s="8"/>
      <c r="BU2035" s="8"/>
      <c r="BV2035" s="13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339</v>
      </c>
      <c r="K2036" s="8" t="s">
        <v>340</v>
      </c>
      <c r="L2036" s="170">
        <f t="shared" si="64"/>
        <v>0</v>
      </c>
      <c r="M2036" s="170">
        <f t="shared" si="65"/>
        <v>0</v>
      </c>
      <c r="N2036" s="183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341</v>
      </c>
      <c r="K2037" s="8" t="s">
        <v>319</v>
      </c>
      <c r="L2037" s="170">
        <f t="shared" si="64"/>
        <v>0</v>
      </c>
      <c r="M2037" s="170">
        <f t="shared" si="65"/>
        <v>0</v>
      </c>
      <c r="N2037" s="183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342</v>
      </c>
      <c r="K2038" s="8" t="s">
        <v>321</v>
      </c>
      <c r="L2038" s="170">
        <f t="shared" si="64"/>
        <v>0</v>
      </c>
      <c r="M2038" s="170">
        <f t="shared" si="65"/>
        <v>0</v>
      </c>
      <c r="N2038" s="183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343</v>
      </c>
      <c r="K2039" s="8" t="s">
        <v>321</v>
      </c>
      <c r="L2039" s="170">
        <f t="shared" si="64"/>
        <v>0</v>
      </c>
      <c r="M2039" s="170">
        <f t="shared" si="65"/>
        <v>0</v>
      </c>
      <c r="N2039" s="183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344</v>
      </c>
      <c r="K2040" s="8" t="s">
        <v>340</v>
      </c>
      <c r="L2040" s="170">
        <f t="shared" si="64"/>
        <v>0</v>
      </c>
      <c r="M2040" s="170">
        <f t="shared" si="65"/>
        <v>0</v>
      </c>
      <c r="N2040" s="183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288</v>
      </c>
      <c r="J2041" s="8" t="s">
        <v>345</v>
      </c>
      <c r="K2041" s="8" t="s">
        <v>319</v>
      </c>
      <c r="L2041" s="170">
        <f t="shared" si="64"/>
        <v>0</v>
      </c>
      <c r="M2041" s="170">
        <f t="shared" si="65"/>
        <v>0</v>
      </c>
      <c r="N2041" s="183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2" t="s">
        <v>352</v>
      </c>
      <c r="K2042" s="2" t="s">
        <v>319</v>
      </c>
      <c r="L2042" s="170">
        <f t="shared" si="64"/>
        <v>0</v>
      </c>
      <c r="M2042" s="170">
        <f t="shared" si="65"/>
        <v>0</v>
      </c>
      <c r="N2042" s="183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353</v>
      </c>
      <c r="K2043" s="2" t="s">
        <v>322</v>
      </c>
      <c r="L2043" s="170">
        <f t="shared" si="64"/>
        <v>0</v>
      </c>
      <c r="M2043" s="170">
        <f t="shared" si="65"/>
        <v>0</v>
      </c>
      <c r="N2043" s="183"/>
      <c r="O2043" s="37"/>
      <c r="P2043" s="37"/>
      <c r="Q2043" s="37"/>
      <c r="R2043" s="37"/>
      <c r="S2043" s="46"/>
      <c r="T2043" s="2"/>
      <c r="U2043" s="2"/>
      <c r="V2043" s="2"/>
      <c r="W2043" s="2"/>
      <c r="X2043" s="60"/>
      <c r="Y2043" s="67"/>
      <c r="Z2043" s="67"/>
      <c r="AA2043" s="67"/>
      <c r="AB2043" s="67"/>
      <c r="AC2043" s="73"/>
      <c r="AD2043" s="2"/>
      <c r="AE2043" s="2"/>
      <c r="AF2043" s="2"/>
      <c r="AG2043" s="2"/>
      <c r="AH2043" s="60"/>
      <c r="AI2043" s="77"/>
      <c r="AJ2043" s="77"/>
      <c r="AK2043" s="77"/>
      <c r="AL2043" s="77"/>
      <c r="AM2043" s="85"/>
      <c r="AN2043" s="2"/>
      <c r="AO2043" s="2"/>
      <c r="AP2043" s="2"/>
      <c r="AQ2043" s="2"/>
      <c r="AR2043" s="60"/>
      <c r="AS2043" s="90"/>
      <c r="AT2043" s="90"/>
      <c r="AU2043" s="90"/>
      <c r="AV2043" s="90"/>
      <c r="AW2043" s="105"/>
      <c r="AX2043" s="2"/>
      <c r="AY2043" s="2"/>
      <c r="AZ2043" s="2"/>
      <c r="BA2043" s="2"/>
      <c r="BB2043" s="60"/>
      <c r="BC2043" s="111"/>
      <c r="BD2043" s="111"/>
      <c r="BE2043" s="111"/>
      <c r="BF2043" s="111"/>
      <c r="BG2043" s="116"/>
      <c r="BH2043" s="2"/>
      <c r="BI2043" s="2"/>
      <c r="BJ2043" s="2"/>
      <c r="BK2043" s="2"/>
      <c r="BL2043" s="60"/>
      <c r="BM2043" s="53"/>
      <c r="BN2043" s="53"/>
      <c r="BO2043" s="53"/>
      <c r="BP2043" s="53"/>
      <c r="BQ2043" s="125"/>
      <c r="BR2043" s="2"/>
      <c r="BS2043" s="2"/>
      <c r="BT2043" s="2"/>
      <c r="BU2043" s="2"/>
      <c r="BV2043" s="6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346</v>
      </c>
      <c r="K2044" s="2" t="s">
        <v>319</v>
      </c>
      <c r="L2044" s="170">
        <f t="shared" si="64"/>
        <v>0</v>
      </c>
      <c r="M2044" s="170">
        <f t="shared" si="65"/>
        <v>0</v>
      </c>
      <c r="N2044" s="183"/>
      <c r="O2044" s="38"/>
      <c r="P2044" s="37"/>
      <c r="Q2044" s="37"/>
      <c r="R2044" s="37"/>
      <c r="S2044" s="46"/>
      <c r="T2044" s="3"/>
      <c r="U2044" s="2"/>
      <c r="V2044" s="2"/>
      <c r="W2044" s="2"/>
      <c r="X2044" s="60"/>
      <c r="Y2044" s="69"/>
      <c r="Z2044" s="67"/>
      <c r="AA2044" s="67"/>
      <c r="AB2044" s="67"/>
      <c r="AC2044" s="73"/>
      <c r="AD2044" s="3"/>
      <c r="AE2044" s="2"/>
      <c r="AF2044" s="2"/>
      <c r="AG2044" s="2"/>
      <c r="AH2044" s="60"/>
      <c r="AI2044" s="78"/>
      <c r="AJ2044" s="77"/>
      <c r="AK2044" s="77"/>
      <c r="AL2044" s="77"/>
      <c r="AM2044" s="85"/>
      <c r="AN2044" s="3"/>
      <c r="AO2044" s="2"/>
      <c r="AP2044" s="2"/>
      <c r="AQ2044" s="2"/>
      <c r="AR2044" s="60"/>
      <c r="AS2044" s="91"/>
      <c r="AT2044" s="90"/>
      <c r="AU2044" s="90"/>
      <c r="AV2044" s="90"/>
      <c r="AW2044" s="105"/>
      <c r="AX2044" s="3"/>
      <c r="AY2044" s="2"/>
      <c r="AZ2044" s="2"/>
      <c r="BA2044" s="2"/>
      <c r="BB2044" s="60"/>
      <c r="BC2044" s="112"/>
      <c r="BD2044" s="111"/>
      <c r="BE2044" s="111"/>
      <c r="BF2044" s="111"/>
      <c r="BG2044" s="116"/>
      <c r="BH2044" s="3"/>
      <c r="BI2044" s="2"/>
      <c r="BJ2044" s="2"/>
      <c r="BK2044" s="2"/>
      <c r="BL2044" s="60"/>
      <c r="BM2044" s="54"/>
      <c r="BN2044" s="53"/>
      <c r="BO2044" s="53"/>
      <c r="BP2044" s="53"/>
      <c r="BQ2044" s="125"/>
      <c r="BR2044" s="3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289</v>
      </c>
      <c r="J2045" s="2" t="s">
        <v>268</v>
      </c>
      <c r="K2045" s="2" t="s">
        <v>319</v>
      </c>
      <c r="L2045" s="170">
        <f t="shared" si="64"/>
        <v>0</v>
      </c>
      <c r="M2045" s="170">
        <f t="shared" si="65"/>
        <v>0</v>
      </c>
      <c r="N2045" s="183"/>
      <c r="O2045" s="37"/>
      <c r="P2045" s="37"/>
      <c r="Q2045" s="37"/>
      <c r="R2045" s="37"/>
      <c r="S2045" s="46"/>
      <c r="T2045" s="2"/>
      <c r="U2045" s="2"/>
      <c r="V2045" s="2"/>
      <c r="W2045" s="2"/>
      <c r="X2045" s="60"/>
      <c r="Y2045" s="67"/>
      <c r="Z2045" s="67"/>
      <c r="AA2045" s="67"/>
      <c r="AB2045" s="67"/>
      <c r="AC2045" s="73"/>
      <c r="AD2045" s="2"/>
      <c r="AE2045" s="2"/>
      <c r="AF2045" s="2"/>
      <c r="AG2045" s="2"/>
      <c r="AH2045" s="60"/>
      <c r="AI2045" s="77"/>
      <c r="AJ2045" s="77"/>
      <c r="AK2045" s="77"/>
      <c r="AL2045" s="77"/>
      <c r="AM2045" s="85"/>
      <c r="AN2045" s="2"/>
      <c r="AO2045" s="2"/>
      <c r="AP2045" s="2"/>
      <c r="AQ2045" s="2"/>
      <c r="AR2045" s="60"/>
      <c r="AS2045" s="90"/>
      <c r="AT2045" s="90"/>
      <c r="AU2045" s="90"/>
      <c r="AV2045" s="90"/>
      <c r="AW2045" s="105"/>
      <c r="AX2045" s="2"/>
      <c r="AY2045" s="2"/>
      <c r="AZ2045" s="2"/>
      <c r="BA2045" s="2"/>
      <c r="BB2045" s="60"/>
      <c r="BC2045" s="111"/>
      <c r="BD2045" s="111"/>
      <c r="BE2045" s="111"/>
      <c r="BF2045" s="111"/>
      <c r="BG2045" s="116"/>
      <c r="BH2045" s="2"/>
      <c r="BI2045" s="2"/>
      <c r="BJ2045" s="2"/>
      <c r="BK2045" s="2"/>
      <c r="BL2045" s="60"/>
      <c r="BM2045" s="53"/>
      <c r="BN2045" s="53"/>
      <c r="BO2045" s="53"/>
      <c r="BP2045" s="53"/>
      <c r="BQ2045" s="125"/>
      <c r="BR2045" s="2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292</v>
      </c>
      <c r="K2046" s="2" t="s">
        <v>319</v>
      </c>
      <c r="L2046" s="170">
        <f t="shared" si="64"/>
        <v>0</v>
      </c>
      <c r="M2046" s="170">
        <f t="shared" si="65"/>
        <v>0</v>
      </c>
      <c r="N2046" s="183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285</v>
      </c>
      <c r="J2047" s="2" t="s">
        <v>293</v>
      </c>
      <c r="K2047" s="2" t="s">
        <v>319</v>
      </c>
      <c r="L2047" s="170">
        <f t="shared" si="64"/>
        <v>0</v>
      </c>
      <c r="M2047" s="170">
        <f t="shared" si="65"/>
        <v>0</v>
      </c>
      <c r="N2047" s="183"/>
      <c r="O2047" s="37"/>
      <c r="P2047" s="37"/>
      <c r="Q2047" s="37"/>
      <c r="R2047" s="38"/>
      <c r="S2047" s="45"/>
      <c r="T2047" s="2"/>
      <c r="U2047" s="2"/>
      <c r="V2047" s="2"/>
      <c r="W2047" s="3"/>
      <c r="X2047" s="61"/>
      <c r="Y2047" s="67"/>
      <c r="Z2047" s="67"/>
      <c r="AA2047" s="67"/>
      <c r="AB2047" s="69"/>
      <c r="AC2047" s="74"/>
      <c r="AD2047" s="2"/>
      <c r="AE2047" s="2"/>
      <c r="AF2047" s="2"/>
      <c r="AG2047" s="3"/>
      <c r="AH2047" s="61"/>
      <c r="AI2047" s="77"/>
      <c r="AJ2047" s="77"/>
      <c r="AK2047" s="77"/>
      <c r="AL2047" s="78"/>
      <c r="AM2047" s="86"/>
      <c r="AN2047" s="2"/>
      <c r="AO2047" s="2"/>
      <c r="AP2047" s="2"/>
      <c r="AQ2047" s="3"/>
      <c r="AR2047" s="61"/>
      <c r="AS2047" s="90"/>
      <c r="AT2047" s="90"/>
      <c r="AU2047" s="90"/>
      <c r="AV2047" s="91"/>
      <c r="AW2047" s="106"/>
      <c r="AX2047" s="2"/>
      <c r="AY2047" s="2"/>
      <c r="AZ2047" s="2"/>
      <c r="BA2047" s="3"/>
      <c r="BB2047" s="61"/>
      <c r="BC2047" s="111"/>
      <c r="BD2047" s="111"/>
      <c r="BE2047" s="111"/>
      <c r="BF2047" s="112"/>
      <c r="BG2047" s="117"/>
      <c r="BH2047" s="2"/>
      <c r="BI2047" s="2"/>
      <c r="BJ2047" s="2"/>
      <c r="BK2047" s="3"/>
      <c r="BL2047" s="61"/>
      <c r="BM2047" s="53"/>
      <c r="BN2047" s="53"/>
      <c r="BO2047" s="53"/>
      <c r="BP2047" s="54"/>
      <c r="BQ2047" s="126"/>
      <c r="BR2047" s="2"/>
      <c r="BS2047" s="2"/>
      <c r="BT2047" s="2"/>
      <c r="BU2047" s="3"/>
      <c r="BV2047" s="61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287</v>
      </c>
      <c r="J2048" s="2" t="s">
        <v>269</v>
      </c>
      <c r="K2048" s="2" t="s">
        <v>321</v>
      </c>
      <c r="L2048" s="170">
        <f t="shared" si="64"/>
        <v>0</v>
      </c>
      <c r="M2048" s="170">
        <f t="shared" si="65"/>
        <v>0</v>
      </c>
      <c r="N2048" s="183"/>
      <c r="O2048" s="37"/>
      <c r="P2048" s="37"/>
      <c r="Q2048" s="37"/>
      <c r="R2048" s="37"/>
      <c r="S2048" s="46"/>
      <c r="T2048" s="2"/>
      <c r="U2048" s="2"/>
      <c r="V2048" s="2"/>
      <c r="W2048" s="2"/>
      <c r="X2048" s="60"/>
      <c r="Y2048" s="67"/>
      <c r="Z2048" s="67"/>
      <c r="AA2048" s="67"/>
      <c r="AB2048" s="67"/>
      <c r="AC2048" s="73"/>
      <c r="AD2048" s="2"/>
      <c r="AE2048" s="2"/>
      <c r="AF2048" s="2"/>
      <c r="AG2048" s="2"/>
      <c r="AH2048" s="60"/>
      <c r="AI2048" s="77"/>
      <c r="AJ2048" s="77"/>
      <c r="AK2048" s="77"/>
      <c r="AL2048" s="77"/>
      <c r="AM2048" s="85"/>
      <c r="AN2048" s="2"/>
      <c r="AO2048" s="2"/>
      <c r="AP2048" s="2"/>
      <c r="AQ2048" s="2"/>
      <c r="AR2048" s="60"/>
      <c r="AS2048" s="90"/>
      <c r="AT2048" s="90"/>
      <c r="AU2048" s="90"/>
      <c r="AV2048" s="90"/>
      <c r="AW2048" s="105"/>
      <c r="AX2048" s="2"/>
      <c r="AY2048" s="2"/>
      <c r="AZ2048" s="2"/>
      <c r="BA2048" s="2"/>
      <c r="BB2048" s="60"/>
      <c r="BC2048" s="111"/>
      <c r="BD2048" s="111"/>
      <c r="BE2048" s="111"/>
      <c r="BF2048" s="111"/>
      <c r="BG2048" s="116"/>
      <c r="BH2048" s="2"/>
      <c r="BI2048" s="2"/>
      <c r="BJ2048" s="2"/>
      <c r="BK2048" s="2"/>
      <c r="BL2048" s="60"/>
      <c r="BM2048" s="53"/>
      <c r="BN2048" s="53"/>
      <c r="BO2048" s="53"/>
      <c r="BP2048" s="53"/>
      <c r="BQ2048" s="125"/>
      <c r="BR2048" s="2"/>
      <c r="BS2048" s="2"/>
      <c r="BT2048" s="2"/>
      <c r="BU2048" s="2"/>
      <c r="BV2048" s="60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270</v>
      </c>
      <c r="K2049" s="2" t="s">
        <v>321</v>
      </c>
      <c r="L2049" s="170">
        <f t="shared" si="64"/>
        <v>0</v>
      </c>
      <c r="M2049" s="170">
        <f t="shared" si="65"/>
        <v>0</v>
      </c>
      <c r="N2049" s="183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290</v>
      </c>
      <c r="J2050" s="2" t="s">
        <v>271</v>
      </c>
      <c r="K2050" s="2" t="s">
        <v>322</v>
      </c>
      <c r="L2050" s="170">
        <f t="shared" si="64"/>
        <v>0</v>
      </c>
      <c r="M2050" s="170">
        <f t="shared" si="65"/>
        <v>0</v>
      </c>
      <c r="N2050" s="183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284</v>
      </c>
      <c r="J2051" s="2" t="s">
        <v>294</v>
      </c>
      <c r="K2051" s="2" t="s">
        <v>321</v>
      </c>
      <c r="L2051" s="170">
        <f t="shared" si="64"/>
        <v>0</v>
      </c>
      <c r="M2051" s="170">
        <f t="shared" si="65"/>
        <v>0</v>
      </c>
      <c r="N2051" s="183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347</v>
      </c>
      <c r="K2052" s="2" t="s">
        <v>321</v>
      </c>
      <c r="L2052" s="170">
        <f t="shared" si="64"/>
        <v>0</v>
      </c>
      <c r="M2052" s="170">
        <f t="shared" si="65"/>
        <v>0</v>
      </c>
      <c r="N2052" s="183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295</v>
      </c>
      <c r="K2053" s="2" t="s">
        <v>321</v>
      </c>
      <c r="L2053" s="170">
        <f t="shared" ref="L2053:L2116" si="66">SUM(R2053,W2053,AB2053,AG2053,AL2053,AQ2053,AV2053,BA2053,BF2053,BK2053,BP2053,BU2053)</f>
        <v>0</v>
      </c>
      <c r="M2053" s="170">
        <f t="shared" ref="M2053:M2116" si="67">SUM(S2053,X2053,AC2053,AH2053,AM2053,AR2053,AW2053,BB2053,BG2053,BL2053,BQ2053,BV2053)</f>
        <v>0</v>
      </c>
      <c r="N2053" s="183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290</v>
      </c>
      <c r="J2054" s="2" t="s">
        <v>299</v>
      </c>
      <c r="K2054" s="2" t="s">
        <v>319</v>
      </c>
      <c r="L2054" s="170">
        <f t="shared" si="66"/>
        <v>0</v>
      </c>
      <c r="M2054" s="170">
        <f t="shared" si="67"/>
        <v>0</v>
      </c>
      <c r="N2054" s="183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315</v>
      </c>
      <c r="J2055" s="2" t="s">
        <v>348</v>
      </c>
      <c r="K2055" s="2" t="s">
        <v>321</v>
      </c>
      <c r="L2055" s="170">
        <f t="shared" si="66"/>
        <v>0</v>
      </c>
      <c r="M2055" s="170">
        <f t="shared" si="67"/>
        <v>0</v>
      </c>
      <c r="N2055" s="183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296</v>
      </c>
      <c r="K2056" s="2" t="s">
        <v>322</v>
      </c>
      <c r="L2056" s="170">
        <f t="shared" si="66"/>
        <v>0</v>
      </c>
      <c r="M2056" s="170">
        <f t="shared" si="67"/>
        <v>0</v>
      </c>
      <c r="N2056" s="183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316</v>
      </c>
      <c r="J2057" s="2" t="s">
        <v>297</v>
      </c>
      <c r="K2057" s="2" t="s">
        <v>319</v>
      </c>
      <c r="L2057" s="170">
        <f t="shared" si="66"/>
        <v>0</v>
      </c>
      <c r="M2057" s="170">
        <f t="shared" si="67"/>
        <v>0</v>
      </c>
      <c r="N2057" s="183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8" t="s">
        <v>349</v>
      </c>
      <c r="K2058" s="8" t="s">
        <v>321</v>
      </c>
      <c r="L2058" s="170">
        <f t="shared" si="66"/>
        <v>3</v>
      </c>
      <c r="M2058" s="170">
        <f t="shared" si="67"/>
        <v>12.176</v>
      </c>
      <c r="N2058" s="183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>
        <v>2</v>
      </c>
      <c r="BS2058" s="2"/>
      <c r="BT2058" s="2"/>
      <c r="BU2058" s="2">
        <v>3</v>
      </c>
      <c r="BV2058" s="60">
        <v>12.176</v>
      </c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282</v>
      </c>
      <c r="J2059" s="2" t="s">
        <v>272</v>
      </c>
      <c r="K2059" s="2" t="s">
        <v>322</v>
      </c>
      <c r="L2059" s="170">
        <f t="shared" si="66"/>
        <v>0</v>
      </c>
      <c r="M2059" s="170">
        <f t="shared" si="67"/>
        <v>0</v>
      </c>
      <c r="N2059" s="183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/>
      <c r="BS2059" s="2"/>
      <c r="BT2059" s="2"/>
      <c r="BU2059" s="2"/>
      <c r="BV2059" s="60"/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273</v>
      </c>
      <c r="K2060" s="2" t="s">
        <v>322</v>
      </c>
      <c r="L2060" s="170">
        <f t="shared" si="66"/>
        <v>1.6E-2</v>
      </c>
      <c r="M2060" s="170">
        <f t="shared" si="67"/>
        <v>32.474000000000004</v>
      </c>
      <c r="N2060" s="183"/>
      <c r="O2060" s="37"/>
      <c r="P2060" s="37"/>
      <c r="Q2060" s="37"/>
      <c r="R2060" s="37"/>
      <c r="S2060" s="46"/>
      <c r="T2060" s="2">
        <v>3</v>
      </c>
      <c r="U2060" s="2" t="s">
        <v>361</v>
      </c>
      <c r="V2060" s="2">
        <v>38</v>
      </c>
      <c r="W2060" s="2">
        <v>4.0000000000000001E-3</v>
      </c>
      <c r="X2060" s="60">
        <v>7.3280000000000003</v>
      </c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 t="s">
        <v>368</v>
      </c>
      <c r="BT2060" s="2"/>
      <c r="BU2060" s="2">
        <v>1.2E-2</v>
      </c>
      <c r="BV2060" s="60">
        <v>25.146000000000001</v>
      </c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274</v>
      </c>
      <c r="K2061" s="2" t="s">
        <v>322</v>
      </c>
      <c r="L2061" s="172">
        <f t="shared" si="66"/>
        <v>0</v>
      </c>
      <c r="M2061" s="170">
        <f t="shared" si="67"/>
        <v>0</v>
      </c>
      <c r="N2061" s="183"/>
      <c r="O2061" s="37"/>
      <c r="P2061" s="37"/>
      <c r="Q2061" s="37"/>
      <c r="R2061" s="37"/>
      <c r="S2061" s="46"/>
      <c r="T2061" s="2"/>
      <c r="U2061" s="2"/>
      <c r="V2061" s="2"/>
      <c r="W2061" s="2"/>
      <c r="X2061" s="60"/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/>
      <c r="BT2061" s="2"/>
      <c r="BU2061" s="2"/>
      <c r="BV2061" s="60"/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275</v>
      </c>
      <c r="K2062" s="2" t="s">
        <v>322</v>
      </c>
      <c r="L2062" s="170">
        <f t="shared" si="66"/>
        <v>0</v>
      </c>
      <c r="M2062" s="170">
        <f t="shared" si="67"/>
        <v>0</v>
      </c>
      <c r="N2062" s="183"/>
      <c r="O2062" s="37"/>
      <c r="P2062" s="37"/>
      <c r="Q2062" s="37"/>
      <c r="R2062" s="37"/>
      <c r="S2062" s="45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276</v>
      </c>
      <c r="K2063" s="2" t="s">
        <v>321</v>
      </c>
      <c r="L2063" s="170">
        <f t="shared" si="66"/>
        <v>0</v>
      </c>
      <c r="M2063" s="170">
        <f t="shared" si="67"/>
        <v>0</v>
      </c>
      <c r="N2063" s="183"/>
      <c r="O2063" s="37"/>
      <c r="P2063" s="37"/>
      <c r="Q2063" s="37"/>
      <c r="R2063" s="37"/>
      <c r="S2063" s="46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277</v>
      </c>
      <c r="K2064" s="2" t="s">
        <v>321</v>
      </c>
      <c r="L2064" s="170">
        <f t="shared" si="66"/>
        <v>4</v>
      </c>
      <c r="M2064" s="170">
        <f t="shared" si="67"/>
        <v>3.3239999999999998</v>
      </c>
      <c r="N2064" s="183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 t="s">
        <v>368</v>
      </c>
      <c r="BT2064" s="2"/>
      <c r="BU2064" s="2">
        <v>4</v>
      </c>
      <c r="BV2064" s="60">
        <v>3.3239999999999998</v>
      </c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283</v>
      </c>
      <c r="J2065" s="2" t="s">
        <v>298</v>
      </c>
      <c r="K2065" s="2" t="s">
        <v>322</v>
      </c>
      <c r="L2065" s="170">
        <f t="shared" si="66"/>
        <v>0.12</v>
      </c>
      <c r="M2065" s="170">
        <f t="shared" si="67"/>
        <v>57.390999999999998</v>
      </c>
      <c r="N2065" s="183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>
        <v>2</v>
      </c>
      <c r="AO2065" s="2"/>
      <c r="AP2065" s="2"/>
      <c r="AQ2065" s="2">
        <v>0.12</v>
      </c>
      <c r="AR2065" s="60">
        <v>57.390999999999998</v>
      </c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/>
      <c r="BT2065" s="2"/>
      <c r="BU2065" s="2"/>
      <c r="BV2065" s="60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278</v>
      </c>
      <c r="K2066" s="2" t="s">
        <v>321</v>
      </c>
      <c r="L2066" s="170">
        <f t="shared" si="66"/>
        <v>1</v>
      </c>
      <c r="M2066" s="170">
        <f t="shared" si="67"/>
        <v>1.891</v>
      </c>
      <c r="N2066" s="183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/>
      <c r="AO2066" s="2"/>
      <c r="AP2066" s="2"/>
      <c r="AQ2066" s="2"/>
      <c r="AR2066" s="60"/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>
        <v>2</v>
      </c>
      <c r="BS2066" s="2">
        <v>1</v>
      </c>
      <c r="BT2066" s="2"/>
      <c r="BU2066" s="2">
        <v>1</v>
      </c>
      <c r="BV2066" s="60">
        <v>1.891</v>
      </c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279</v>
      </c>
      <c r="K2067" s="2" t="s">
        <v>321</v>
      </c>
      <c r="L2067" s="170">
        <f t="shared" si="66"/>
        <v>6</v>
      </c>
      <c r="M2067" s="170">
        <f t="shared" si="67"/>
        <v>45.22</v>
      </c>
      <c r="N2067" s="183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>
        <v>2</v>
      </c>
      <c r="AO2067" s="2"/>
      <c r="AP2067" s="2"/>
      <c r="AQ2067" s="2">
        <v>6</v>
      </c>
      <c r="AR2067" s="60">
        <v>45.22</v>
      </c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/>
      <c r="BS2067" s="2"/>
      <c r="BT2067" s="2"/>
      <c r="BU2067" s="2"/>
      <c r="BV2067" s="60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286</v>
      </c>
      <c r="J2068" s="2" t="s">
        <v>280</v>
      </c>
      <c r="K2068" s="2" t="s">
        <v>320</v>
      </c>
      <c r="L2068" s="170">
        <f t="shared" si="66"/>
        <v>0.83299999999999996</v>
      </c>
      <c r="M2068" s="172">
        <f t="shared" si="67"/>
        <v>11.4954</v>
      </c>
      <c r="N2068" s="185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/>
      <c r="AO2068" s="2"/>
      <c r="AP2068" s="2"/>
      <c r="AQ2068" s="2"/>
      <c r="AR2068" s="60"/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>
        <v>0.83299999999999996</v>
      </c>
      <c r="BL2068" s="181">
        <v>11.4954</v>
      </c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281</v>
      </c>
      <c r="K2069" s="2" t="s">
        <v>320</v>
      </c>
      <c r="L2069" s="170">
        <f t="shared" si="66"/>
        <v>0</v>
      </c>
      <c r="M2069" s="170">
        <f t="shared" si="67"/>
        <v>68.579000000000008</v>
      </c>
      <c r="N2069" s="183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 t="s">
        <v>456</v>
      </c>
      <c r="AE2069" s="2"/>
      <c r="AF2069" s="2"/>
      <c r="AG2069" s="2"/>
      <c r="AH2069" s="60">
        <v>12.961</v>
      </c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/>
      <c r="BL2069" s="60"/>
      <c r="BM2069" s="53"/>
      <c r="BN2069" s="53"/>
      <c r="BO2069" s="53"/>
      <c r="BP2069" s="53"/>
      <c r="BQ2069" s="125"/>
      <c r="BR2069" s="2" t="s">
        <v>654</v>
      </c>
      <c r="BS2069" s="2"/>
      <c r="BT2069" s="2"/>
      <c r="BU2069" s="2"/>
      <c r="BV2069" s="61">
        <v>55.618000000000002</v>
      </c>
    </row>
    <row r="2070" spans="1:74" s="17" customFormat="1" hidden="1" x14ac:dyDescent="0.3">
      <c r="A2070" s="16" t="s">
        <v>60</v>
      </c>
      <c r="B2070" s="16" t="s">
        <v>2</v>
      </c>
      <c r="C2070" s="16" t="s">
        <v>3</v>
      </c>
      <c r="D2070" s="16" t="s">
        <v>57</v>
      </c>
      <c r="E2070" s="7">
        <v>5</v>
      </c>
      <c r="F2070" s="7"/>
      <c r="G2070" s="23" t="s">
        <v>5</v>
      </c>
      <c r="H2070" s="7">
        <v>2023</v>
      </c>
      <c r="I2070" s="25"/>
      <c r="J2070" s="16" t="s">
        <v>314</v>
      </c>
      <c r="K2070" s="16"/>
      <c r="L2070" s="155"/>
      <c r="M2070" s="133">
        <f>SUM(M2032:M2069)</f>
        <v>232.5504</v>
      </c>
      <c r="N2070" s="186"/>
      <c r="O2070" s="16"/>
      <c r="P2070" s="16"/>
      <c r="Q2070" s="16"/>
      <c r="R2070" s="16"/>
      <c r="S2070" s="51">
        <f>SUM(S2032:S2069)</f>
        <v>0</v>
      </c>
      <c r="T2070" s="16"/>
      <c r="U2070" s="16"/>
      <c r="V2070" s="16"/>
      <c r="W2070" s="16"/>
      <c r="X2070" s="51">
        <f>SUM(X2032:X2069)</f>
        <v>7.3280000000000003</v>
      </c>
      <c r="Y2070" s="16"/>
      <c r="Z2070" s="16"/>
      <c r="AA2070" s="16"/>
      <c r="AB2070" s="16"/>
      <c r="AC2070" s="51">
        <f>SUM(AC2032:AC2069)</f>
        <v>0</v>
      </c>
      <c r="AD2070" s="16"/>
      <c r="AE2070" s="16"/>
      <c r="AF2070" s="16"/>
      <c r="AG2070" s="16"/>
      <c r="AH2070" s="51">
        <f>SUM(AH2032:AH2069)</f>
        <v>12.961</v>
      </c>
      <c r="AI2070" s="16"/>
      <c r="AJ2070" s="16"/>
      <c r="AK2070" s="16"/>
      <c r="AL2070" s="16"/>
      <c r="AM2070" s="51">
        <f>SUM(AM2032:AM2069)</f>
        <v>0</v>
      </c>
      <c r="AN2070" s="16"/>
      <c r="AO2070" s="16"/>
      <c r="AP2070" s="16"/>
      <c r="AQ2070" s="16"/>
      <c r="AR2070" s="51">
        <f>SUM(AR2032:AR2069)</f>
        <v>102.61099999999999</v>
      </c>
      <c r="AS2070" s="16"/>
      <c r="AT2070" s="16"/>
      <c r="AU2070" s="16"/>
      <c r="AV2070" s="16"/>
      <c r="AW2070" s="51">
        <f>SUM(AW2032:AW2069)</f>
        <v>0</v>
      </c>
      <c r="AX2070" s="16"/>
      <c r="AY2070" s="16"/>
      <c r="AZ2070" s="16"/>
      <c r="BA2070" s="16"/>
      <c r="BB2070" s="51">
        <f>SUM(BB2032:BB2069)</f>
        <v>0</v>
      </c>
      <c r="BC2070" s="16"/>
      <c r="BD2070" s="16"/>
      <c r="BE2070" s="16"/>
      <c r="BF2070" s="16"/>
      <c r="BG2070" s="51">
        <f>SUM(BG2032:BG2069)</f>
        <v>0</v>
      </c>
      <c r="BH2070" s="16"/>
      <c r="BI2070" s="16"/>
      <c r="BJ2070" s="16"/>
      <c r="BK2070" s="16"/>
      <c r="BL2070" s="133">
        <f>SUM(BL2032:BL2069)</f>
        <v>11.4954</v>
      </c>
      <c r="BM2070" s="16"/>
      <c r="BN2070" s="16"/>
      <c r="BO2070" s="16"/>
      <c r="BP2070" s="16"/>
      <c r="BQ2070" s="51">
        <f>SUM(BQ2032:BQ2069)</f>
        <v>0</v>
      </c>
      <c r="BR2070" s="16"/>
      <c r="BS2070" s="16"/>
      <c r="BT2070" s="16"/>
      <c r="BU2070" s="16"/>
      <c r="BV2070" s="51">
        <f>SUM(BV2032:BV2069)</f>
        <v>98.155000000000001</v>
      </c>
    </row>
    <row r="2071" spans="1:74" hidden="1" x14ac:dyDescent="0.3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22" t="s">
        <v>5</v>
      </c>
      <c r="H2071" s="3">
        <v>2023</v>
      </c>
      <c r="I2071" s="24" t="s">
        <v>287</v>
      </c>
      <c r="J2071" s="2" t="s">
        <v>267</v>
      </c>
      <c r="K2071" s="2" t="s">
        <v>319</v>
      </c>
      <c r="L2071" s="170">
        <f t="shared" si="66"/>
        <v>0</v>
      </c>
      <c r="M2071" s="170">
        <f t="shared" si="67"/>
        <v>0</v>
      </c>
      <c r="N2071" s="183"/>
      <c r="O2071" s="37"/>
      <c r="P2071" s="37"/>
      <c r="Q2071" s="37"/>
      <c r="R2071" s="37"/>
      <c r="S2071" s="46"/>
      <c r="T2071" s="2"/>
      <c r="U2071" s="2"/>
      <c r="V2071" s="2"/>
      <c r="W2071" s="2"/>
      <c r="X2071" s="60"/>
      <c r="Y2071" s="67"/>
      <c r="Z2071" s="67"/>
      <c r="AA2071" s="67"/>
      <c r="AB2071" s="67"/>
      <c r="AC2071" s="73"/>
      <c r="AD2071" s="2"/>
      <c r="AE2071" s="2"/>
      <c r="AF2071" s="2"/>
      <c r="AG2071" s="2"/>
      <c r="AH2071" s="60"/>
      <c r="AI2071" s="77"/>
      <c r="AJ2071" s="77"/>
      <c r="AK2071" s="77"/>
      <c r="AL2071" s="77"/>
      <c r="AM2071" s="85"/>
      <c r="AN2071" s="2"/>
      <c r="AO2071" s="2"/>
      <c r="AP2071" s="2"/>
      <c r="AQ2071" s="2"/>
      <c r="AR2071" s="60"/>
      <c r="AS2071" s="90"/>
      <c r="AT2071" s="90"/>
      <c r="AU2071" s="90"/>
      <c r="AV2071" s="90"/>
      <c r="AW2071" s="105"/>
      <c r="AX2071" s="2"/>
      <c r="AY2071" s="2"/>
      <c r="AZ2071" s="2"/>
      <c r="BA2071" s="2"/>
      <c r="BB2071" s="60"/>
      <c r="BC2071" s="111"/>
      <c r="BD2071" s="111"/>
      <c r="BE2071" s="111"/>
      <c r="BF2071" s="111"/>
      <c r="BG2071" s="116"/>
      <c r="BH2071" s="2"/>
      <c r="BI2071" s="2"/>
      <c r="BJ2071" s="2"/>
      <c r="BK2071" s="2"/>
      <c r="BL2071" s="60"/>
      <c r="BM2071" s="53"/>
      <c r="BN2071" s="53"/>
      <c r="BO2071" s="53"/>
      <c r="BP2071" s="53"/>
      <c r="BQ2071" s="125"/>
      <c r="BR2071" s="2"/>
      <c r="BS2071" s="2"/>
      <c r="BT2071" s="2"/>
      <c r="BU2071" s="2"/>
      <c r="BV2071" s="60"/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291</v>
      </c>
      <c r="K2072" s="2" t="s">
        <v>320</v>
      </c>
      <c r="L2072" s="170">
        <f t="shared" si="66"/>
        <v>0</v>
      </c>
      <c r="M2072" s="170">
        <f t="shared" si="67"/>
        <v>0</v>
      </c>
      <c r="N2072" s="183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286</v>
      </c>
      <c r="J2073" s="2" t="s">
        <v>337</v>
      </c>
      <c r="K2073" s="2" t="s">
        <v>320</v>
      </c>
      <c r="L2073" s="170">
        <f t="shared" si="66"/>
        <v>0</v>
      </c>
      <c r="M2073" s="170">
        <f t="shared" si="67"/>
        <v>0</v>
      </c>
      <c r="N2073" s="183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8" t="s">
        <v>338</v>
      </c>
      <c r="K2074" s="8" t="s">
        <v>319</v>
      </c>
      <c r="L2074" s="170">
        <f t="shared" si="66"/>
        <v>0</v>
      </c>
      <c r="M2074" s="170">
        <f t="shared" si="67"/>
        <v>0</v>
      </c>
      <c r="N2074" s="183"/>
      <c r="O2074" s="58"/>
      <c r="P2074" s="58"/>
      <c r="Q2074" s="58"/>
      <c r="R2074" s="58"/>
      <c r="S2074" s="59"/>
      <c r="T2074" s="8"/>
      <c r="U2074" s="8"/>
      <c r="V2074" s="8"/>
      <c r="W2074" s="8"/>
      <c r="X2074" s="130"/>
      <c r="Y2074" s="143"/>
      <c r="Z2074" s="143"/>
      <c r="AA2074" s="143"/>
      <c r="AB2074" s="143"/>
      <c r="AC2074" s="144"/>
      <c r="AD2074" s="8"/>
      <c r="AE2074" s="8"/>
      <c r="AF2074" s="8"/>
      <c r="AG2074" s="8"/>
      <c r="AH2074" s="130"/>
      <c r="AI2074" s="145"/>
      <c r="AJ2074" s="145"/>
      <c r="AK2074" s="145"/>
      <c r="AL2074" s="145"/>
      <c r="AM2074" s="146"/>
      <c r="AN2074" s="8"/>
      <c r="AO2074" s="8"/>
      <c r="AP2074" s="8"/>
      <c r="AQ2074" s="8"/>
      <c r="AR2074" s="130"/>
      <c r="AS2074" s="147"/>
      <c r="AT2074" s="147"/>
      <c r="AU2074" s="147"/>
      <c r="AV2074" s="147"/>
      <c r="AW2074" s="148"/>
      <c r="AX2074" s="8"/>
      <c r="AY2074" s="8"/>
      <c r="AZ2074" s="8"/>
      <c r="BA2074" s="8"/>
      <c r="BB2074" s="130"/>
      <c r="BC2074" s="149"/>
      <c r="BD2074" s="149"/>
      <c r="BE2074" s="149"/>
      <c r="BF2074" s="149"/>
      <c r="BG2074" s="150"/>
      <c r="BH2074" s="8"/>
      <c r="BI2074" s="8"/>
      <c r="BJ2074" s="8"/>
      <c r="BK2074" s="8"/>
      <c r="BL2074" s="130"/>
      <c r="BM2074" s="151"/>
      <c r="BN2074" s="151"/>
      <c r="BO2074" s="151"/>
      <c r="BP2074" s="151"/>
      <c r="BQ2074" s="152"/>
      <c r="BR2074" s="8"/>
      <c r="BS2074" s="8"/>
      <c r="BT2074" s="8"/>
      <c r="BU2074" s="8"/>
      <c r="BV2074" s="13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339</v>
      </c>
      <c r="K2075" s="8" t="s">
        <v>340</v>
      </c>
      <c r="L2075" s="170">
        <f t="shared" si="66"/>
        <v>0</v>
      </c>
      <c r="M2075" s="170">
        <f t="shared" si="67"/>
        <v>0</v>
      </c>
      <c r="N2075" s="183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341</v>
      </c>
      <c r="K2076" s="8" t="s">
        <v>319</v>
      </c>
      <c r="L2076" s="170">
        <f t="shared" si="66"/>
        <v>0</v>
      </c>
      <c r="M2076" s="170">
        <f t="shared" si="67"/>
        <v>0</v>
      </c>
      <c r="N2076" s="183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342</v>
      </c>
      <c r="K2077" s="8" t="s">
        <v>321</v>
      </c>
      <c r="L2077" s="170">
        <f t="shared" si="66"/>
        <v>0</v>
      </c>
      <c r="M2077" s="170">
        <f t="shared" si="67"/>
        <v>0</v>
      </c>
      <c r="N2077" s="183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343</v>
      </c>
      <c r="K2078" s="8" t="s">
        <v>321</v>
      </c>
      <c r="L2078" s="170">
        <f t="shared" si="66"/>
        <v>10</v>
      </c>
      <c r="M2078" s="170">
        <f t="shared" si="67"/>
        <v>78.754999999999995</v>
      </c>
      <c r="N2078" s="183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 t="s">
        <v>382</v>
      </c>
      <c r="AJ2078" s="145"/>
      <c r="AK2078" s="145"/>
      <c r="AL2078" s="145">
        <v>10</v>
      </c>
      <c r="AM2078" s="146">
        <v>78.754999999999995</v>
      </c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344</v>
      </c>
      <c r="K2079" s="8" t="s">
        <v>340</v>
      </c>
      <c r="L2079" s="170">
        <f t="shared" si="66"/>
        <v>0</v>
      </c>
      <c r="M2079" s="170">
        <f t="shared" si="67"/>
        <v>0</v>
      </c>
      <c r="N2079" s="183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/>
      <c r="AJ2079" s="145"/>
      <c r="AK2079" s="145"/>
      <c r="AL2079" s="145"/>
      <c r="AM2079" s="146"/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288</v>
      </c>
      <c r="J2080" s="8" t="s">
        <v>345</v>
      </c>
      <c r="K2080" s="8" t="s">
        <v>319</v>
      </c>
      <c r="L2080" s="170">
        <f t="shared" si="66"/>
        <v>0</v>
      </c>
      <c r="M2080" s="170">
        <f t="shared" si="67"/>
        <v>0</v>
      </c>
      <c r="N2080" s="183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2" t="s">
        <v>352</v>
      </c>
      <c r="K2081" s="2" t="s">
        <v>319</v>
      </c>
      <c r="L2081" s="170">
        <f t="shared" si="66"/>
        <v>0</v>
      </c>
      <c r="M2081" s="170">
        <f t="shared" si="67"/>
        <v>0</v>
      </c>
      <c r="N2081" s="183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353</v>
      </c>
      <c r="K2082" s="2" t="s">
        <v>322</v>
      </c>
      <c r="L2082" s="170">
        <f t="shared" si="66"/>
        <v>0</v>
      </c>
      <c r="M2082" s="170">
        <f t="shared" si="67"/>
        <v>0</v>
      </c>
      <c r="N2082" s="183"/>
      <c r="O2082" s="37"/>
      <c r="P2082" s="37"/>
      <c r="Q2082" s="37"/>
      <c r="R2082" s="37"/>
      <c r="S2082" s="46"/>
      <c r="T2082" s="2"/>
      <c r="U2082" s="2"/>
      <c r="V2082" s="2"/>
      <c r="W2082" s="2"/>
      <c r="X2082" s="60"/>
      <c r="Y2082" s="67"/>
      <c r="Z2082" s="67"/>
      <c r="AA2082" s="67"/>
      <c r="AB2082" s="67"/>
      <c r="AC2082" s="73"/>
      <c r="AD2082" s="2"/>
      <c r="AE2082" s="2"/>
      <c r="AF2082" s="2"/>
      <c r="AG2082" s="2"/>
      <c r="AH2082" s="60"/>
      <c r="AI2082" s="77"/>
      <c r="AJ2082" s="77"/>
      <c r="AK2082" s="77"/>
      <c r="AL2082" s="77"/>
      <c r="AM2082" s="85"/>
      <c r="AN2082" s="2"/>
      <c r="AO2082" s="2"/>
      <c r="AP2082" s="2"/>
      <c r="AQ2082" s="2"/>
      <c r="AR2082" s="60"/>
      <c r="AS2082" s="90"/>
      <c r="AT2082" s="90"/>
      <c r="AU2082" s="90"/>
      <c r="AV2082" s="90"/>
      <c r="AW2082" s="105"/>
      <c r="AX2082" s="2"/>
      <c r="AY2082" s="2"/>
      <c r="AZ2082" s="2"/>
      <c r="BA2082" s="2"/>
      <c r="BB2082" s="60"/>
      <c r="BC2082" s="111"/>
      <c r="BD2082" s="111"/>
      <c r="BE2082" s="111"/>
      <c r="BF2082" s="111"/>
      <c r="BG2082" s="116"/>
      <c r="BH2082" s="2"/>
      <c r="BI2082" s="2"/>
      <c r="BJ2082" s="2"/>
      <c r="BK2082" s="2"/>
      <c r="BL2082" s="60"/>
      <c r="BM2082" s="53"/>
      <c r="BN2082" s="53"/>
      <c r="BO2082" s="53"/>
      <c r="BP2082" s="53"/>
      <c r="BQ2082" s="125"/>
      <c r="BR2082" s="2"/>
      <c r="BS2082" s="2"/>
      <c r="BT2082" s="2"/>
      <c r="BU2082" s="2"/>
      <c r="BV2082" s="6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346</v>
      </c>
      <c r="K2083" s="2" t="s">
        <v>319</v>
      </c>
      <c r="L2083" s="170">
        <f t="shared" si="66"/>
        <v>0</v>
      </c>
      <c r="M2083" s="170">
        <f t="shared" si="67"/>
        <v>0</v>
      </c>
      <c r="N2083" s="183"/>
      <c r="O2083" s="38"/>
      <c r="P2083" s="37"/>
      <c r="Q2083" s="37"/>
      <c r="R2083" s="37"/>
      <c r="S2083" s="46"/>
      <c r="T2083" s="3"/>
      <c r="U2083" s="2"/>
      <c r="V2083" s="2"/>
      <c r="W2083" s="2"/>
      <c r="X2083" s="60"/>
      <c r="Y2083" s="69"/>
      <c r="Z2083" s="67"/>
      <c r="AA2083" s="67"/>
      <c r="AB2083" s="67"/>
      <c r="AC2083" s="73"/>
      <c r="AD2083" s="3"/>
      <c r="AE2083" s="2"/>
      <c r="AF2083" s="2"/>
      <c r="AG2083" s="2"/>
      <c r="AH2083" s="60"/>
      <c r="AI2083" s="78"/>
      <c r="AJ2083" s="77"/>
      <c r="AK2083" s="77"/>
      <c r="AL2083" s="77"/>
      <c r="AM2083" s="85"/>
      <c r="AN2083" s="3"/>
      <c r="AO2083" s="2"/>
      <c r="AP2083" s="2"/>
      <c r="AQ2083" s="2"/>
      <c r="AR2083" s="60"/>
      <c r="AS2083" s="91"/>
      <c r="AT2083" s="90"/>
      <c r="AU2083" s="90"/>
      <c r="AV2083" s="90"/>
      <c r="AW2083" s="105"/>
      <c r="AX2083" s="3"/>
      <c r="AY2083" s="2"/>
      <c r="AZ2083" s="2"/>
      <c r="BA2083" s="2"/>
      <c r="BB2083" s="60"/>
      <c r="BC2083" s="112"/>
      <c r="BD2083" s="111"/>
      <c r="BE2083" s="111"/>
      <c r="BF2083" s="111"/>
      <c r="BG2083" s="116"/>
      <c r="BH2083" s="3"/>
      <c r="BI2083" s="2"/>
      <c r="BJ2083" s="2"/>
      <c r="BK2083" s="2"/>
      <c r="BL2083" s="60"/>
      <c r="BM2083" s="54"/>
      <c r="BN2083" s="53"/>
      <c r="BO2083" s="53"/>
      <c r="BP2083" s="53"/>
      <c r="BQ2083" s="125"/>
      <c r="BR2083" s="3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289</v>
      </c>
      <c r="J2084" s="2" t="s">
        <v>268</v>
      </c>
      <c r="K2084" s="2" t="s">
        <v>319</v>
      </c>
      <c r="L2084" s="170">
        <f t="shared" si="66"/>
        <v>9.8000000000000004E-2</v>
      </c>
      <c r="M2084" s="170">
        <f t="shared" si="67"/>
        <v>180.08799999999999</v>
      </c>
      <c r="N2084" s="183"/>
      <c r="O2084" s="37"/>
      <c r="P2084" s="37"/>
      <c r="Q2084" s="37"/>
      <c r="R2084" s="37"/>
      <c r="S2084" s="46"/>
      <c r="T2084" s="2"/>
      <c r="U2084" s="2"/>
      <c r="V2084" s="2"/>
      <c r="W2084" s="2"/>
      <c r="X2084" s="60"/>
      <c r="Y2084" s="67"/>
      <c r="Z2084" s="67"/>
      <c r="AA2084" s="67"/>
      <c r="AB2084" s="67"/>
      <c r="AC2084" s="73"/>
      <c r="AD2084" s="2"/>
      <c r="AE2084" s="2"/>
      <c r="AF2084" s="2"/>
      <c r="AG2084" s="2"/>
      <c r="AH2084" s="60"/>
      <c r="AI2084" s="77"/>
      <c r="AJ2084" s="77"/>
      <c r="AK2084" s="77"/>
      <c r="AL2084" s="77"/>
      <c r="AM2084" s="85"/>
      <c r="AN2084" s="2">
        <v>2</v>
      </c>
      <c r="AO2084" s="2"/>
      <c r="AP2084" s="2"/>
      <c r="AQ2084" s="2">
        <v>9.8000000000000004E-2</v>
      </c>
      <c r="AR2084" s="60">
        <v>180.08799999999999</v>
      </c>
      <c r="AS2084" s="90"/>
      <c r="AT2084" s="90"/>
      <c r="AU2084" s="90"/>
      <c r="AV2084" s="90"/>
      <c r="AW2084" s="105"/>
      <c r="AX2084" s="2"/>
      <c r="AY2084" s="2"/>
      <c r="AZ2084" s="2"/>
      <c r="BA2084" s="2"/>
      <c r="BB2084" s="60"/>
      <c r="BC2084" s="111"/>
      <c r="BD2084" s="111"/>
      <c r="BE2084" s="111"/>
      <c r="BF2084" s="111"/>
      <c r="BG2084" s="116"/>
      <c r="BH2084" s="2"/>
      <c r="BI2084" s="2"/>
      <c r="BJ2084" s="2"/>
      <c r="BK2084" s="2"/>
      <c r="BL2084" s="60"/>
      <c r="BM2084" s="53"/>
      <c r="BN2084" s="53"/>
      <c r="BO2084" s="53"/>
      <c r="BP2084" s="53"/>
      <c r="BQ2084" s="125"/>
      <c r="BR2084" s="2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292</v>
      </c>
      <c r="K2085" s="2" t="s">
        <v>319</v>
      </c>
      <c r="L2085" s="170">
        <f t="shared" si="66"/>
        <v>2.4E-2</v>
      </c>
      <c r="M2085" s="170">
        <f t="shared" si="67"/>
        <v>61.908999999999999</v>
      </c>
      <c r="N2085" s="183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 t="s">
        <v>466</v>
      </c>
      <c r="AK2085" s="77"/>
      <c r="AL2085" s="77">
        <v>2.4E-2</v>
      </c>
      <c r="AM2085" s="85">
        <v>61.908999999999999</v>
      </c>
      <c r="AN2085" s="2"/>
      <c r="AO2085" s="2"/>
      <c r="AP2085" s="2"/>
      <c r="AQ2085" s="2"/>
      <c r="AR2085" s="60"/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285</v>
      </c>
      <c r="J2086" s="2" t="s">
        <v>293</v>
      </c>
      <c r="K2086" s="2" t="s">
        <v>319</v>
      </c>
      <c r="L2086" s="170">
        <f t="shared" si="66"/>
        <v>0</v>
      </c>
      <c r="M2086" s="170">
        <f t="shared" si="67"/>
        <v>0</v>
      </c>
      <c r="N2086" s="183"/>
      <c r="O2086" s="37"/>
      <c r="P2086" s="37"/>
      <c r="Q2086" s="37"/>
      <c r="R2086" s="38"/>
      <c r="S2086" s="45"/>
      <c r="T2086" s="2"/>
      <c r="U2086" s="2"/>
      <c r="V2086" s="2"/>
      <c r="W2086" s="3"/>
      <c r="X2086" s="61"/>
      <c r="Y2086" s="67"/>
      <c r="Z2086" s="67"/>
      <c r="AA2086" s="67"/>
      <c r="AB2086" s="69"/>
      <c r="AC2086" s="74"/>
      <c r="AD2086" s="2"/>
      <c r="AE2086" s="2"/>
      <c r="AF2086" s="2"/>
      <c r="AG2086" s="3"/>
      <c r="AH2086" s="61"/>
      <c r="AI2086" s="77"/>
      <c r="AJ2086" s="77"/>
      <c r="AK2086" s="77"/>
      <c r="AL2086" s="78"/>
      <c r="AM2086" s="86"/>
      <c r="AN2086" s="2"/>
      <c r="AO2086" s="2"/>
      <c r="AP2086" s="2"/>
      <c r="AQ2086" s="3"/>
      <c r="AR2086" s="61"/>
      <c r="AS2086" s="90"/>
      <c r="AT2086" s="90"/>
      <c r="AU2086" s="90"/>
      <c r="AV2086" s="91"/>
      <c r="AW2086" s="106"/>
      <c r="AX2086" s="2"/>
      <c r="AY2086" s="2"/>
      <c r="AZ2086" s="2"/>
      <c r="BA2086" s="3"/>
      <c r="BB2086" s="61"/>
      <c r="BC2086" s="111"/>
      <c r="BD2086" s="111"/>
      <c r="BE2086" s="111"/>
      <c r="BF2086" s="112"/>
      <c r="BG2086" s="117"/>
      <c r="BH2086" s="2"/>
      <c r="BI2086" s="2"/>
      <c r="BJ2086" s="2"/>
      <c r="BK2086" s="3"/>
      <c r="BL2086" s="61"/>
      <c r="BM2086" s="53"/>
      <c r="BN2086" s="53"/>
      <c r="BO2086" s="53"/>
      <c r="BP2086" s="54"/>
      <c r="BQ2086" s="126"/>
      <c r="BR2086" s="2"/>
      <c r="BS2086" s="2"/>
      <c r="BT2086" s="2"/>
      <c r="BU2086" s="3"/>
      <c r="BV2086" s="61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287</v>
      </c>
      <c r="J2087" s="2" t="s">
        <v>269</v>
      </c>
      <c r="K2087" s="2" t="s">
        <v>321</v>
      </c>
      <c r="L2087" s="170">
        <f t="shared" si="66"/>
        <v>0</v>
      </c>
      <c r="M2087" s="170">
        <f t="shared" si="67"/>
        <v>0</v>
      </c>
      <c r="N2087" s="183"/>
      <c r="O2087" s="37"/>
      <c r="P2087" s="37"/>
      <c r="Q2087" s="37"/>
      <c r="R2087" s="37"/>
      <c r="S2087" s="46"/>
      <c r="T2087" s="2"/>
      <c r="U2087" s="2"/>
      <c r="V2087" s="2"/>
      <c r="W2087" s="2"/>
      <c r="X2087" s="60"/>
      <c r="Y2087" s="67"/>
      <c r="Z2087" s="67"/>
      <c r="AA2087" s="67"/>
      <c r="AB2087" s="67"/>
      <c r="AC2087" s="73"/>
      <c r="AD2087" s="2"/>
      <c r="AE2087" s="2"/>
      <c r="AF2087" s="2"/>
      <c r="AG2087" s="2"/>
      <c r="AH2087" s="60"/>
      <c r="AI2087" s="77"/>
      <c r="AJ2087" s="77"/>
      <c r="AK2087" s="77"/>
      <c r="AL2087" s="77"/>
      <c r="AM2087" s="85"/>
      <c r="AN2087" s="2"/>
      <c r="AO2087" s="2"/>
      <c r="AP2087" s="2"/>
      <c r="AQ2087" s="2"/>
      <c r="AR2087" s="60"/>
      <c r="AS2087" s="90"/>
      <c r="AT2087" s="90"/>
      <c r="AU2087" s="90"/>
      <c r="AV2087" s="90"/>
      <c r="AW2087" s="105"/>
      <c r="AX2087" s="2"/>
      <c r="AY2087" s="2"/>
      <c r="AZ2087" s="2"/>
      <c r="BA2087" s="2"/>
      <c r="BB2087" s="60"/>
      <c r="BC2087" s="111"/>
      <c r="BD2087" s="111"/>
      <c r="BE2087" s="111"/>
      <c r="BF2087" s="111"/>
      <c r="BG2087" s="116"/>
      <c r="BH2087" s="2"/>
      <c r="BI2087" s="2"/>
      <c r="BJ2087" s="2"/>
      <c r="BK2087" s="2"/>
      <c r="BL2087" s="60"/>
      <c r="BM2087" s="53"/>
      <c r="BN2087" s="53"/>
      <c r="BO2087" s="53"/>
      <c r="BP2087" s="53"/>
      <c r="BQ2087" s="125"/>
      <c r="BR2087" s="2"/>
      <c r="BS2087" s="2"/>
      <c r="BT2087" s="2"/>
      <c r="BU2087" s="2"/>
      <c r="BV2087" s="60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270</v>
      </c>
      <c r="K2088" s="2" t="s">
        <v>321</v>
      </c>
      <c r="L2088" s="170">
        <f t="shared" si="66"/>
        <v>0</v>
      </c>
      <c r="M2088" s="170">
        <f t="shared" si="67"/>
        <v>0</v>
      </c>
      <c r="N2088" s="183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290</v>
      </c>
      <c r="J2089" s="2" t="s">
        <v>271</v>
      </c>
      <c r="K2089" s="2" t="s">
        <v>322</v>
      </c>
      <c r="L2089" s="170">
        <f t="shared" si="66"/>
        <v>0</v>
      </c>
      <c r="M2089" s="170">
        <f t="shared" si="67"/>
        <v>0</v>
      </c>
      <c r="N2089" s="183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284</v>
      </c>
      <c r="J2090" s="2" t="s">
        <v>294</v>
      </c>
      <c r="K2090" s="2" t="s">
        <v>321</v>
      </c>
      <c r="L2090" s="170">
        <f t="shared" si="66"/>
        <v>0</v>
      </c>
      <c r="M2090" s="170">
        <f t="shared" si="67"/>
        <v>0</v>
      </c>
      <c r="N2090" s="183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347</v>
      </c>
      <c r="K2091" s="2" t="s">
        <v>321</v>
      </c>
      <c r="L2091" s="170">
        <f t="shared" si="66"/>
        <v>0</v>
      </c>
      <c r="M2091" s="170">
        <f t="shared" si="67"/>
        <v>0</v>
      </c>
      <c r="N2091" s="183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295</v>
      </c>
      <c r="K2092" s="2" t="s">
        <v>321</v>
      </c>
      <c r="L2092" s="170">
        <f t="shared" si="66"/>
        <v>0</v>
      </c>
      <c r="M2092" s="170">
        <f t="shared" si="67"/>
        <v>0</v>
      </c>
      <c r="N2092" s="183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290</v>
      </c>
      <c r="J2093" s="2" t="s">
        <v>299</v>
      </c>
      <c r="K2093" s="2" t="s">
        <v>319</v>
      </c>
      <c r="L2093" s="170">
        <f t="shared" si="66"/>
        <v>0</v>
      </c>
      <c r="M2093" s="170">
        <f t="shared" si="67"/>
        <v>0</v>
      </c>
      <c r="N2093" s="183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315</v>
      </c>
      <c r="J2094" s="2" t="s">
        <v>348</v>
      </c>
      <c r="K2094" s="2" t="s">
        <v>321</v>
      </c>
      <c r="L2094" s="170">
        <f t="shared" si="66"/>
        <v>0</v>
      </c>
      <c r="M2094" s="170">
        <f t="shared" si="67"/>
        <v>0</v>
      </c>
      <c r="N2094" s="183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296</v>
      </c>
      <c r="K2095" s="2" t="s">
        <v>322</v>
      </c>
      <c r="L2095" s="170">
        <f t="shared" si="66"/>
        <v>0</v>
      </c>
      <c r="M2095" s="170">
        <f t="shared" si="67"/>
        <v>0</v>
      </c>
      <c r="N2095" s="183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316</v>
      </c>
      <c r="J2096" s="2" t="s">
        <v>297</v>
      </c>
      <c r="K2096" s="2" t="s">
        <v>319</v>
      </c>
      <c r="L2096" s="170">
        <f t="shared" si="66"/>
        <v>0</v>
      </c>
      <c r="M2096" s="170">
        <f t="shared" si="67"/>
        <v>0</v>
      </c>
      <c r="N2096" s="183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8" t="s">
        <v>349</v>
      </c>
      <c r="K2097" s="8" t="s">
        <v>321</v>
      </c>
      <c r="L2097" s="170">
        <f t="shared" si="66"/>
        <v>0</v>
      </c>
      <c r="M2097" s="170">
        <f t="shared" si="67"/>
        <v>0</v>
      </c>
      <c r="N2097" s="183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282</v>
      </c>
      <c r="J2098" s="2" t="s">
        <v>272</v>
      </c>
      <c r="K2098" s="2" t="s">
        <v>322</v>
      </c>
      <c r="L2098" s="170">
        <f t="shared" si="66"/>
        <v>0</v>
      </c>
      <c r="M2098" s="170">
        <f t="shared" si="67"/>
        <v>0</v>
      </c>
      <c r="N2098" s="183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273</v>
      </c>
      <c r="K2099" s="2" t="s">
        <v>322</v>
      </c>
      <c r="L2099" s="170">
        <f t="shared" si="66"/>
        <v>0</v>
      </c>
      <c r="M2099" s="170">
        <f t="shared" si="67"/>
        <v>0</v>
      </c>
      <c r="N2099" s="183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274</v>
      </c>
      <c r="K2100" s="2" t="s">
        <v>322</v>
      </c>
      <c r="L2100" s="172">
        <f t="shared" si="66"/>
        <v>0</v>
      </c>
      <c r="M2100" s="170">
        <f t="shared" si="67"/>
        <v>0</v>
      </c>
      <c r="N2100" s="183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275</v>
      </c>
      <c r="K2101" s="2" t="s">
        <v>322</v>
      </c>
      <c r="L2101" s="170">
        <f t="shared" si="66"/>
        <v>0</v>
      </c>
      <c r="M2101" s="170">
        <f t="shared" si="67"/>
        <v>0</v>
      </c>
      <c r="N2101" s="183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276</v>
      </c>
      <c r="K2102" s="2" t="s">
        <v>321</v>
      </c>
      <c r="L2102" s="170">
        <f t="shared" si="66"/>
        <v>0</v>
      </c>
      <c r="M2102" s="170">
        <f t="shared" si="67"/>
        <v>0</v>
      </c>
      <c r="N2102" s="183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277</v>
      </c>
      <c r="K2103" s="2" t="s">
        <v>321</v>
      </c>
      <c r="L2103" s="170">
        <f t="shared" si="66"/>
        <v>0</v>
      </c>
      <c r="M2103" s="170">
        <f t="shared" si="67"/>
        <v>0</v>
      </c>
      <c r="N2103" s="183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283</v>
      </c>
      <c r="J2104" s="2" t="s">
        <v>298</v>
      </c>
      <c r="K2104" s="2" t="s">
        <v>322</v>
      </c>
      <c r="L2104" s="170">
        <f t="shared" si="66"/>
        <v>0</v>
      </c>
      <c r="M2104" s="170">
        <f t="shared" si="67"/>
        <v>0</v>
      </c>
      <c r="N2104" s="183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278</v>
      </c>
      <c r="K2105" s="2" t="s">
        <v>321</v>
      </c>
      <c r="L2105" s="170">
        <f t="shared" si="66"/>
        <v>1</v>
      </c>
      <c r="M2105" s="170">
        <f t="shared" si="67"/>
        <v>1.446</v>
      </c>
      <c r="N2105" s="183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>
        <v>2</v>
      </c>
      <c r="BN2105" s="53"/>
      <c r="BO2105" s="53"/>
      <c r="BP2105" s="53">
        <v>1</v>
      </c>
      <c r="BQ2105" s="125">
        <v>1.446</v>
      </c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279</v>
      </c>
      <c r="K2106" s="2" t="s">
        <v>321</v>
      </c>
      <c r="L2106" s="170">
        <f t="shared" si="66"/>
        <v>0</v>
      </c>
      <c r="M2106" s="170">
        <f t="shared" si="67"/>
        <v>0</v>
      </c>
      <c r="N2106" s="183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/>
      <c r="BN2106" s="53"/>
      <c r="BO2106" s="53"/>
      <c r="BP2106" s="53"/>
      <c r="BQ2106" s="125"/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286</v>
      </c>
      <c r="J2107" s="2" t="s">
        <v>280</v>
      </c>
      <c r="K2107" s="2" t="s">
        <v>320</v>
      </c>
      <c r="L2107" s="170">
        <f t="shared" si="66"/>
        <v>0.88600000000000001</v>
      </c>
      <c r="M2107" s="172">
        <f t="shared" si="67"/>
        <v>12.226800000000001</v>
      </c>
      <c r="N2107" s="185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>
        <v>0.88600000000000001</v>
      </c>
      <c r="BL2107" s="181">
        <v>12.226800000000001</v>
      </c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281</v>
      </c>
      <c r="K2108" s="2" t="s">
        <v>320</v>
      </c>
      <c r="L2108" s="170">
        <f t="shared" si="66"/>
        <v>0</v>
      </c>
      <c r="M2108" s="170">
        <f t="shared" si="67"/>
        <v>0</v>
      </c>
      <c r="N2108" s="183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/>
      <c r="BL2108" s="60"/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s="17" customFormat="1" hidden="1" x14ac:dyDescent="0.3">
      <c r="A2109" s="16" t="s">
        <v>262</v>
      </c>
      <c r="B2109" s="16" t="s">
        <v>2</v>
      </c>
      <c r="C2109" s="16" t="s">
        <v>3</v>
      </c>
      <c r="D2109" s="16" t="s">
        <v>255</v>
      </c>
      <c r="E2109" s="6" t="s">
        <v>204</v>
      </c>
      <c r="F2109" s="7"/>
      <c r="G2109" s="23" t="s">
        <v>5</v>
      </c>
      <c r="H2109" s="7">
        <v>2023</v>
      </c>
      <c r="I2109" s="25"/>
      <c r="J2109" s="16" t="s">
        <v>314</v>
      </c>
      <c r="K2109" s="16"/>
      <c r="L2109" s="155"/>
      <c r="M2109" s="133">
        <f>SUM(M2071:M2108)</f>
        <v>334.4248</v>
      </c>
      <c r="N2109" s="186"/>
      <c r="O2109" s="16"/>
      <c r="P2109" s="16"/>
      <c r="Q2109" s="16"/>
      <c r="R2109" s="16"/>
      <c r="S2109" s="51">
        <f>SUM(S2071:S2108)</f>
        <v>0</v>
      </c>
      <c r="T2109" s="16"/>
      <c r="U2109" s="16"/>
      <c r="V2109" s="16"/>
      <c r="W2109" s="16"/>
      <c r="X2109" s="51">
        <f>SUM(X2071:X2108)</f>
        <v>0</v>
      </c>
      <c r="Y2109" s="16"/>
      <c r="Z2109" s="16"/>
      <c r="AA2109" s="16"/>
      <c r="AB2109" s="16"/>
      <c r="AC2109" s="51">
        <f>SUM(AC2071:AC2108)</f>
        <v>0</v>
      </c>
      <c r="AD2109" s="16"/>
      <c r="AE2109" s="16"/>
      <c r="AF2109" s="16"/>
      <c r="AG2109" s="16"/>
      <c r="AH2109" s="51">
        <f>SUM(AH2071:AH2108)</f>
        <v>0</v>
      </c>
      <c r="AI2109" s="16"/>
      <c r="AJ2109" s="16"/>
      <c r="AK2109" s="16"/>
      <c r="AL2109" s="16"/>
      <c r="AM2109" s="51">
        <f>SUM(AM2071:AM2108)</f>
        <v>140.66399999999999</v>
      </c>
      <c r="AN2109" s="16"/>
      <c r="AO2109" s="16"/>
      <c r="AP2109" s="16"/>
      <c r="AQ2109" s="16"/>
      <c r="AR2109" s="51">
        <f>SUM(AR2071:AR2108)</f>
        <v>180.08799999999999</v>
      </c>
      <c r="AS2109" s="16"/>
      <c r="AT2109" s="16"/>
      <c r="AU2109" s="16"/>
      <c r="AV2109" s="16"/>
      <c r="AW2109" s="51">
        <f>SUM(AW2071:AW2108)</f>
        <v>0</v>
      </c>
      <c r="AX2109" s="16"/>
      <c r="AY2109" s="16"/>
      <c r="AZ2109" s="16"/>
      <c r="BA2109" s="16"/>
      <c r="BB2109" s="51">
        <f>SUM(BB2071:BB2108)</f>
        <v>0</v>
      </c>
      <c r="BC2109" s="16"/>
      <c r="BD2109" s="16"/>
      <c r="BE2109" s="16"/>
      <c r="BF2109" s="16"/>
      <c r="BG2109" s="51">
        <f>SUM(BG2071:BG2108)</f>
        <v>0</v>
      </c>
      <c r="BH2109" s="16"/>
      <c r="BI2109" s="16"/>
      <c r="BJ2109" s="16"/>
      <c r="BK2109" s="16"/>
      <c r="BL2109" s="133">
        <f>SUM(BL2071:BL2108)</f>
        <v>12.226800000000001</v>
      </c>
      <c r="BM2109" s="16"/>
      <c r="BN2109" s="16"/>
      <c r="BO2109" s="16"/>
      <c r="BP2109" s="16"/>
      <c r="BQ2109" s="51">
        <f>SUM(BQ2071:BQ2108)</f>
        <v>1.446</v>
      </c>
      <c r="BR2109" s="16"/>
      <c r="BS2109" s="16"/>
      <c r="BT2109" s="16"/>
      <c r="BU2109" s="16"/>
      <c r="BV2109" s="51">
        <f>SUM(BV2071:BV2108)</f>
        <v>0</v>
      </c>
    </row>
    <row r="2110" spans="1:74" hidden="1" x14ac:dyDescent="0.3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22" t="s">
        <v>5</v>
      </c>
      <c r="H2110" s="3">
        <v>2023</v>
      </c>
      <c r="I2110" s="24" t="s">
        <v>287</v>
      </c>
      <c r="J2110" s="2" t="s">
        <v>267</v>
      </c>
      <c r="K2110" s="2" t="s">
        <v>319</v>
      </c>
      <c r="L2110" s="170">
        <f t="shared" si="66"/>
        <v>0</v>
      </c>
      <c r="M2110" s="170">
        <f t="shared" si="67"/>
        <v>0</v>
      </c>
      <c r="N2110" s="183"/>
      <c r="O2110" s="37"/>
      <c r="P2110" s="37"/>
      <c r="Q2110" s="37"/>
      <c r="R2110" s="37"/>
      <c r="S2110" s="46"/>
      <c r="T2110" s="2"/>
      <c r="U2110" s="2"/>
      <c r="V2110" s="2"/>
      <c r="W2110" s="2"/>
      <c r="X2110" s="60"/>
      <c r="Y2110" s="67"/>
      <c r="Z2110" s="67"/>
      <c r="AA2110" s="67"/>
      <c r="AB2110" s="67"/>
      <c r="AC2110" s="73"/>
      <c r="AD2110" s="2"/>
      <c r="AE2110" s="2"/>
      <c r="AF2110" s="2"/>
      <c r="AG2110" s="2"/>
      <c r="AH2110" s="60"/>
      <c r="AI2110" s="77"/>
      <c r="AJ2110" s="77"/>
      <c r="AK2110" s="77"/>
      <c r="AL2110" s="77"/>
      <c r="AM2110" s="85"/>
      <c r="AN2110" s="2"/>
      <c r="AO2110" s="2"/>
      <c r="AP2110" s="2"/>
      <c r="AQ2110" s="2"/>
      <c r="AR2110" s="60"/>
      <c r="AS2110" s="90"/>
      <c r="AT2110" s="90"/>
      <c r="AU2110" s="90"/>
      <c r="AV2110" s="90"/>
      <c r="AW2110" s="105"/>
      <c r="AX2110" s="2"/>
      <c r="AY2110" s="2"/>
      <c r="AZ2110" s="2"/>
      <c r="BA2110" s="2"/>
      <c r="BB2110" s="60"/>
      <c r="BC2110" s="111"/>
      <c r="BD2110" s="111"/>
      <c r="BE2110" s="111"/>
      <c r="BF2110" s="111"/>
      <c r="BG2110" s="116"/>
      <c r="BH2110" s="2"/>
      <c r="BI2110" s="2"/>
      <c r="BJ2110" s="2"/>
      <c r="BK2110" s="2"/>
      <c r="BL2110" s="60"/>
      <c r="BM2110" s="53"/>
      <c r="BN2110" s="53"/>
      <c r="BO2110" s="53"/>
      <c r="BP2110" s="53"/>
      <c r="BQ2110" s="125"/>
      <c r="BR2110" s="2"/>
      <c r="BS2110" s="2"/>
      <c r="BT2110" s="2"/>
      <c r="BU2110" s="2"/>
      <c r="BV2110" s="60"/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291</v>
      </c>
      <c r="K2111" s="2" t="s">
        <v>320</v>
      </c>
      <c r="L2111" s="170">
        <f t="shared" si="66"/>
        <v>0</v>
      </c>
      <c r="M2111" s="170">
        <f t="shared" si="67"/>
        <v>0</v>
      </c>
      <c r="N2111" s="183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286</v>
      </c>
      <c r="J2112" s="2" t="s">
        <v>337</v>
      </c>
      <c r="K2112" s="2" t="s">
        <v>320</v>
      </c>
      <c r="L2112" s="170">
        <f t="shared" si="66"/>
        <v>0</v>
      </c>
      <c r="M2112" s="170">
        <f t="shared" si="67"/>
        <v>0</v>
      </c>
      <c r="N2112" s="183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8" t="s">
        <v>338</v>
      </c>
      <c r="K2113" s="8" t="s">
        <v>319</v>
      </c>
      <c r="L2113" s="170">
        <f t="shared" si="66"/>
        <v>0</v>
      </c>
      <c r="M2113" s="170">
        <f t="shared" si="67"/>
        <v>0</v>
      </c>
      <c r="N2113" s="183"/>
      <c r="O2113" s="58"/>
      <c r="P2113" s="58"/>
      <c r="Q2113" s="58"/>
      <c r="R2113" s="58"/>
      <c r="S2113" s="59"/>
      <c r="T2113" s="8"/>
      <c r="U2113" s="8"/>
      <c r="V2113" s="8"/>
      <c r="W2113" s="8"/>
      <c r="X2113" s="130"/>
      <c r="Y2113" s="143"/>
      <c r="Z2113" s="143"/>
      <c r="AA2113" s="143"/>
      <c r="AB2113" s="143"/>
      <c r="AC2113" s="144"/>
      <c r="AD2113" s="8"/>
      <c r="AE2113" s="8"/>
      <c r="AF2113" s="8"/>
      <c r="AG2113" s="8"/>
      <c r="AH2113" s="130"/>
      <c r="AI2113" s="145"/>
      <c r="AJ2113" s="145"/>
      <c r="AK2113" s="145"/>
      <c r="AL2113" s="145"/>
      <c r="AM2113" s="146"/>
      <c r="AN2113" s="8"/>
      <c r="AO2113" s="8"/>
      <c r="AP2113" s="8"/>
      <c r="AQ2113" s="8"/>
      <c r="AR2113" s="130"/>
      <c r="AS2113" s="147"/>
      <c r="AT2113" s="147"/>
      <c r="AU2113" s="147"/>
      <c r="AV2113" s="147"/>
      <c r="AW2113" s="148"/>
      <c r="AX2113" s="8"/>
      <c r="AY2113" s="8"/>
      <c r="AZ2113" s="8"/>
      <c r="BA2113" s="8"/>
      <c r="BB2113" s="130"/>
      <c r="BC2113" s="149"/>
      <c r="BD2113" s="149"/>
      <c r="BE2113" s="149"/>
      <c r="BF2113" s="149"/>
      <c r="BG2113" s="150"/>
      <c r="BH2113" s="8"/>
      <c r="BI2113" s="8"/>
      <c r="BJ2113" s="8"/>
      <c r="BK2113" s="8"/>
      <c r="BL2113" s="130"/>
      <c r="BM2113" s="151"/>
      <c r="BN2113" s="151"/>
      <c r="BO2113" s="151"/>
      <c r="BP2113" s="151"/>
      <c r="BQ2113" s="152"/>
      <c r="BR2113" s="8"/>
      <c r="BS2113" s="8"/>
      <c r="BT2113" s="8"/>
      <c r="BU2113" s="8"/>
      <c r="BV2113" s="13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339</v>
      </c>
      <c r="K2114" s="8" t="s">
        <v>340</v>
      </c>
      <c r="L2114" s="170">
        <f t="shared" si="66"/>
        <v>0</v>
      </c>
      <c r="M2114" s="170">
        <f t="shared" si="67"/>
        <v>0</v>
      </c>
      <c r="N2114" s="183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341</v>
      </c>
      <c r="K2115" s="8" t="s">
        <v>319</v>
      </c>
      <c r="L2115" s="170">
        <f t="shared" si="66"/>
        <v>0</v>
      </c>
      <c r="M2115" s="170">
        <f t="shared" si="67"/>
        <v>0</v>
      </c>
      <c r="N2115" s="183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342</v>
      </c>
      <c r="K2116" s="8" t="s">
        <v>321</v>
      </c>
      <c r="L2116" s="170">
        <f t="shared" si="66"/>
        <v>0</v>
      </c>
      <c r="M2116" s="170">
        <f t="shared" si="67"/>
        <v>0</v>
      </c>
      <c r="N2116" s="183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343</v>
      </c>
      <c r="K2117" s="8" t="s">
        <v>321</v>
      </c>
      <c r="L2117" s="170">
        <f t="shared" ref="L2117:L2180" si="68">SUM(R2117,W2117,AB2117,AG2117,AL2117,AQ2117,AV2117,BA2117,BF2117,BK2117,BP2117,BU2117)</f>
        <v>0</v>
      </c>
      <c r="M2117" s="170">
        <f t="shared" ref="M2117:M2180" si="69">SUM(S2117,X2117,AC2117,AH2117,AM2117,AR2117,AW2117,BB2117,BG2117,BL2117,BQ2117,BV2117)</f>
        <v>0</v>
      </c>
      <c r="N2117" s="183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344</v>
      </c>
      <c r="K2118" s="8" t="s">
        <v>340</v>
      </c>
      <c r="L2118" s="170">
        <f t="shared" si="68"/>
        <v>0</v>
      </c>
      <c r="M2118" s="170">
        <f t="shared" si="69"/>
        <v>0</v>
      </c>
      <c r="N2118" s="183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288</v>
      </c>
      <c r="J2119" s="8" t="s">
        <v>345</v>
      </c>
      <c r="K2119" s="8" t="s">
        <v>319</v>
      </c>
      <c r="L2119" s="170">
        <f t="shared" si="68"/>
        <v>0</v>
      </c>
      <c r="M2119" s="170">
        <f t="shared" si="69"/>
        <v>0</v>
      </c>
      <c r="N2119" s="183"/>
      <c r="O2119" s="58"/>
      <c r="P2119" s="58"/>
      <c r="Q2119" s="58"/>
      <c r="R2119" s="37"/>
      <c r="S2119" s="46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2" t="s">
        <v>352</v>
      </c>
      <c r="K2120" s="2" t="s">
        <v>319</v>
      </c>
      <c r="L2120" s="170">
        <f t="shared" si="68"/>
        <v>0</v>
      </c>
      <c r="M2120" s="170">
        <f t="shared" si="69"/>
        <v>0</v>
      </c>
      <c r="N2120" s="183"/>
      <c r="O2120" s="58"/>
      <c r="P2120" s="58"/>
      <c r="Q2120" s="58"/>
      <c r="R2120" s="58"/>
      <c r="S2120" s="59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353</v>
      </c>
      <c r="K2121" s="2" t="s">
        <v>322</v>
      </c>
      <c r="L2121" s="170">
        <f t="shared" si="68"/>
        <v>0</v>
      </c>
      <c r="M2121" s="170">
        <f t="shared" si="69"/>
        <v>0</v>
      </c>
      <c r="N2121" s="183"/>
      <c r="O2121" s="37"/>
      <c r="P2121" s="37"/>
      <c r="Q2121" s="37"/>
      <c r="R2121" s="37"/>
      <c r="S2121" s="46"/>
      <c r="T2121" s="2"/>
      <c r="U2121" s="2"/>
      <c r="V2121" s="2"/>
      <c r="W2121" s="2"/>
      <c r="X2121" s="60"/>
      <c r="Y2121" s="67"/>
      <c r="Z2121" s="67"/>
      <c r="AA2121" s="67"/>
      <c r="AB2121" s="67"/>
      <c r="AC2121" s="73"/>
      <c r="AD2121" s="2"/>
      <c r="AE2121" s="2"/>
      <c r="AF2121" s="2"/>
      <c r="AG2121" s="2"/>
      <c r="AH2121" s="60"/>
      <c r="AI2121" s="77"/>
      <c r="AJ2121" s="77"/>
      <c r="AK2121" s="77"/>
      <c r="AL2121" s="77"/>
      <c r="AM2121" s="85"/>
      <c r="AN2121" s="2"/>
      <c r="AO2121" s="2"/>
      <c r="AP2121" s="2"/>
      <c r="AQ2121" s="2"/>
      <c r="AR2121" s="60"/>
      <c r="AS2121" s="90"/>
      <c r="AT2121" s="90"/>
      <c r="AU2121" s="90"/>
      <c r="AV2121" s="90"/>
      <c r="AW2121" s="105"/>
      <c r="AX2121" s="2"/>
      <c r="AY2121" s="2"/>
      <c r="AZ2121" s="2"/>
      <c r="BA2121" s="2"/>
      <c r="BB2121" s="60"/>
      <c r="BC2121" s="111"/>
      <c r="BD2121" s="111"/>
      <c r="BE2121" s="111"/>
      <c r="BF2121" s="111"/>
      <c r="BG2121" s="116"/>
      <c r="BH2121" s="2"/>
      <c r="BI2121" s="2"/>
      <c r="BJ2121" s="2"/>
      <c r="BK2121" s="2"/>
      <c r="BL2121" s="60"/>
      <c r="BM2121" s="53"/>
      <c r="BN2121" s="53"/>
      <c r="BO2121" s="53"/>
      <c r="BP2121" s="53"/>
      <c r="BQ2121" s="125"/>
      <c r="BR2121" s="2"/>
      <c r="BS2121" s="2"/>
      <c r="BT2121" s="2"/>
      <c r="BU2121" s="2"/>
      <c r="BV2121" s="6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346</v>
      </c>
      <c r="K2122" s="2" t="s">
        <v>319</v>
      </c>
      <c r="L2122" s="170">
        <f t="shared" si="68"/>
        <v>0</v>
      </c>
      <c r="M2122" s="170">
        <f t="shared" si="69"/>
        <v>0</v>
      </c>
      <c r="N2122" s="183"/>
      <c r="O2122" s="38"/>
      <c r="P2122" s="37"/>
      <c r="Q2122" s="37"/>
      <c r="R2122" s="37"/>
      <c r="S2122" s="46"/>
      <c r="T2122" s="3"/>
      <c r="U2122" s="2"/>
      <c r="V2122" s="2"/>
      <c r="W2122" s="2"/>
      <c r="X2122" s="60"/>
      <c r="Y2122" s="69"/>
      <c r="Z2122" s="67"/>
      <c r="AA2122" s="67"/>
      <c r="AB2122" s="67"/>
      <c r="AC2122" s="73"/>
      <c r="AD2122" s="3"/>
      <c r="AE2122" s="2"/>
      <c r="AF2122" s="2"/>
      <c r="AG2122" s="2"/>
      <c r="AH2122" s="60"/>
      <c r="AI2122" s="78"/>
      <c r="AJ2122" s="77"/>
      <c r="AK2122" s="77"/>
      <c r="AL2122" s="77"/>
      <c r="AM2122" s="85"/>
      <c r="AN2122" s="3"/>
      <c r="AO2122" s="2"/>
      <c r="AP2122" s="2"/>
      <c r="AQ2122" s="2"/>
      <c r="AR2122" s="60"/>
      <c r="AS2122" s="91"/>
      <c r="AT2122" s="90"/>
      <c r="AU2122" s="90"/>
      <c r="AV2122" s="90"/>
      <c r="AW2122" s="105"/>
      <c r="AX2122" s="3"/>
      <c r="AY2122" s="2"/>
      <c r="AZ2122" s="2"/>
      <c r="BA2122" s="2"/>
      <c r="BB2122" s="60"/>
      <c r="BC2122" s="112"/>
      <c r="BD2122" s="111"/>
      <c r="BE2122" s="111"/>
      <c r="BF2122" s="111"/>
      <c r="BG2122" s="116"/>
      <c r="BH2122" s="3"/>
      <c r="BI2122" s="2"/>
      <c r="BJ2122" s="2"/>
      <c r="BK2122" s="2"/>
      <c r="BL2122" s="60"/>
      <c r="BM2122" s="54"/>
      <c r="BN2122" s="53"/>
      <c r="BO2122" s="53"/>
      <c r="BP2122" s="53"/>
      <c r="BQ2122" s="125"/>
      <c r="BR2122" s="3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289</v>
      </c>
      <c r="J2123" s="2" t="s">
        <v>268</v>
      </c>
      <c r="K2123" s="2" t="s">
        <v>319</v>
      </c>
      <c r="L2123" s="170">
        <f t="shared" si="68"/>
        <v>0</v>
      </c>
      <c r="M2123" s="170">
        <f t="shared" si="69"/>
        <v>0</v>
      </c>
      <c r="N2123" s="183"/>
      <c r="O2123" s="37"/>
      <c r="P2123" s="37"/>
      <c r="Q2123" s="37"/>
      <c r="R2123" s="37"/>
      <c r="S2123" s="46"/>
      <c r="T2123" s="2"/>
      <c r="U2123" s="2"/>
      <c r="V2123" s="2"/>
      <c r="W2123" s="2"/>
      <c r="X2123" s="60"/>
      <c r="Y2123" s="67"/>
      <c r="Z2123" s="67"/>
      <c r="AA2123" s="67"/>
      <c r="AB2123" s="67"/>
      <c r="AC2123" s="73"/>
      <c r="AD2123" s="2"/>
      <c r="AE2123" s="2"/>
      <c r="AF2123" s="2"/>
      <c r="AG2123" s="2"/>
      <c r="AH2123" s="60"/>
      <c r="AI2123" s="77"/>
      <c r="AJ2123" s="77"/>
      <c r="AK2123" s="77"/>
      <c r="AL2123" s="77"/>
      <c r="AM2123" s="85"/>
      <c r="AN2123" s="2"/>
      <c r="AO2123" s="2"/>
      <c r="AP2123" s="2"/>
      <c r="AQ2123" s="2"/>
      <c r="AR2123" s="60"/>
      <c r="AS2123" s="90"/>
      <c r="AT2123" s="90"/>
      <c r="AU2123" s="90"/>
      <c r="AV2123" s="90"/>
      <c r="AW2123" s="105"/>
      <c r="AX2123" s="2"/>
      <c r="AY2123" s="2"/>
      <c r="AZ2123" s="2"/>
      <c r="BA2123" s="2"/>
      <c r="BB2123" s="60"/>
      <c r="BC2123" s="111"/>
      <c r="BD2123" s="111"/>
      <c r="BE2123" s="111"/>
      <c r="BF2123" s="111"/>
      <c r="BG2123" s="116"/>
      <c r="BH2123" s="2"/>
      <c r="BI2123" s="2"/>
      <c r="BJ2123" s="2"/>
      <c r="BK2123" s="2"/>
      <c r="BL2123" s="60"/>
      <c r="BM2123" s="53"/>
      <c r="BN2123" s="53"/>
      <c r="BO2123" s="53"/>
      <c r="BP2123" s="53"/>
      <c r="BQ2123" s="125"/>
      <c r="BR2123" s="2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292</v>
      </c>
      <c r="K2124" s="2" t="s">
        <v>319</v>
      </c>
      <c r="L2124" s="170">
        <f t="shared" si="68"/>
        <v>0</v>
      </c>
      <c r="M2124" s="170">
        <f t="shared" si="69"/>
        <v>0</v>
      </c>
      <c r="N2124" s="183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t="15.6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285</v>
      </c>
      <c r="J2125" s="2" t="s">
        <v>293</v>
      </c>
      <c r="K2125" s="2" t="s">
        <v>319</v>
      </c>
      <c r="L2125" s="170">
        <f t="shared" si="68"/>
        <v>0</v>
      </c>
      <c r="M2125" s="170">
        <f t="shared" si="69"/>
        <v>0</v>
      </c>
      <c r="N2125" s="183"/>
      <c r="O2125" s="37"/>
      <c r="P2125" s="37"/>
      <c r="Q2125" s="37"/>
      <c r="R2125" s="39"/>
      <c r="S2125" s="45"/>
      <c r="T2125" s="2"/>
      <c r="U2125" s="2"/>
      <c r="V2125" s="2"/>
      <c r="W2125" s="33"/>
      <c r="X2125" s="61"/>
      <c r="Y2125" s="67"/>
      <c r="Z2125" s="67"/>
      <c r="AA2125" s="67"/>
      <c r="AB2125" s="68"/>
      <c r="AC2125" s="74"/>
      <c r="AD2125" s="2"/>
      <c r="AE2125" s="2"/>
      <c r="AF2125" s="2"/>
      <c r="AG2125" s="33"/>
      <c r="AH2125" s="61"/>
      <c r="AI2125" s="77"/>
      <c r="AJ2125" s="77"/>
      <c r="AK2125" s="77"/>
      <c r="AL2125" s="79"/>
      <c r="AM2125" s="86"/>
      <c r="AN2125" s="2"/>
      <c r="AO2125" s="2"/>
      <c r="AP2125" s="2"/>
      <c r="AQ2125" s="33"/>
      <c r="AR2125" s="61"/>
      <c r="AS2125" s="90"/>
      <c r="AT2125" s="90"/>
      <c r="AU2125" s="90"/>
      <c r="AV2125" s="92"/>
      <c r="AW2125" s="106"/>
      <c r="AX2125" s="2"/>
      <c r="AY2125" s="2"/>
      <c r="AZ2125" s="2"/>
      <c r="BA2125" s="33"/>
      <c r="BB2125" s="61"/>
      <c r="BC2125" s="111"/>
      <c r="BD2125" s="111"/>
      <c r="BE2125" s="111"/>
      <c r="BF2125" s="113"/>
      <c r="BG2125" s="117"/>
      <c r="BH2125" s="2"/>
      <c r="BI2125" s="2"/>
      <c r="BJ2125" s="2"/>
      <c r="BK2125" s="33"/>
      <c r="BL2125" s="61"/>
      <c r="BM2125" s="53"/>
      <c r="BN2125" s="53"/>
      <c r="BO2125" s="53"/>
      <c r="BP2125" s="121"/>
      <c r="BQ2125" s="126"/>
      <c r="BR2125" s="2"/>
      <c r="BS2125" s="2"/>
      <c r="BT2125" s="2"/>
      <c r="BU2125" s="33"/>
      <c r="BV2125" s="61"/>
    </row>
    <row r="2126" spans="1:74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287</v>
      </c>
      <c r="J2126" s="2" t="s">
        <v>269</v>
      </c>
      <c r="K2126" s="2" t="s">
        <v>321</v>
      </c>
      <c r="L2126" s="170">
        <f t="shared" si="68"/>
        <v>0</v>
      </c>
      <c r="M2126" s="170">
        <f t="shared" si="69"/>
        <v>0</v>
      </c>
      <c r="N2126" s="183"/>
      <c r="O2126" s="37"/>
      <c r="P2126" s="37"/>
      <c r="Q2126" s="37"/>
      <c r="R2126" s="37"/>
      <c r="S2126" s="45"/>
      <c r="T2126" s="2"/>
      <c r="U2126" s="2"/>
      <c r="V2126" s="2"/>
      <c r="W2126" s="2"/>
      <c r="X2126" s="61"/>
      <c r="Y2126" s="67"/>
      <c r="Z2126" s="67"/>
      <c r="AA2126" s="67"/>
      <c r="AB2126" s="67"/>
      <c r="AC2126" s="74"/>
      <c r="AD2126" s="2"/>
      <c r="AE2126" s="2"/>
      <c r="AF2126" s="2"/>
      <c r="AG2126" s="2"/>
      <c r="AH2126" s="61"/>
      <c r="AI2126" s="77"/>
      <c r="AJ2126" s="77"/>
      <c r="AK2126" s="77"/>
      <c r="AL2126" s="77"/>
      <c r="AM2126" s="86"/>
      <c r="AN2126" s="2"/>
      <c r="AO2126" s="2"/>
      <c r="AP2126" s="2"/>
      <c r="AQ2126" s="2"/>
      <c r="AR2126" s="61"/>
      <c r="AS2126" s="90"/>
      <c r="AT2126" s="90"/>
      <c r="AU2126" s="90"/>
      <c r="AV2126" s="90"/>
      <c r="AW2126" s="106"/>
      <c r="AX2126" s="2"/>
      <c r="AY2126" s="2"/>
      <c r="AZ2126" s="2"/>
      <c r="BA2126" s="2"/>
      <c r="BB2126" s="61"/>
      <c r="BC2126" s="111"/>
      <c r="BD2126" s="111"/>
      <c r="BE2126" s="111"/>
      <c r="BF2126" s="111"/>
      <c r="BG2126" s="117"/>
      <c r="BH2126" s="2"/>
      <c r="BI2126" s="2"/>
      <c r="BJ2126" s="2"/>
      <c r="BK2126" s="2"/>
      <c r="BL2126" s="61"/>
      <c r="BM2126" s="53"/>
      <c r="BN2126" s="53"/>
      <c r="BO2126" s="53"/>
      <c r="BP2126" s="53"/>
      <c r="BQ2126" s="126"/>
      <c r="BR2126" s="2"/>
      <c r="BS2126" s="2"/>
      <c r="BT2126" s="2"/>
      <c r="BU2126" s="2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270</v>
      </c>
      <c r="K2127" s="2" t="s">
        <v>321</v>
      </c>
      <c r="L2127" s="170">
        <f t="shared" si="68"/>
        <v>0</v>
      </c>
      <c r="M2127" s="170">
        <f t="shared" si="69"/>
        <v>0</v>
      </c>
      <c r="N2127" s="183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290</v>
      </c>
      <c r="J2128" s="2" t="s">
        <v>271</v>
      </c>
      <c r="K2128" s="2" t="s">
        <v>322</v>
      </c>
      <c r="L2128" s="170">
        <f t="shared" si="68"/>
        <v>0</v>
      </c>
      <c r="M2128" s="170">
        <f t="shared" si="69"/>
        <v>0</v>
      </c>
      <c r="N2128" s="183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284</v>
      </c>
      <c r="J2129" s="2" t="s">
        <v>294</v>
      </c>
      <c r="K2129" s="2" t="s">
        <v>321</v>
      </c>
      <c r="L2129" s="170">
        <f t="shared" si="68"/>
        <v>0</v>
      </c>
      <c r="M2129" s="170">
        <f t="shared" si="69"/>
        <v>0</v>
      </c>
      <c r="N2129" s="183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347</v>
      </c>
      <c r="K2130" s="2" t="s">
        <v>321</v>
      </c>
      <c r="L2130" s="170">
        <f t="shared" si="68"/>
        <v>0</v>
      </c>
      <c r="M2130" s="170">
        <f t="shared" si="69"/>
        <v>0</v>
      </c>
      <c r="N2130" s="183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295</v>
      </c>
      <c r="K2131" s="2" t="s">
        <v>321</v>
      </c>
      <c r="L2131" s="170">
        <f t="shared" si="68"/>
        <v>0</v>
      </c>
      <c r="M2131" s="170">
        <f t="shared" si="69"/>
        <v>0</v>
      </c>
      <c r="N2131" s="183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290</v>
      </c>
      <c r="J2132" s="2" t="s">
        <v>299</v>
      </c>
      <c r="K2132" s="2" t="s">
        <v>319</v>
      </c>
      <c r="L2132" s="170">
        <f t="shared" si="68"/>
        <v>0</v>
      </c>
      <c r="M2132" s="170">
        <f t="shared" si="69"/>
        <v>0</v>
      </c>
      <c r="N2132" s="183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315</v>
      </c>
      <c r="J2133" s="2" t="s">
        <v>348</v>
      </c>
      <c r="K2133" s="2" t="s">
        <v>321</v>
      </c>
      <c r="L2133" s="170">
        <f t="shared" si="68"/>
        <v>0</v>
      </c>
      <c r="M2133" s="170">
        <f t="shared" si="69"/>
        <v>0</v>
      </c>
      <c r="N2133" s="183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296</v>
      </c>
      <c r="K2134" s="2" t="s">
        <v>322</v>
      </c>
      <c r="L2134" s="170">
        <f t="shared" si="68"/>
        <v>0</v>
      </c>
      <c r="M2134" s="170">
        <f t="shared" si="69"/>
        <v>0</v>
      </c>
      <c r="N2134" s="183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316</v>
      </c>
      <c r="J2135" s="2" t="s">
        <v>297</v>
      </c>
      <c r="K2135" s="2" t="s">
        <v>319</v>
      </c>
      <c r="L2135" s="170">
        <f t="shared" si="68"/>
        <v>0</v>
      </c>
      <c r="M2135" s="170">
        <f t="shared" si="69"/>
        <v>0</v>
      </c>
      <c r="N2135" s="183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8" t="s">
        <v>349</v>
      </c>
      <c r="K2136" s="8" t="s">
        <v>321</v>
      </c>
      <c r="L2136" s="170">
        <f t="shared" si="68"/>
        <v>0</v>
      </c>
      <c r="M2136" s="170">
        <f t="shared" si="69"/>
        <v>0</v>
      </c>
      <c r="N2136" s="183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282</v>
      </c>
      <c r="J2137" s="2" t="s">
        <v>272</v>
      </c>
      <c r="K2137" s="2" t="s">
        <v>322</v>
      </c>
      <c r="L2137" s="170">
        <f t="shared" si="68"/>
        <v>0</v>
      </c>
      <c r="M2137" s="170">
        <f t="shared" si="69"/>
        <v>0</v>
      </c>
      <c r="N2137" s="183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273</v>
      </c>
      <c r="K2138" s="2" t="s">
        <v>322</v>
      </c>
      <c r="L2138" s="170">
        <f t="shared" si="68"/>
        <v>4.0000000000000001E-3</v>
      </c>
      <c r="M2138" s="170">
        <f t="shared" si="69"/>
        <v>9.7629999999999999</v>
      </c>
      <c r="N2138" s="183"/>
      <c r="O2138" s="37"/>
      <c r="P2138" s="37"/>
      <c r="Q2138" s="37"/>
      <c r="R2138" s="37"/>
      <c r="S2138" s="46"/>
      <c r="T2138" s="2"/>
      <c r="U2138" s="2"/>
      <c r="V2138" s="2"/>
      <c r="W2138" s="2"/>
      <c r="X2138" s="60"/>
      <c r="Y2138" s="67"/>
      <c r="Z2138" s="67"/>
      <c r="AA2138" s="67"/>
      <c r="AB2138" s="67"/>
      <c r="AC2138" s="73"/>
      <c r="AD2138" s="2"/>
      <c r="AE2138" s="2"/>
      <c r="AF2138" s="2"/>
      <c r="AG2138" s="2"/>
      <c r="AH2138" s="60"/>
      <c r="AI2138" s="77"/>
      <c r="AJ2138" s="77"/>
      <c r="AK2138" s="77"/>
      <c r="AL2138" s="77"/>
      <c r="AM2138" s="85"/>
      <c r="AN2138" s="2"/>
      <c r="AO2138" s="2"/>
      <c r="AP2138" s="2"/>
      <c r="AQ2138" s="2"/>
      <c r="AR2138" s="60"/>
      <c r="AS2138" s="90"/>
      <c r="AT2138" s="90"/>
      <c r="AU2138" s="90"/>
      <c r="AV2138" s="90"/>
      <c r="AW2138" s="105"/>
      <c r="AX2138" s="2"/>
      <c r="AY2138" s="2"/>
      <c r="AZ2138" s="2">
        <v>1</v>
      </c>
      <c r="BA2138" s="2">
        <v>4.0000000000000001E-3</v>
      </c>
      <c r="BB2138" s="60">
        <v>9.7629999999999999</v>
      </c>
      <c r="BC2138" s="111"/>
      <c r="BD2138" s="111"/>
      <c r="BE2138" s="111"/>
      <c r="BF2138" s="111"/>
      <c r="BG2138" s="116"/>
      <c r="BH2138" s="2"/>
      <c r="BI2138" s="2"/>
      <c r="BJ2138" s="2"/>
      <c r="BK2138" s="2"/>
      <c r="BL2138" s="60"/>
      <c r="BM2138" s="53"/>
      <c r="BN2138" s="53"/>
      <c r="BO2138" s="53"/>
      <c r="BP2138" s="53"/>
      <c r="BQ2138" s="125"/>
      <c r="BR2138" s="2"/>
      <c r="BS2138" s="2"/>
      <c r="BT2138" s="2"/>
      <c r="BU2138" s="2"/>
      <c r="BV2138" s="60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274</v>
      </c>
      <c r="K2139" s="2" t="s">
        <v>322</v>
      </c>
      <c r="L2139" s="172">
        <f t="shared" si="68"/>
        <v>5.0000000000000001E-4</v>
      </c>
      <c r="M2139" s="170">
        <f t="shared" si="69"/>
        <v>0.68300000000000005</v>
      </c>
      <c r="N2139" s="183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/>
      <c r="BA2139" s="2"/>
      <c r="BB2139" s="60"/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>
        <v>3</v>
      </c>
      <c r="BO2139" s="53"/>
      <c r="BP2139" s="53">
        <v>5.0000000000000001E-4</v>
      </c>
      <c r="BQ2139" s="125">
        <v>0.68300000000000005</v>
      </c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275</v>
      </c>
      <c r="K2140" s="2" t="s">
        <v>322</v>
      </c>
      <c r="L2140" s="170">
        <f t="shared" si="68"/>
        <v>0</v>
      </c>
      <c r="M2140" s="170">
        <f t="shared" si="69"/>
        <v>0</v>
      </c>
      <c r="N2140" s="183"/>
      <c r="O2140" s="37"/>
      <c r="P2140" s="37"/>
      <c r="Q2140" s="37"/>
      <c r="R2140" s="37"/>
      <c r="S2140" s="45"/>
      <c r="T2140" s="2"/>
      <c r="U2140" s="2"/>
      <c r="V2140" s="2"/>
      <c r="W2140" s="2"/>
      <c r="X2140" s="61"/>
      <c r="Y2140" s="67"/>
      <c r="Z2140" s="67"/>
      <c r="AA2140" s="67"/>
      <c r="AB2140" s="67"/>
      <c r="AC2140" s="74"/>
      <c r="AD2140" s="2"/>
      <c r="AE2140" s="2"/>
      <c r="AF2140" s="2"/>
      <c r="AG2140" s="2"/>
      <c r="AH2140" s="61"/>
      <c r="AI2140" s="77"/>
      <c r="AJ2140" s="77"/>
      <c r="AK2140" s="77"/>
      <c r="AL2140" s="77"/>
      <c r="AM2140" s="86"/>
      <c r="AN2140" s="2"/>
      <c r="AO2140" s="2"/>
      <c r="AP2140" s="2"/>
      <c r="AQ2140" s="2"/>
      <c r="AR2140" s="61"/>
      <c r="AS2140" s="90"/>
      <c r="AT2140" s="90"/>
      <c r="AU2140" s="90"/>
      <c r="AV2140" s="90"/>
      <c r="AW2140" s="106"/>
      <c r="AX2140" s="2"/>
      <c r="AY2140" s="2"/>
      <c r="AZ2140" s="2"/>
      <c r="BA2140" s="2"/>
      <c r="BB2140" s="61"/>
      <c r="BC2140" s="111"/>
      <c r="BD2140" s="111"/>
      <c r="BE2140" s="111"/>
      <c r="BF2140" s="111"/>
      <c r="BG2140" s="117"/>
      <c r="BH2140" s="2"/>
      <c r="BI2140" s="2"/>
      <c r="BJ2140" s="2"/>
      <c r="BK2140" s="2"/>
      <c r="BL2140" s="61"/>
      <c r="BM2140" s="53"/>
      <c r="BN2140" s="53"/>
      <c r="BO2140" s="53"/>
      <c r="BP2140" s="53"/>
      <c r="BQ2140" s="126"/>
      <c r="BR2140" s="2"/>
      <c r="BS2140" s="2"/>
      <c r="BT2140" s="2"/>
      <c r="BU2140" s="2"/>
      <c r="BV2140" s="61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276</v>
      </c>
      <c r="K2141" s="2" t="s">
        <v>321</v>
      </c>
      <c r="L2141" s="170">
        <f t="shared" si="68"/>
        <v>1</v>
      </c>
      <c r="M2141" s="170">
        <f t="shared" si="69"/>
        <v>11.768000000000001</v>
      </c>
      <c r="N2141" s="183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>
        <v>3</v>
      </c>
      <c r="BN2141" s="53"/>
      <c r="BO2141" s="53"/>
      <c r="BP2141" s="53">
        <v>1</v>
      </c>
      <c r="BQ2141" s="126">
        <v>11.768000000000001</v>
      </c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277</v>
      </c>
      <c r="K2142" s="2" t="s">
        <v>321</v>
      </c>
      <c r="L2142" s="170">
        <f t="shared" si="68"/>
        <v>2</v>
      </c>
      <c r="M2142" s="170">
        <f t="shared" si="69"/>
        <v>21.92</v>
      </c>
      <c r="N2142" s="183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 t="s">
        <v>366</v>
      </c>
      <c r="AP2142" s="2"/>
      <c r="AQ2142" s="2">
        <v>2</v>
      </c>
      <c r="AR2142" s="61">
        <v>21.92</v>
      </c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/>
      <c r="BN2142" s="53"/>
      <c r="BO2142" s="53"/>
      <c r="BP2142" s="53"/>
      <c r="BQ2142" s="126"/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283</v>
      </c>
      <c r="J2143" s="2" t="s">
        <v>298</v>
      </c>
      <c r="K2143" s="2" t="s">
        <v>322</v>
      </c>
      <c r="L2143" s="170">
        <f t="shared" si="68"/>
        <v>0</v>
      </c>
      <c r="M2143" s="170">
        <f t="shared" si="69"/>
        <v>0</v>
      </c>
      <c r="N2143" s="183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/>
      <c r="AP2143" s="2"/>
      <c r="AQ2143" s="2"/>
      <c r="AR2143" s="61"/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278</v>
      </c>
      <c r="K2144" s="2" t="s">
        <v>321</v>
      </c>
      <c r="L2144" s="170">
        <f t="shared" si="68"/>
        <v>0</v>
      </c>
      <c r="M2144" s="170">
        <f t="shared" si="69"/>
        <v>0</v>
      </c>
      <c r="N2144" s="183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88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279</v>
      </c>
      <c r="K2145" s="2" t="s">
        <v>321</v>
      </c>
      <c r="L2145" s="170">
        <f t="shared" si="68"/>
        <v>0</v>
      </c>
      <c r="M2145" s="170">
        <f t="shared" si="69"/>
        <v>0</v>
      </c>
      <c r="N2145" s="183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77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286</v>
      </c>
      <c r="J2146" s="2" t="s">
        <v>280</v>
      </c>
      <c r="K2146" s="2" t="s">
        <v>320</v>
      </c>
      <c r="L2146" s="170">
        <f t="shared" si="68"/>
        <v>0.48</v>
      </c>
      <c r="M2146" s="172">
        <f t="shared" si="69"/>
        <v>6.6239999999999997</v>
      </c>
      <c r="N2146" s="185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>
        <v>0.48</v>
      </c>
      <c r="BL2146" s="182">
        <v>6.6239999999999997</v>
      </c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281</v>
      </c>
      <c r="K2147" s="2" t="s">
        <v>320</v>
      </c>
      <c r="L2147" s="170">
        <f t="shared" si="68"/>
        <v>0</v>
      </c>
      <c r="M2147" s="170">
        <f t="shared" si="69"/>
        <v>0</v>
      </c>
      <c r="N2147" s="183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/>
      <c r="BL2147" s="61"/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s="17" customFormat="1" hidden="1" x14ac:dyDescent="0.3">
      <c r="A2148" s="16" t="s">
        <v>263</v>
      </c>
      <c r="B2148" s="16" t="s">
        <v>2</v>
      </c>
      <c r="C2148" s="16" t="s">
        <v>3</v>
      </c>
      <c r="D2148" s="16" t="s">
        <v>255</v>
      </c>
      <c r="E2148" s="6" t="s">
        <v>118</v>
      </c>
      <c r="F2148" s="7"/>
      <c r="G2148" s="23" t="s">
        <v>5</v>
      </c>
      <c r="H2148" s="7">
        <v>2023</v>
      </c>
      <c r="I2148" s="25"/>
      <c r="J2148" s="16" t="s">
        <v>314</v>
      </c>
      <c r="K2148" s="16"/>
      <c r="L2148" s="155"/>
      <c r="M2148" s="133">
        <f>SUM(M2110:M2147)</f>
        <v>50.758000000000003</v>
      </c>
      <c r="N2148" s="186"/>
      <c r="O2148" s="16"/>
      <c r="P2148" s="16"/>
      <c r="Q2148" s="16"/>
      <c r="R2148" s="16"/>
      <c r="S2148" s="57">
        <f>SUM(S2110:S2147)</f>
        <v>0</v>
      </c>
      <c r="T2148" s="16"/>
      <c r="U2148" s="16"/>
      <c r="V2148" s="16"/>
      <c r="W2148" s="16"/>
      <c r="X2148" s="57">
        <f>SUM(X2110:X2147)</f>
        <v>0</v>
      </c>
      <c r="Y2148" s="16"/>
      <c r="Z2148" s="16"/>
      <c r="AA2148" s="16"/>
      <c r="AB2148" s="16"/>
      <c r="AC2148" s="57">
        <f>SUM(AC2110:AC2147)</f>
        <v>0</v>
      </c>
      <c r="AD2148" s="16"/>
      <c r="AE2148" s="16"/>
      <c r="AF2148" s="16"/>
      <c r="AG2148" s="16"/>
      <c r="AH2148" s="57">
        <f>SUM(AH2110:AH2147)</f>
        <v>0</v>
      </c>
      <c r="AI2148" s="16"/>
      <c r="AJ2148" s="16"/>
      <c r="AK2148" s="16"/>
      <c r="AL2148" s="16"/>
      <c r="AM2148" s="57">
        <f>SUM(AM2110:AM2147)</f>
        <v>0</v>
      </c>
      <c r="AN2148" s="16"/>
      <c r="AO2148" s="16"/>
      <c r="AP2148" s="16"/>
      <c r="AQ2148" s="16"/>
      <c r="AR2148" s="57">
        <f>SUM(AR2110:AR2147)</f>
        <v>21.92</v>
      </c>
      <c r="AS2148" s="16"/>
      <c r="AT2148" s="16"/>
      <c r="AU2148" s="16"/>
      <c r="AV2148" s="16"/>
      <c r="AW2148" s="57">
        <f>SUM(AW2110:AW2147)</f>
        <v>0</v>
      </c>
      <c r="AX2148" s="16"/>
      <c r="AY2148" s="16"/>
      <c r="AZ2148" s="16"/>
      <c r="BA2148" s="16"/>
      <c r="BB2148" s="57">
        <f>SUM(BB2110:BB2147)</f>
        <v>9.7629999999999999</v>
      </c>
      <c r="BC2148" s="16"/>
      <c r="BD2148" s="16"/>
      <c r="BE2148" s="16"/>
      <c r="BF2148" s="16"/>
      <c r="BG2148" s="57">
        <f>SUM(BG2110:BG2147)</f>
        <v>0</v>
      </c>
      <c r="BH2148" s="16"/>
      <c r="BI2148" s="16"/>
      <c r="BJ2148" s="16"/>
      <c r="BK2148" s="16"/>
      <c r="BL2148" s="57">
        <f>SUM(BL2110:BL2147)</f>
        <v>6.6239999999999997</v>
      </c>
      <c r="BM2148" s="16"/>
      <c r="BN2148" s="16"/>
      <c r="BO2148" s="16"/>
      <c r="BP2148" s="16"/>
      <c r="BQ2148" s="57">
        <f>SUM(BQ2110:BQ2147)</f>
        <v>12.451000000000001</v>
      </c>
      <c r="BR2148" s="16"/>
      <c r="BS2148" s="16"/>
      <c r="BT2148" s="16"/>
      <c r="BU2148" s="16"/>
      <c r="BV2148" s="57">
        <f>SUM(BV2110:BV2147)</f>
        <v>0</v>
      </c>
    </row>
    <row r="2149" spans="1:74" hidden="1" x14ac:dyDescent="0.3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22" t="s">
        <v>5</v>
      </c>
      <c r="H2149" s="3">
        <v>2023</v>
      </c>
      <c r="I2149" s="24" t="s">
        <v>287</v>
      </c>
      <c r="J2149" s="2" t="s">
        <v>267</v>
      </c>
      <c r="K2149" s="2" t="s">
        <v>319</v>
      </c>
      <c r="L2149" s="170">
        <f t="shared" si="68"/>
        <v>0</v>
      </c>
      <c r="M2149" s="170">
        <f t="shared" si="69"/>
        <v>0</v>
      </c>
      <c r="N2149" s="183"/>
      <c r="O2149" s="37"/>
      <c r="P2149" s="37"/>
      <c r="Q2149" s="37"/>
      <c r="R2149" s="37"/>
      <c r="S2149" s="45"/>
      <c r="T2149" s="2"/>
      <c r="U2149" s="2"/>
      <c r="V2149" s="2"/>
      <c r="W2149" s="2"/>
      <c r="X2149" s="61"/>
      <c r="Y2149" s="67"/>
      <c r="Z2149" s="67"/>
      <c r="AA2149" s="67"/>
      <c r="AB2149" s="67"/>
      <c r="AC2149" s="74"/>
      <c r="AD2149" s="2"/>
      <c r="AE2149" s="2"/>
      <c r="AF2149" s="2"/>
      <c r="AG2149" s="2"/>
      <c r="AH2149" s="61"/>
      <c r="AI2149" s="77"/>
      <c r="AJ2149" s="77"/>
      <c r="AK2149" s="77"/>
      <c r="AL2149" s="77"/>
      <c r="AM2149" s="86"/>
      <c r="AN2149" s="2"/>
      <c r="AO2149" s="2"/>
      <c r="AP2149" s="2"/>
      <c r="AQ2149" s="2"/>
      <c r="AR2149" s="61"/>
      <c r="AS2149" s="90"/>
      <c r="AT2149" s="90"/>
      <c r="AU2149" s="90"/>
      <c r="AV2149" s="90"/>
      <c r="AW2149" s="106"/>
      <c r="AX2149" s="2"/>
      <c r="AY2149" s="2"/>
      <c r="AZ2149" s="2"/>
      <c r="BA2149" s="2"/>
      <c r="BB2149" s="61"/>
      <c r="BC2149" s="111"/>
      <c r="BD2149" s="111"/>
      <c r="BE2149" s="111"/>
      <c r="BF2149" s="111"/>
      <c r="BG2149" s="117"/>
      <c r="BH2149" s="2"/>
      <c r="BI2149" s="2"/>
      <c r="BJ2149" s="2"/>
      <c r="BK2149" s="2"/>
      <c r="BL2149" s="61"/>
      <c r="BM2149" s="53"/>
      <c r="BN2149" s="53"/>
      <c r="BO2149" s="53"/>
      <c r="BP2149" s="53"/>
      <c r="BQ2149" s="126"/>
      <c r="BR2149" s="2"/>
      <c r="BS2149" s="2"/>
      <c r="BT2149" s="2"/>
      <c r="BU2149" s="2"/>
      <c r="BV2149" s="61"/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291</v>
      </c>
      <c r="K2150" s="2" t="s">
        <v>320</v>
      </c>
      <c r="L2150" s="170">
        <f t="shared" si="68"/>
        <v>0</v>
      </c>
      <c r="M2150" s="170">
        <f t="shared" si="69"/>
        <v>0</v>
      </c>
      <c r="N2150" s="183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286</v>
      </c>
      <c r="J2151" s="2" t="s">
        <v>337</v>
      </c>
      <c r="K2151" s="2" t="s">
        <v>320</v>
      </c>
      <c r="L2151" s="170">
        <f t="shared" si="68"/>
        <v>0</v>
      </c>
      <c r="M2151" s="170">
        <f t="shared" si="69"/>
        <v>0</v>
      </c>
      <c r="N2151" s="183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8" t="s">
        <v>338</v>
      </c>
      <c r="K2152" s="8" t="s">
        <v>319</v>
      </c>
      <c r="L2152" s="170">
        <f t="shared" si="68"/>
        <v>0</v>
      </c>
      <c r="M2152" s="170">
        <f t="shared" si="69"/>
        <v>0</v>
      </c>
      <c r="N2152" s="183"/>
      <c r="O2152" s="58"/>
      <c r="P2152" s="58"/>
      <c r="Q2152" s="58"/>
      <c r="R2152" s="58"/>
      <c r="S2152" s="45"/>
      <c r="T2152" s="8"/>
      <c r="U2152" s="8"/>
      <c r="V2152" s="8"/>
      <c r="W2152" s="8"/>
      <c r="X2152" s="61"/>
      <c r="Y2152" s="143"/>
      <c r="Z2152" s="143"/>
      <c r="AA2152" s="143"/>
      <c r="AB2152" s="143"/>
      <c r="AC2152" s="74"/>
      <c r="AD2152" s="8"/>
      <c r="AE2152" s="8"/>
      <c r="AF2152" s="8"/>
      <c r="AG2152" s="8"/>
      <c r="AH2152" s="61"/>
      <c r="AI2152" s="145"/>
      <c r="AJ2152" s="145"/>
      <c r="AK2152" s="145"/>
      <c r="AL2152" s="145"/>
      <c r="AM2152" s="86"/>
      <c r="AN2152" s="8"/>
      <c r="AO2152" s="8"/>
      <c r="AP2152" s="8"/>
      <c r="AQ2152" s="8"/>
      <c r="AR2152" s="61"/>
      <c r="AS2152" s="147"/>
      <c r="AT2152" s="147"/>
      <c r="AU2152" s="147"/>
      <c r="AV2152" s="147"/>
      <c r="AW2152" s="106"/>
      <c r="AX2152" s="8"/>
      <c r="AY2152" s="8"/>
      <c r="AZ2152" s="8"/>
      <c r="BA2152" s="8"/>
      <c r="BB2152" s="61"/>
      <c r="BC2152" s="149"/>
      <c r="BD2152" s="149"/>
      <c r="BE2152" s="149"/>
      <c r="BF2152" s="149"/>
      <c r="BG2152" s="117"/>
      <c r="BH2152" s="8"/>
      <c r="BI2152" s="8"/>
      <c r="BJ2152" s="8"/>
      <c r="BK2152" s="8"/>
      <c r="BL2152" s="61"/>
      <c r="BM2152" s="151"/>
      <c r="BN2152" s="151"/>
      <c r="BO2152" s="151"/>
      <c r="BP2152" s="151"/>
      <c r="BQ2152" s="126"/>
      <c r="BR2152" s="8"/>
      <c r="BS2152" s="8"/>
      <c r="BT2152" s="8"/>
      <c r="BU2152" s="8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339</v>
      </c>
      <c r="K2153" s="8" t="s">
        <v>340</v>
      </c>
      <c r="L2153" s="170">
        <f t="shared" si="68"/>
        <v>0</v>
      </c>
      <c r="M2153" s="170">
        <f t="shared" si="69"/>
        <v>0</v>
      </c>
      <c r="N2153" s="183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341</v>
      </c>
      <c r="K2154" s="8" t="s">
        <v>319</v>
      </c>
      <c r="L2154" s="170">
        <f t="shared" si="68"/>
        <v>0</v>
      </c>
      <c r="M2154" s="170">
        <f t="shared" si="69"/>
        <v>0</v>
      </c>
      <c r="N2154" s="183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342</v>
      </c>
      <c r="K2155" s="8" t="s">
        <v>321</v>
      </c>
      <c r="L2155" s="170">
        <f t="shared" si="68"/>
        <v>0</v>
      </c>
      <c r="M2155" s="170">
        <f t="shared" si="69"/>
        <v>0</v>
      </c>
      <c r="N2155" s="183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343</v>
      </c>
      <c r="K2156" s="8" t="s">
        <v>321</v>
      </c>
      <c r="L2156" s="170">
        <f t="shared" si="68"/>
        <v>0</v>
      </c>
      <c r="M2156" s="170">
        <f t="shared" si="69"/>
        <v>0</v>
      </c>
      <c r="N2156" s="183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344</v>
      </c>
      <c r="K2157" s="8" t="s">
        <v>340</v>
      </c>
      <c r="L2157" s="170">
        <f t="shared" si="68"/>
        <v>0</v>
      </c>
      <c r="M2157" s="170">
        <f t="shared" si="69"/>
        <v>0</v>
      </c>
      <c r="N2157" s="183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288</v>
      </c>
      <c r="J2158" s="8" t="s">
        <v>345</v>
      </c>
      <c r="K2158" s="8" t="s">
        <v>319</v>
      </c>
      <c r="L2158" s="170">
        <f t="shared" si="68"/>
        <v>0</v>
      </c>
      <c r="M2158" s="170">
        <f t="shared" si="69"/>
        <v>0</v>
      </c>
      <c r="N2158" s="183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2" t="s">
        <v>352</v>
      </c>
      <c r="K2159" s="2" t="s">
        <v>319</v>
      </c>
      <c r="L2159" s="170">
        <f t="shared" si="68"/>
        <v>0</v>
      </c>
      <c r="M2159" s="170">
        <f t="shared" si="69"/>
        <v>0</v>
      </c>
      <c r="N2159" s="183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353</v>
      </c>
      <c r="K2160" s="2" t="s">
        <v>322</v>
      </c>
      <c r="L2160" s="170">
        <f t="shared" si="68"/>
        <v>0</v>
      </c>
      <c r="M2160" s="170">
        <f t="shared" si="69"/>
        <v>0</v>
      </c>
      <c r="N2160" s="183"/>
      <c r="O2160" s="37"/>
      <c r="P2160" s="37"/>
      <c r="Q2160" s="37"/>
      <c r="R2160" s="37"/>
      <c r="S2160" s="45"/>
      <c r="T2160" s="2"/>
      <c r="U2160" s="2"/>
      <c r="V2160" s="2"/>
      <c r="W2160" s="2"/>
      <c r="X2160" s="61"/>
      <c r="Y2160" s="67"/>
      <c r="Z2160" s="67"/>
      <c r="AA2160" s="67"/>
      <c r="AB2160" s="67"/>
      <c r="AC2160" s="74"/>
      <c r="AD2160" s="2"/>
      <c r="AE2160" s="2"/>
      <c r="AF2160" s="2"/>
      <c r="AG2160" s="2"/>
      <c r="AH2160" s="61"/>
      <c r="AI2160" s="77"/>
      <c r="AJ2160" s="77"/>
      <c r="AK2160" s="77"/>
      <c r="AL2160" s="77"/>
      <c r="AM2160" s="86"/>
      <c r="AN2160" s="2"/>
      <c r="AO2160" s="2"/>
      <c r="AP2160" s="2"/>
      <c r="AQ2160" s="2"/>
      <c r="AR2160" s="61"/>
      <c r="AS2160" s="90"/>
      <c r="AT2160" s="90"/>
      <c r="AU2160" s="90"/>
      <c r="AV2160" s="90"/>
      <c r="AW2160" s="106"/>
      <c r="AX2160" s="2"/>
      <c r="AY2160" s="2"/>
      <c r="AZ2160" s="2"/>
      <c r="BA2160" s="2"/>
      <c r="BB2160" s="61"/>
      <c r="BC2160" s="111"/>
      <c r="BD2160" s="111"/>
      <c r="BE2160" s="111"/>
      <c r="BF2160" s="111"/>
      <c r="BG2160" s="117"/>
      <c r="BH2160" s="2"/>
      <c r="BI2160" s="2"/>
      <c r="BJ2160" s="2"/>
      <c r="BK2160" s="2"/>
      <c r="BL2160" s="61"/>
      <c r="BM2160" s="53"/>
      <c r="BN2160" s="53"/>
      <c r="BO2160" s="53"/>
      <c r="BP2160" s="53"/>
      <c r="BQ2160" s="126"/>
      <c r="BR2160" s="2"/>
      <c r="BS2160" s="2"/>
      <c r="BT2160" s="2"/>
      <c r="BU2160" s="2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346</v>
      </c>
      <c r="K2161" s="2" t="s">
        <v>319</v>
      </c>
      <c r="L2161" s="170">
        <f t="shared" si="68"/>
        <v>0</v>
      </c>
      <c r="M2161" s="170">
        <f t="shared" si="69"/>
        <v>0</v>
      </c>
      <c r="N2161" s="183"/>
      <c r="O2161" s="38"/>
      <c r="P2161" s="37"/>
      <c r="Q2161" s="37"/>
      <c r="R2161" s="37"/>
      <c r="S2161" s="45"/>
      <c r="T2161" s="3"/>
      <c r="U2161" s="2"/>
      <c r="V2161" s="2"/>
      <c r="W2161" s="2"/>
      <c r="X2161" s="61"/>
      <c r="Y2161" s="69"/>
      <c r="Z2161" s="67"/>
      <c r="AA2161" s="67"/>
      <c r="AB2161" s="67"/>
      <c r="AC2161" s="74"/>
      <c r="AD2161" s="3"/>
      <c r="AE2161" s="2"/>
      <c r="AF2161" s="2"/>
      <c r="AG2161" s="2"/>
      <c r="AH2161" s="61"/>
      <c r="AI2161" s="78"/>
      <c r="AJ2161" s="77"/>
      <c r="AK2161" s="77"/>
      <c r="AL2161" s="77"/>
      <c r="AM2161" s="86"/>
      <c r="AN2161" s="3"/>
      <c r="AO2161" s="2"/>
      <c r="AP2161" s="2"/>
      <c r="AQ2161" s="2"/>
      <c r="AR2161" s="61"/>
      <c r="AS2161" s="91"/>
      <c r="AT2161" s="90"/>
      <c r="AU2161" s="90"/>
      <c r="AV2161" s="90"/>
      <c r="AW2161" s="106"/>
      <c r="AX2161" s="3"/>
      <c r="AY2161" s="2"/>
      <c r="AZ2161" s="2"/>
      <c r="BA2161" s="2"/>
      <c r="BB2161" s="61"/>
      <c r="BC2161" s="112"/>
      <c r="BD2161" s="111"/>
      <c r="BE2161" s="111"/>
      <c r="BF2161" s="111"/>
      <c r="BG2161" s="117"/>
      <c r="BH2161" s="3"/>
      <c r="BI2161" s="2"/>
      <c r="BJ2161" s="2"/>
      <c r="BK2161" s="2"/>
      <c r="BL2161" s="61"/>
      <c r="BM2161" s="54"/>
      <c r="BN2161" s="53"/>
      <c r="BO2161" s="53"/>
      <c r="BP2161" s="53"/>
      <c r="BQ2161" s="126"/>
      <c r="BR2161" s="3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289</v>
      </c>
      <c r="J2162" s="2" t="s">
        <v>268</v>
      </c>
      <c r="K2162" s="2" t="s">
        <v>319</v>
      </c>
      <c r="L2162" s="170">
        <f t="shared" si="68"/>
        <v>0</v>
      </c>
      <c r="M2162" s="170">
        <f t="shared" si="69"/>
        <v>0</v>
      </c>
      <c r="N2162" s="183"/>
      <c r="O2162" s="37"/>
      <c r="P2162" s="37"/>
      <c r="Q2162" s="37"/>
      <c r="R2162" s="37"/>
      <c r="S2162" s="45"/>
      <c r="T2162" s="2"/>
      <c r="U2162" s="2"/>
      <c r="V2162" s="2"/>
      <c r="W2162" s="2"/>
      <c r="X2162" s="61"/>
      <c r="Y2162" s="67"/>
      <c r="Z2162" s="67"/>
      <c r="AA2162" s="67"/>
      <c r="AB2162" s="67"/>
      <c r="AC2162" s="74"/>
      <c r="AD2162" s="2"/>
      <c r="AE2162" s="2"/>
      <c r="AF2162" s="2"/>
      <c r="AG2162" s="2"/>
      <c r="AH2162" s="61"/>
      <c r="AI2162" s="77"/>
      <c r="AJ2162" s="77"/>
      <c r="AK2162" s="77"/>
      <c r="AL2162" s="77"/>
      <c r="AM2162" s="86"/>
      <c r="AN2162" s="2"/>
      <c r="AO2162" s="2"/>
      <c r="AP2162" s="2"/>
      <c r="AQ2162" s="2"/>
      <c r="AR2162" s="61"/>
      <c r="AS2162" s="90"/>
      <c r="AT2162" s="90"/>
      <c r="AU2162" s="90"/>
      <c r="AV2162" s="90"/>
      <c r="AW2162" s="106"/>
      <c r="AX2162" s="2"/>
      <c r="AY2162" s="2"/>
      <c r="AZ2162" s="2"/>
      <c r="BA2162" s="2"/>
      <c r="BB2162" s="61"/>
      <c r="BC2162" s="111"/>
      <c r="BD2162" s="111"/>
      <c r="BE2162" s="111"/>
      <c r="BF2162" s="111"/>
      <c r="BG2162" s="117"/>
      <c r="BH2162" s="2"/>
      <c r="BI2162" s="2"/>
      <c r="BJ2162" s="2"/>
      <c r="BK2162" s="2"/>
      <c r="BL2162" s="61"/>
      <c r="BM2162" s="53"/>
      <c r="BN2162" s="53"/>
      <c r="BO2162" s="53"/>
      <c r="BP2162" s="53"/>
      <c r="BQ2162" s="126"/>
      <c r="BR2162" s="2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292</v>
      </c>
      <c r="K2163" s="2" t="s">
        <v>319</v>
      </c>
      <c r="L2163" s="170">
        <f t="shared" si="68"/>
        <v>0</v>
      </c>
      <c r="M2163" s="170">
        <f t="shared" si="69"/>
        <v>0</v>
      </c>
      <c r="N2163" s="183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t="15.6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285</v>
      </c>
      <c r="J2164" s="2" t="s">
        <v>293</v>
      </c>
      <c r="K2164" s="2" t="s">
        <v>319</v>
      </c>
      <c r="L2164" s="170">
        <f t="shared" si="68"/>
        <v>0</v>
      </c>
      <c r="M2164" s="170">
        <f t="shared" si="69"/>
        <v>0</v>
      </c>
      <c r="N2164" s="183"/>
      <c r="O2164" s="37"/>
      <c r="P2164" s="37"/>
      <c r="Q2164" s="37"/>
      <c r="R2164" s="39"/>
      <c r="S2164" s="45"/>
      <c r="T2164" s="2"/>
      <c r="U2164" s="2"/>
      <c r="V2164" s="2"/>
      <c r="W2164" s="33"/>
      <c r="X2164" s="61"/>
      <c r="Y2164" s="67"/>
      <c r="Z2164" s="67"/>
      <c r="AA2164" s="67"/>
      <c r="AB2164" s="68"/>
      <c r="AC2164" s="74"/>
      <c r="AD2164" s="2"/>
      <c r="AE2164" s="2"/>
      <c r="AF2164" s="2"/>
      <c r="AG2164" s="33"/>
      <c r="AH2164" s="61"/>
      <c r="AI2164" s="77"/>
      <c r="AJ2164" s="77"/>
      <c r="AK2164" s="77"/>
      <c r="AL2164" s="79"/>
      <c r="AM2164" s="86"/>
      <c r="AN2164" s="2"/>
      <c r="AO2164" s="2"/>
      <c r="AP2164" s="2"/>
      <c r="AQ2164" s="33"/>
      <c r="AR2164" s="61"/>
      <c r="AS2164" s="90"/>
      <c r="AT2164" s="90"/>
      <c r="AU2164" s="90"/>
      <c r="AV2164" s="92"/>
      <c r="AW2164" s="106"/>
      <c r="AX2164" s="2"/>
      <c r="AY2164" s="2"/>
      <c r="AZ2164" s="2"/>
      <c r="BA2164" s="33"/>
      <c r="BB2164" s="61"/>
      <c r="BC2164" s="111"/>
      <c r="BD2164" s="111"/>
      <c r="BE2164" s="111"/>
      <c r="BF2164" s="113"/>
      <c r="BG2164" s="117"/>
      <c r="BH2164" s="2"/>
      <c r="BI2164" s="2"/>
      <c r="BJ2164" s="2"/>
      <c r="BK2164" s="33"/>
      <c r="BL2164" s="61"/>
      <c r="BM2164" s="53"/>
      <c r="BN2164" s="53"/>
      <c r="BO2164" s="53"/>
      <c r="BP2164" s="121"/>
      <c r="BQ2164" s="126"/>
      <c r="BR2164" s="2"/>
      <c r="BS2164" s="2"/>
      <c r="BT2164" s="2"/>
      <c r="BU2164" s="33"/>
      <c r="BV2164" s="61"/>
    </row>
    <row r="2165" spans="1:74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287</v>
      </c>
      <c r="J2165" s="2" t="s">
        <v>269</v>
      </c>
      <c r="K2165" s="2" t="s">
        <v>321</v>
      </c>
      <c r="L2165" s="170">
        <f t="shared" si="68"/>
        <v>0</v>
      </c>
      <c r="M2165" s="170">
        <f t="shared" si="69"/>
        <v>0</v>
      </c>
      <c r="N2165" s="183"/>
      <c r="O2165" s="37"/>
      <c r="P2165" s="37"/>
      <c r="Q2165" s="37"/>
      <c r="R2165" s="37"/>
      <c r="S2165" s="46"/>
      <c r="T2165" s="2"/>
      <c r="U2165" s="2"/>
      <c r="V2165" s="2"/>
      <c r="W2165" s="2"/>
      <c r="X2165" s="60"/>
      <c r="Y2165" s="67"/>
      <c r="Z2165" s="67"/>
      <c r="AA2165" s="67"/>
      <c r="AB2165" s="67"/>
      <c r="AC2165" s="73"/>
      <c r="AD2165" s="2"/>
      <c r="AE2165" s="2"/>
      <c r="AF2165" s="2"/>
      <c r="AG2165" s="2"/>
      <c r="AH2165" s="60"/>
      <c r="AI2165" s="77"/>
      <c r="AJ2165" s="77"/>
      <c r="AK2165" s="77"/>
      <c r="AL2165" s="77"/>
      <c r="AM2165" s="85"/>
      <c r="AN2165" s="2"/>
      <c r="AO2165" s="2"/>
      <c r="AP2165" s="2"/>
      <c r="AQ2165" s="2"/>
      <c r="AR2165" s="60"/>
      <c r="AS2165" s="90"/>
      <c r="AT2165" s="90"/>
      <c r="AU2165" s="90"/>
      <c r="AV2165" s="90"/>
      <c r="AW2165" s="105"/>
      <c r="AX2165" s="2"/>
      <c r="AY2165" s="2"/>
      <c r="AZ2165" s="2"/>
      <c r="BA2165" s="2"/>
      <c r="BB2165" s="60"/>
      <c r="BC2165" s="111"/>
      <c r="BD2165" s="111"/>
      <c r="BE2165" s="111"/>
      <c r="BF2165" s="111"/>
      <c r="BG2165" s="116"/>
      <c r="BH2165" s="2"/>
      <c r="BI2165" s="2"/>
      <c r="BJ2165" s="2"/>
      <c r="BK2165" s="2"/>
      <c r="BL2165" s="60"/>
      <c r="BM2165" s="53"/>
      <c r="BN2165" s="53"/>
      <c r="BO2165" s="53"/>
      <c r="BP2165" s="53"/>
      <c r="BQ2165" s="125"/>
      <c r="BR2165" s="2"/>
      <c r="BS2165" s="2"/>
      <c r="BT2165" s="2"/>
      <c r="BU2165" s="2"/>
      <c r="BV2165" s="60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270</v>
      </c>
      <c r="K2166" s="2" t="s">
        <v>321</v>
      </c>
      <c r="L2166" s="170">
        <f t="shared" si="68"/>
        <v>0</v>
      </c>
      <c r="M2166" s="170">
        <f t="shared" si="69"/>
        <v>0</v>
      </c>
      <c r="N2166" s="183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290</v>
      </c>
      <c r="J2167" s="2" t="s">
        <v>271</v>
      </c>
      <c r="K2167" s="2" t="s">
        <v>322</v>
      </c>
      <c r="L2167" s="170">
        <f t="shared" si="68"/>
        <v>0</v>
      </c>
      <c r="M2167" s="170">
        <f t="shared" si="69"/>
        <v>0</v>
      </c>
      <c r="N2167" s="183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284</v>
      </c>
      <c r="J2168" s="2" t="s">
        <v>294</v>
      </c>
      <c r="K2168" s="2" t="s">
        <v>321</v>
      </c>
      <c r="L2168" s="170">
        <f t="shared" si="68"/>
        <v>0</v>
      </c>
      <c r="M2168" s="170">
        <f t="shared" si="69"/>
        <v>0</v>
      </c>
      <c r="N2168" s="183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347</v>
      </c>
      <c r="K2169" s="2" t="s">
        <v>321</v>
      </c>
      <c r="L2169" s="170">
        <f t="shared" si="68"/>
        <v>0</v>
      </c>
      <c r="M2169" s="170">
        <f t="shared" si="69"/>
        <v>0</v>
      </c>
      <c r="N2169" s="183"/>
      <c r="O2169" s="40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295</v>
      </c>
      <c r="K2170" s="2" t="s">
        <v>321</v>
      </c>
      <c r="L2170" s="170">
        <f t="shared" si="68"/>
        <v>0</v>
      </c>
      <c r="M2170" s="170">
        <f t="shared" si="69"/>
        <v>0</v>
      </c>
      <c r="N2170" s="183"/>
      <c r="O2170" s="37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290</v>
      </c>
      <c r="J2171" s="2" t="s">
        <v>299</v>
      </c>
      <c r="K2171" s="2" t="s">
        <v>319</v>
      </c>
      <c r="L2171" s="170">
        <f t="shared" si="68"/>
        <v>0</v>
      </c>
      <c r="M2171" s="170">
        <f t="shared" si="69"/>
        <v>0</v>
      </c>
      <c r="N2171" s="183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315</v>
      </c>
      <c r="J2172" s="2" t="s">
        <v>348</v>
      </c>
      <c r="K2172" s="2" t="s">
        <v>321</v>
      </c>
      <c r="L2172" s="170">
        <f t="shared" si="68"/>
        <v>0</v>
      </c>
      <c r="M2172" s="170">
        <f t="shared" si="69"/>
        <v>0</v>
      </c>
      <c r="N2172" s="183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296</v>
      </c>
      <c r="K2173" s="2" t="s">
        <v>322</v>
      </c>
      <c r="L2173" s="170">
        <f t="shared" si="68"/>
        <v>0</v>
      </c>
      <c r="M2173" s="170">
        <f t="shared" si="69"/>
        <v>0</v>
      </c>
      <c r="N2173" s="183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316</v>
      </c>
      <c r="J2174" s="2" t="s">
        <v>297</v>
      </c>
      <c r="K2174" s="2" t="s">
        <v>319</v>
      </c>
      <c r="L2174" s="170">
        <f t="shared" si="68"/>
        <v>0</v>
      </c>
      <c r="M2174" s="170">
        <f t="shared" si="69"/>
        <v>0</v>
      </c>
      <c r="N2174" s="183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8" t="s">
        <v>349</v>
      </c>
      <c r="K2175" s="8" t="s">
        <v>321</v>
      </c>
      <c r="L2175" s="170">
        <f t="shared" si="68"/>
        <v>0</v>
      </c>
      <c r="M2175" s="170">
        <f t="shared" si="69"/>
        <v>0</v>
      </c>
      <c r="N2175" s="183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282</v>
      </c>
      <c r="J2176" s="2" t="s">
        <v>272</v>
      </c>
      <c r="K2176" s="2" t="s">
        <v>322</v>
      </c>
      <c r="L2176" s="170">
        <f t="shared" si="68"/>
        <v>0</v>
      </c>
      <c r="M2176" s="170">
        <f t="shared" si="69"/>
        <v>0</v>
      </c>
      <c r="N2176" s="183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273</v>
      </c>
      <c r="K2177" s="2" t="s">
        <v>322</v>
      </c>
      <c r="L2177" s="170">
        <f t="shared" si="68"/>
        <v>0</v>
      </c>
      <c r="M2177" s="170">
        <f t="shared" si="69"/>
        <v>0</v>
      </c>
      <c r="N2177" s="183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274</v>
      </c>
      <c r="K2178" s="2" t="s">
        <v>322</v>
      </c>
      <c r="L2178" s="172">
        <f t="shared" si="68"/>
        <v>0</v>
      </c>
      <c r="M2178" s="170">
        <f t="shared" si="69"/>
        <v>0</v>
      </c>
      <c r="N2178" s="183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275</v>
      </c>
      <c r="K2179" s="2" t="s">
        <v>322</v>
      </c>
      <c r="L2179" s="170">
        <f t="shared" si="68"/>
        <v>0</v>
      </c>
      <c r="M2179" s="170">
        <f t="shared" si="69"/>
        <v>0</v>
      </c>
      <c r="N2179" s="183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276</v>
      </c>
      <c r="K2180" s="2" t="s">
        <v>321</v>
      </c>
      <c r="L2180" s="170">
        <f t="shared" si="68"/>
        <v>0</v>
      </c>
      <c r="M2180" s="170">
        <f t="shared" si="69"/>
        <v>0</v>
      </c>
      <c r="N2180" s="183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277</v>
      </c>
      <c r="K2181" s="2" t="s">
        <v>321</v>
      </c>
      <c r="L2181" s="170">
        <f t="shared" ref="L2181:L2244" si="70">SUM(R2181,W2181,AB2181,AG2181,AL2181,AQ2181,AV2181,BA2181,BF2181,BK2181,BP2181,BU2181)</f>
        <v>2</v>
      </c>
      <c r="M2181" s="170">
        <f t="shared" ref="M2181:M2244" si="71">SUM(S2181,X2181,AC2181,AH2181,AM2181,AR2181,AW2181,BB2181,BG2181,BL2181,BQ2181,BV2181)</f>
        <v>13.680999999999999</v>
      </c>
      <c r="N2181" s="183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 t="s">
        <v>366</v>
      </c>
      <c r="AP2181" s="2"/>
      <c r="AQ2181" s="2">
        <v>2</v>
      </c>
      <c r="AR2181" s="60">
        <v>13.680999999999999</v>
      </c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283</v>
      </c>
      <c r="J2182" s="2" t="s">
        <v>298</v>
      </c>
      <c r="K2182" s="2" t="s">
        <v>322</v>
      </c>
      <c r="L2182" s="170">
        <f t="shared" si="70"/>
        <v>0</v>
      </c>
      <c r="M2182" s="170">
        <f t="shared" si="71"/>
        <v>0</v>
      </c>
      <c r="N2182" s="183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70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/>
      <c r="AP2182" s="2"/>
      <c r="AQ2182" s="2"/>
      <c r="AR2182" s="60"/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278</v>
      </c>
      <c r="K2183" s="2" t="s">
        <v>321</v>
      </c>
      <c r="L2183" s="170">
        <f t="shared" si="70"/>
        <v>5</v>
      </c>
      <c r="M2183" s="170">
        <f t="shared" si="71"/>
        <v>7.5979999999999999</v>
      </c>
      <c r="N2183" s="183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>
        <v>3</v>
      </c>
      <c r="AY2183" s="2" t="s">
        <v>397</v>
      </c>
      <c r="AZ2183" s="2"/>
      <c r="BA2183" s="2">
        <v>1</v>
      </c>
      <c r="BB2183" s="60">
        <v>1.8959999999999999</v>
      </c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>
        <v>1.7</v>
      </c>
      <c r="BN2183" s="53"/>
      <c r="BO2183" s="53"/>
      <c r="BP2183" s="53">
        <v>4</v>
      </c>
      <c r="BQ2183" s="125">
        <v>5.702</v>
      </c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279</v>
      </c>
      <c r="K2184" s="2" t="s">
        <v>321</v>
      </c>
      <c r="L2184" s="170">
        <f t="shared" si="70"/>
        <v>0</v>
      </c>
      <c r="M2184" s="170">
        <f t="shared" si="71"/>
        <v>0</v>
      </c>
      <c r="N2184" s="183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67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/>
      <c r="AY2184" s="2"/>
      <c r="AZ2184" s="2"/>
      <c r="BA2184" s="2"/>
      <c r="BB2184" s="60"/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/>
      <c r="BN2184" s="53"/>
      <c r="BO2184" s="53"/>
      <c r="BP2184" s="53"/>
      <c r="BQ2184" s="125"/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286</v>
      </c>
      <c r="J2185" s="2" t="s">
        <v>280</v>
      </c>
      <c r="K2185" s="2" t="s">
        <v>320</v>
      </c>
      <c r="L2185" s="170">
        <f t="shared" si="70"/>
        <v>0</v>
      </c>
      <c r="M2185" s="172">
        <f t="shared" si="71"/>
        <v>0</v>
      </c>
      <c r="N2185" s="185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181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281</v>
      </c>
      <c r="K2186" s="2" t="s">
        <v>320</v>
      </c>
      <c r="L2186" s="170">
        <f t="shared" si="70"/>
        <v>0</v>
      </c>
      <c r="M2186" s="170">
        <f t="shared" si="71"/>
        <v>0</v>
      </c>
      <c r="N2186" s="183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60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s="17" customFormat="1" hidden="1" x14ac:dyDescent="0.3">
      <c r="A2187" s="16" t="s">
        <v>254</v>
      </c>
      <c r="B2187" s="16" t="s">
        <v>2</v>
      </c>
      <c r="C2187" s="16" t="s">
        <v>3</v>
      </c>
      <c r="D2187" s="16" t="s">
        <v>255</v>
      </c>
      <c r="E2187" s="6" t="s">
        <v>221</v>
      </c>
      <c r="F2187" s="7"/>
      <c r="G2187" s="23" t="s">
        <v>5</v>
      </c>
      <c r="H2187" s="7">
        <v>2023</v>
      </c>
      <c r="I2187" s="25"/>
      <c r="J2187" s="16" t="s">
        <v>314</v>
      </c>
      <c r="K2187" s="16"/>
      <c r="L2187" s="155"/>
      <c r="M2187" s="133">
        <f>SUM(M2149:M2186)</f>
        <v>21.279</v>
      </c>
      <c r="N2187" s="186"/>
      <c r="O2187" s="16"/>
      <c r="P2187" s="16"/>
      <c r="Q2187" s="16"/>
      <c r="R2187" s="16"/>
      <c r="S2187" s="51">
        <f>SUM(S2149:S2186)</f>
        <v>0</v>
      </c>
      <c r="T2187" s="16"/>
      <c r="U2187" s="16"/>
      <c r="V2187" s="16"/>
      <c r="W2187" s="16"/>
      <c r="X2187" s="51">
        <f>SUM(X2149:X2186)</f>
        <v>0</v>
      </c>
      <c r="Y2187" s="16"/>
      <c r="Z2187" s="16"/>
      <c r="AA2187" s="16"/>
      <c r="AB2187" s="16"/>
      <c r="AC2187" s="51">
        <f>SUM(AC2149:AC2186)</f>
        <v>0</v>
      </c>
      <c r="AD2187" s="16"/>
      <c r="AE2187" s="16"/>
      <c r="AF2187" s="16"/>
      <c r="AG2187" s="16"/>
      <c r="AH2187" s="51">
        <f>SUM(AH2149:AH2186)</f>
        <v>0</v>
      </c>
      <c r="AI2187" s="16"/>
      <c r="AJ2187" s="16"/>
      <c r="AK2187" s="16"/>
      <c r="AL2187" s="16"/>
      <c r="AM2187" s="51">
        <f>SUM(AM2149:AM2186)</f>
        <v>0</v>
      </c>
      <c r="AN2187" s="16"/>
      <c r="AO2187" s="16"/>
      <c r="AP2187" s="16"/>
      <c r="AQ2187" s="16"/>
      <c r="AR2187" s="51">
        <f>SUM(AR2149:AR2186)</f>
        <v>13.680999999999999</v>
      </c>
      <c r="AS2187" s="16"/>
      <c r="AT2187" s="16"/>
      <c r="AU2187" s="16"/>
      <c r="AV2187" s="16"/>
      <c r="AW2187" s="51">
        <f>SUM(AW2149:AW2186)</f>
        <v>0</v>
      </c>
      <c r="AX2187" s="16"/>
      <c r="AY2187" s="16"/>
      <c r="AZ2187" s="16"/>
      <c r="BA2187" s="16"/>
      <c r="BB2187" s="51">
        <f>SUM(BB2149:BB2186)</f>
        <v>1.8959999999999999</v>
      </c>
      <c r="BC2187" s="16"/>
      <c r="BD2187" s="16"/>
      <c r="BE2187" s="16"/>
      <c r="BF2187" s="16"/>
      <c r="BG2187" s="51">
        <f>SUM(BG2149:BG2186)</f>
        <v>0</v>
      </c>
      <c r="BH2187" s="16"/>
      <c r="BI2187" s="16"/>
      <c r="BJ2187" s="16"/>
      <c r="BK2187" s="16"/>
      <c r="BL2187" s="51">
        <f>SUM(BL2149:BL2186)</f>
        <v>0</v>
      </c>
      <c r="BM2187" s="16"/>
      <c r="BN2187" s="16"/>
      <c r="BO2187" s="16"/>
      <c r="BP2187" s="16"/>
      <c r="BQ2187" s="51">
        <f>SUM(BQ2149:BQ2186)</f>
        <v>5.702</v>
      </c>
      <c r="BR2187" s="16"/>
      <c r="BS2187" s="16"/>
      <c r="BT2187" s="16"/>
      <c r="BU2187" s="16"/>
      <c r="BV2187" s="51">
        <f>SUM(BV2149:BV2186)</f>
        <v>0</v>
      </c>
    </row>
    <row r="2188" spans="1:74" hidden="1" x14ac:dyDescent="0.3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22" t="s">
        <v>5</v>
      </c>
      <c r="H2188" s="3">
        <v>2023</v>
      </c>
      <c r="I2188" s="24" t="s">
        <v>287</v>
      </c>
      <c r="J2188" s="2" t="s">
        <v>267</v>
      </c>
      <c r="K2188" s="2" t="s">
        <v>319</v>
      </c>
      <c r="L2188" s="170">
        <f t="shared" si="70"/>
        <v>0</v>
      </c>
      <c r="M2188" s="170">
        <f t="shared" si="71"/>
        <v>0</v>
      </c>
      <c r="N2188" s="183"/>
      <c r="O2188" s="37"/>
      <c r="P2188" s="37"/>
      <c r="Q2188" s="37"/>
      <c r="R2188" s="37"/>
      <c r="S2188" s="46"/>
      <c r="T2188" s="2"/>
      <c r="U2188" s="2"/>
      <c r="V2188" s="2"/>
      <c r="W2188" s="2"/>
      <c r="X2188" s="60"/>
      <c r="Y2188" s="67"/>
      <c r="Z2188" s="67"/>
      <c r="AA2188" s="67"/>
      <c r="AB2188" s="67"/>
      <c r="AC2188" s="73"/>
      <c r="AD2188" s="2"/>
      <c r="AE2188" s="2"/>
      <c r="AF2188" s="2"/>
      <c r="AG2188" s="2"/>
      <c r="AH2188" s="60"/>
      <c r="AI2188" s="77"/>
      <c r="AJ2188" s="77"/>
      <c r="AK2188" s="77"/>
      <c r="AL2188" s="77"/>
      <c r="AM2188" s="85"/>
      <c r="AN2188" s="2"/>
      <c r="AO2188" s="2"/>
      <c r="AP2188" s="2"/>
      <c r="AQ2188" s="2"/>
      <c r="AR2188" s="60"/>
      <c r="AS2188" s="90"/>
      <c r="AT2188" s="90"/>
      <c r="AU2188" s="90"/>
      <c r="AV2188" s="90"/>
      <c r="AW2188" s="105"/>
      <c r="AX2188" s="2"/>
      <c r="AY2188" s="2"/>
      <c r="AZ2188" s="2"/>
      <c r="BA2188" s="2"/>
      <c r="BB2188" s="60"/>
      <c r="BC2188" s="111"/>
      <c r="BD2188" s="111"/>
      <c r="BE2188" s="111"/>
      <c r="BF2188" s="111"/>
      <c r="BG2188" s="116"/>
      <c r="BH2188" s="2"/>
      <c r="BI2188" s="2"/>
      <c r="BJ2188" s="2"/>
      <c r="BK2188" s="2"/>
      <c r="BL2188" s="60"/>
      <c r="BM2188" s="53"/>
      <c r="BN2188" s="53"/>
      <c r="BO2188" s="53"/>
      <c r="BP2188" s="53"/>
      <c r="BQ2188" s="125"/>
      <c r="BR2188" s="2"/>
      <c r="BS2188" s="2"/>
      <c r="BT2188" s="2"/>
      <c r="BU2188" s="2"/>
      <c r="BV2188" s="60"/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291</v>
      </c>
      <c r="K2189" s="2" t="s">
        <v>320</v>
      </c>
      <c r="L2189" s="170">
        <f t="shared" si="70"/>
        <v>0</v>
      </c>
      <c r="M2189" s="170">
        <f t="shared" si="71"/>
        <v>0</v>
      </c>
      <c r="N2189" s="183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286</v>
      </c>
      <c r="J2190" s="2" t="s">
        <v>337</v>
      </c>
      <c r="K2190" s="2" t="s">
        <v>320</v>
      </c>
      <c r="L2190" s="170">
        <f t="shared" si="70"/>
        <v>0</v>
      </c>
      <c r="M2190" s="170">
        <f t="shared" si="71"/>
        <v>0</v>
      </c>
      <c r="N2190" s="183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8" t="s">
        <v>338</v>
      </c>
      <c r="K2191" s="8" t="s">
        <v>319</v>
      </c>
      <c r="L2191" s="170">
        <f t="shared" si="70"/>
        <v>0</v>
      </c>
      <c r="M2191" s="170">
        <f t="shared" si="71"/>
        <v>0</v>
      </c>
      <c r="N2191" s="183"/>
      <c r="O2191" s="58"/>
      <c r="P2191" s="58"/>
      <c r="Q2191" s="58"/>
      <c r="R2191" s="58"/>
      <c r="S2191" s="59"/>
      <c r="T2191" s="8"/>
      <c r="U2191" s="8"/>
      <c r="V2191" s="8"/>
      <c r="W2191" s="8"/>
      <c r="X2191" s="130"/>
      <c r="Y2191" s="143"/>
      <c r="Z2191" s="143"/>
      <c r="AA2191" s="143"/>
      <c r="AB2191" s="143"/>
      <c r="AC2191" s="144"/>
      <c r="AD2191" s="8"/>
      <c r="AE2191" s="8"/>
      <c r="AF2191" s="8"/>
      <c r="AG2191" s="8"/>
      <c r="AH2191" s="130"/>
      <c r="AI2191" s="145"/>
      <c r="AJ2191" s="145"/>
      <c r="AK2191" s="145"/>
      <c r="AL2191" s="145"/>
      <c r="AM2191" s="146"/>
      <c r="AN2191" s="8"/>
      <c r="AO2191" s="8"/>
      <c r="AP2191" s="8"/>
      <c r="AQ2191" s="8"/>
      <c r="AR2191" s="130"/>
      <c r="AS2191" s="147"/>
      <c r="AT2191" s="147"/>
      <c r="AU2191" s="147"/>
      <c r="AV2191" s="147"/>
      <c r="AW2191" s="148"/>
      <c r="AX2191" s="8"/>
      <c r="AY2191" s="8"/>
      <c r="AZ2191" s="8"/>
      <c r="BA2191" s="8"/>
      <c r="BB2191" s="130"/>
      <c r="BC2191" s="149"/>
      <c r="BD2191" s="149"/>
      <c r="BE2191" s="149"/>
      <c r="BF2191" s="149"/>
      <c r="BG2191" s="150"/>
      <c r="BH2191" s="8"/>
      <c r="BI2191" s="8"/>
      <c r="BJ2191" s="8"/>
      <c r="BK2191" s="8"/>
      <c r="BL2191" s="130"/>
      <c r="BM2191" s="151"/>
      <c r="BN2191" s="151"/>
      <c r="BO2191" s="151"/>
      <c r="BP2191" s="151"/>
      <c r="BQ2191" s="152"/>
      <c r="BR2191" s="8"/>
      <c r="BS2191" s="8"/>
      <c r="BT2191" s="8"/>
      <c r="BU2191" s="8"/>
      <c r="BV2191" s="13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339</v>
      </c>
      <c r="K2192" s="8" t="s">
        <v>340</v>
      </c>
      <c r="L2192" s="170">
        <f t="shared" si="70"/>
        <v>0</v>
      </c>
      <c r="M2192" s="170">
        <f t="shared" si="71"/>
        <v>0</v>
      </c>
      <c r="N2192" s="183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341</v>
      </c>
      <c r="K2193" s="8" t="s">
        <v>319</v>
      </c>
      <c r="L2193" s="170">
        <f t="shared" si="70"/>
        <v>0</v>
      </c>
      <c r="M2193" s="170">
        <f t="shared" si="71"/>
        <v>0</v>
      </c>
      <c r="N2193" s="183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342</v>
      </c>
      <c r="K2194" s="8" t="s">
        <v>321</v>
      </c>
      <c r="L2194" s="170">
        <f t="shared" si="70"/>
        <v>0</v>
      </c>
      <c r="M2194" s="170">
        <f t="shared" si="71"/>
        <v>0</v>
      </c>
      <c r="N2194" s="183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343</v>
      </c>
      <c r="K2195" s="8" t="s">
        <v>321</v>
      </c>
      <c r="L2195" s="170">
        <f t="shared" si="70"/>
        <v>0</v>
      </c>
      <c r="M2195" s="170">
        <f t="shared" si="71"/>
        <v>0</v>
      </c>
      <c r="N2195" s="183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344</v>
      </c>
      <c r="K2196" s="8" t="s">
        <v>340</v>
      </c>
      <c r="L2196" s="170">
        <f t="shared" si="70"/>
        <v>0</v>
      </c>
      <c r="M2196" s="170">
        <f t="shared" si="71"/>
        <v>0</v>
      </c>
      <c r="N2196" s="183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288</v>
      </c>
      <c r="J2197" s="8" t="s">
        <v>345</v>
      </c>
      <c r="K2197" s="8" t="s">
        <v>319</v>
      </c>
      <c r="L2197" s="170">
        <f t="shared" si="70"/>
        <v>0</v>
      </c>
      <c r="M2197" s="170">
        <f t="shared" si="71"/>
        <v>0</v>
      </c>
      <c r="N2197" s="183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2" t="s">
        <v>352</v>
      </c>
      <c r="K2198" s="2" t="s">
        <v>319</v>
      </c>
      <c r="L2198" s="170">
        <f t="shared" si="70"/>
        <v>0</v>
      </c>
      <c r="M2198" s="170">
        <f t="shared" si="71"/>
        <v>0</v>
      </c>
      <c r="N2198" s="183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353</v>
      </c>
      <c r="K2199" s="2" t="s">
        <v>322</v>
      </c>
      <c r="L2199" s="170">
        <f t="shared" si="70"/>
        <v>0</v>
      </c>
      <c r="M2199" s="170">
        <f t="shared" si="71"/>
        <v>0</v>
      </c>
      <c r="N2199" s="183"/>
      <c r="O2199" s="37"/>
      <c r="P2199" s="37"/>
      <c r="Q2199" s="37"/>
      <c r="R2199" s="37"/>
      <c r="S2199" s="46"/>
      <c r="T2199" s="2"/>
      <c r="U2199" s="2"/>
      <c r="V2199" s="2"/>
      <c r="W2199" s="2"/>
      <c r="X2199" s="60"/>
      <c r="Y2199" s="67"/>
      <c r="Z2199" s="67"/>
      <c r="AA2199" s="67"/>
      <c r="AB2199" s="67"/>
      <c r="AC2199" s="73"/>
      <c r="AD2199" s="2"/>
      <c r="AE2199" s="2"/>
      <c r="AF2199" s="2"/>
      <c r="AG2199" s="2"/>
      <c r="AH2199" s="60"/>
      <c r="AI2199" s="77"/>
      <c r="AJ2199" s="77"/>
      <c r="AK2199" s="77"/>
      <c r="AL2199" s="77"/>
      <c r="AM2199" s="85"/>
      <c r="AN2199" s="2"/>
      <c r="AO2199" s="2"/>
      <c r="AP2199" s="2"/>
      <c r="AQ2199" s="2"/>
      <c r="AR2199" s="60"/>
      <c r="AS2199" s="90"/>
      <c r="AT2199" s="90"/>
      <c r="AU2199" s="90"/>
      <c r="AV2199" s="90"/>
      <c r="AW2199" s="105"/>
      <c r="AX2199" s="2"/>
      <c r="AY2199" s="2"/>
      <c r="AZ2199" s="2"/>
      <c r="BA2199" s="2"/>
      <c r="BB2199" s="60"/>
      <c r="BC2199" s="111"/>
      <c r="BD2199" s="111"/>
      <c r="BE2199" s="111"/>
      <c r="BF2199" s="111"/>
      <c r="BG2199" s="116"/>
      <c r="BH2199" s="2"/>
      <c r="BI2199" s="2"/>
      <c r="BJ2199" s="2"/>
      <c r="BK2199" s="2"/>
      <c r="BL2199" s="60"/>
      <c r="BM2199" s="53"/>
      <c r="BN2199" s="53"/>
      <c r="BO2199" s="53"/>
      <c r="BP2199" s="53"/>
      <c r="BQ2199" s="125"/>
      <c r="BR2199" s="2"/>
      <c r="BS2199" s="2"/>
      <c r="BT2199" s="2"/>
      <c r="BU2199" s="2"/>
      <c r="BV2199" s="6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346</v>
      </c>
      <c r="K2200" s="2" t="s">
        <v>319</v>
      </c>
      <c r="L2200" s="170">
        <f t="shared" si="70"/>
        <v>0</v>
      </c>
      <c r="M2200" s="170">
        <f t="shared" si="71"/>
        <v>0</v>
      </c>
      <c r="N2200" s="183"/>
      <c r="O2200" s="38"/>
      <c r="P2200" s="37"/>
      <c r="Q2200" s="37"/>
      <c r="R2200" s="37"/>
      <c r="S2200" s="46"/>
      <c r="T2200" s="3"/>
      <c r="U2200" s="2"/>
      <c r="V2200" s="2"/>
      <c r="W2200" s="2"/>
      <c r="X2200" s="60"/>
      <c r="Y2200" s="69"/>
      <c r="Z2200" s="67"/>
      <c r="AA2200" s="67"/>
      <c r="AB2200" s="67"/>
      <c r="AC2200" s="73"/>
      <c r="AD2200" s="3"/>
      <c r="AE2200" s="2"/>
      <c r="AF2200" s="2"/>
      <c r="AG2200" s="2"/>
      <c r="AH2200" s="60"/>
      <c r="AI2200" s="78"/>
      <c r="AJ2200" s="77"/>
      <c r="AK2200" s="77"/>
      <c r="AL2200" s="77"/>
      <c r="AM2200" s="85"/>
      <c r="AN2200" s="3"/>
      <c r="AO2200" s="2"/>
      <c r="AP2200" s="2"/>
      <c r="AQ2200" s="2"/>
      <c r="AR2200" s="60"/>
      <c r="AS2200" s="91"/>
      <c r="AT2200" s="90"/>
      <c r="AU2200" s="90"/>
      <c r="AV2200" s="90"/>
      <c r="AW2200" s="105"/>
      <c r="AX2200" s="3"/>
      <c r="AY2200" s="2"/>
      <c r="AZ2200" s="2"/>
      <c r="BA2200" s="2"/>
      <c r="BB2200" s="60"/>
      <c r="BC2200" s="112"/>
      <c r="BD2200" s="111"/>
      <c r="BE2200" s="111"/>
      <c r="BF2200" s="111"/>
      <c r="BG2200" s="116"/>
      <c r="BH2200" s="3"/>
      <c r="BI2200" s="2"/>
      <c r="BJ2200" s="2"/>
      <c r="BK2200" s="2"/>
      <c r="BL2200" s="60"/>
      <c r="BM2200" s="54"/>
      <c r="BN2200" s="53"/>
      <c r="BO2200" s="53"/>
      <c r="BP2200" s="53"/>
      <c r="BQ2200" s="125"/>
      <c r="BR2200" s="3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289</v>
      </c>
      <c r="J2201" s="2" t="s">
        <v>268</v>
      </c>
      <c r="K2201" s="2" t="s">
        <v>319</v>
      </c>
      <c r="L2201" s="170">
        <f t="shared" si="70"/>
        <v>0</v>
      </c>
      <c r="M2201" s="170">
        <f t="shared" si="71"/>
        <v>0</v>
      </c>
      <c r="N2201" s="183"/>
      <c r="O2201" s="37"/>
      <c r="P2201" s="37"/>
      <c r="Q2201" s="37"/>
      <c r="R2201" s="37"/>
      <c r="S2201" s="46"/>
      <c r="T2201" s="2"/>
      <c r="U2201" s="2"/>
      <c r="V2201" s="2"/>
      <c r="W2201" s="2"/>
      <c r="X2201" s="60"/>
      <c r="Y2201" s="67"/>
      <c r="Z2201" s="67"/>
      <c r="AA2201" s="67"/>
      <c r="AB2201" s="67"/>
      <c r="AC2201" s="73"/>
      <c r="AD2201" s="2"/>
      <c r="AE2201" s="2"/>
      <c r="AF2201" s="2"/>
      <c r="AG2201" s="2"/>
      <c r="AH2201" s="60"/>
      <c r="AI2201" s="77"/>
      <c r="AJ2201" s="77"/>
      <c r="AK2201" s="77"/>
      <c r="AL2201" s="77"/>
      <c r="AM2201" s="85"/>
      <c r="AN2201" s="2"/>
      <c r="AO2201" s="2"/>
      <c r="AP2201" s="2"/>
      <c r="AQ2201" s="2"/>
      <c r="AR2201" s="60"/>
      <c r="AS2201" s="90"/>
      <c r="AT2201" s="90"/>
      <c r="AU2201" s="90"/>
      <c r="AV2201" s="90"/>
      <c r="AW2201" s="105"/>
      <c r="AX2201" s="2"/>
      <c r="AY2201" s="2"/>
      <c r="AZ2201" s="2"/>
      <c r="BA2201" s="2"/>
      <c r="BB2201" s="60"/>
      <c r="BC2201" s="111"/>
      <c r="BD2201" s="111"/>
      <c r="BE2201" s="111"/>
      <c r="BF2201" s="111"/>
      <c r="BG2201" s="116"/>
      <c r="BH2201" s="2"/>
      <c r="BI2201" s="2"/>
      <c r="BJ2201" s="2"/>
      <c r="BK2201" s="2"/>
      <c r="BL2201" s="60"/>
      <c r="BM2201" s="53"/>
      <c r="BN2201" s="53"/>
      <c r="BO2201" s="53"/>
      <c r="BP2201" s="53"/>
      <c r="BQ2201" s="125"/>
      <c r="BR2201" s="2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292</v>
      </c>
      <c r="K2202" s="2" t="s">
        <v>319</v>
      </c>
      <c r="L2202" s="170">
        <f t="shared" si="70"/>
        <v>0</v>
      </c>
      <c r="M2202" s="170">
        <f t="shared" si="71"/>
        <v>0</v>
      </c>
      <c r="N2202" s="183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285</v>
      </c>
      <c r="J2203" s="2" t="s">
        <v>293</v>
      </c>
      <c r="K2203" s="2" t="s">
        <v>319</v>
      </c>
      <c r="L2203" s="172">
        <f t="shared" si="70"/>
        <v>0</v>
      </c>
      <c r="M2203" s="170">
        <f t="shared" si="71"/>
        <v>0</v>
      </c>
      <c r="N2203" s="183"/>
      <c r="O2203" s="37"/>
      <c r="P2203" s="37"/>
      <c r="Q2203" s="37"/>
      <c r="R2203" s="38"/>
      <c r="S2203" s="46"/>
      <c r="T2203" s="2"/>
      <c r="U2203" s="2"/>
      <c r="V2203" s="2"/>
      <c r="W2203" s="3"/>
      <c r="X2203" s="60"/>
      <c r="Y2203" s="67"/>
      <c r="Z2203" s="67"/>
      <c r="AA2203" s="67"/>
      <c r="AB2203" s="69"/>
      <c r="AC2203" s="73"/>
      <c r="AD2203" s="2"/>
      <c r="AE2203" s="2"/>
      <c r="AF2203" s="2"/>
      <c r="AG2203" s="3"/>
      <c r="AH2203" s="60"/>
      <c r="AI2203" s="77"/>
      <c r="AJ2203" s="77"/>
      <c r="AK2203" s="77"/>
      <c r="AL2203" s="78"/>
      <c r="AM2203" s="85"/>
      <c r="AN2203" s="2"/>
      <c r="AO2203" s="2"/>
      <c r="AP2203" s="2"/>
      <c r="AQ2203" s="3"/>
      <c r="AR2203" s="60"/>
      <c r="AS2203" s="90"/>
      <c r="AT2203" s="90"/>
      <c r="AU2203" s="90"/>
      <c r="AV2203" s="91"/>
      <c r="AW2203" s="105"/>
      <c r="AX2203" s="2"/>
      <c r="AY2203" s="2"/>
      <c r="AZ2203" s="2"/>
      <c r="BA2203" s="3"/>
      <c r="BB2203" s="60"/>
      <c r="BC2203" s="111"/>
      <c r="BD2203" s="111"/>
      <c r="BE2203" s="111"/>
      <c r="BF2203" s="112"/>
      <c r="BG2203" s="116"/>
      <c r="BH2203" s="2"/>
      <c r="BI2203" s="2"/>
      <c r="BJ2203" s="2"/>
      <c r="BK2203" s="3"/>
      <c r="BL2203" s="60"/>
      <c r="BM2203" s="53"/>
      <c r="BN2203" s="53"/>
      <c r="BO2203" s="53"/>
      <c r="BP2203" s="54"/>
      <c r="BQ2203" s="125"/>
      <c r="BR2203" s="2"/>
      <c r="BS2203" s="2"/>
      <c r="BT2203" s="2"/>
      <c r="BU2203" s="3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287</v>
      </c>
      <c r="J2204" s="2" t="s">
        <v>269</v>
      </c>
      <c r="K2204" s="2" t="s">
        <v>321</v>
      </c>
      <c r="L2204" s="170">
        <f t="shared" si="70"/>
        <v>0</v>
      </c>
      <c r="M2204" s="170">
        <f t="shared" si="71"/>
        <v>0</v>
      </c>
      <c r="N2204" s="183"/>
      <c r="O2204" s="37"/>
      <c r="P2204" s="37"/>
      <c r="Q2204" s="37"/>
      <c r="R2204" s="37"/>
      <c r="S2204" s="46"/>
      <c r="T2204" s="2"/>
      <c r="U2204" s="2"/>
      <c r="V2204" s="2"/>
      <c r="W2204" s="2"/>
      <c r="X2204" s="60"/>
      <c r="Y2204" s="67"/>
      <c r="Z2204" s="67"/>
      <c r="AA2204" s="67"/>
      <c r="AB2204" s="67"/>
      <c r="AC2204" s="73"/>
      <c r="AD2204" s="2"/>
      <c r="AE2204" s="2"/>
      <c r="AF2204" s="2"/>
      <c r="AG2204" s="2"/>
      <c r="AH2204" s="60"/>
      <c r="AI2204" s="77"/>
      <c r="AJ2204" s="77"/>
      <c r="AK2204" s="77"/>
      <c r="AL2204" s="77"/>
      <c r="AM2204" s="85"/>
      <c r="AN2204" s="2"/>
      <c r="AO2204" s="2"/>
      <c r="AP2204" s="2"/>
      <c r="AQ2204" s="2"/>
      <c r="AR2204" s="60"/>
      <c r="AS2204" s="90"/>
      <c r="AT2204" s="90"/>
      <c r="AU2204" s="90"/>
      <c r="AV2204" s="90"/>
      <c r="AW2204" s="105"/>
      <c r="AX2204" s="2"/>
      <c r="AY2204" s="2"/>
      <c r="AZ2204" s="2"/>
      <c r="BA2204" s="2"/>
      <c r="BB2204" s="60"/>
      <c r="BC2204" s="111"/>
      <c r="BD2204" s="111"/>
      <c r="BE2204" s="111"/>
      <c r="BF2204" s="111"/>
      <c r="BG2204" s="116"/>
      <c r="BH2204" s="2"/>
      <c r="BI2204" s="2"/>
      <c r="BJ2204" s="2"/>
      <c r="BK2204" s="2"/>
      <c r="BL2204" s="60"/>
      <c r="BM2204" s="53"/>
      <c r="BN2204" s="53"/>
      <c r="BO2204" s="53"/>
      <c r="BP2204" s="53"/>
      <c r="BQ2204" s="125"/>
      <c r="BR2204" s="2"/>
      <c r="BS2204" s="2"/>
      <c r="BT2204" s="2"/>
      <c r="BU2204" s="2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270</v>
      </c>
      <c r="K2205" s="2" t="s">
        <v>321</v>
      </c>
      <c r="L2205" s="170">
        <f t="shared" si="70"/>
        <v>0</v>
      </c>
      <c r="M2205" s="170">
        <f t="shared" si="71"/>
        <v>0</v>
      </c>
      <c r="N2205" s="183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290</v>
      </c>
      <c r="J2206" s="2" t="s">
        <v>271</v>
      </c>
      <c r="K2206" s="2" t="s">
        <v>322</v>
      </c>
      <c r="L2206" s="170">
        <f t="shared" si="70"/>
        <v>0</v>
      </c>
      <c r="M2206" s="170">
        <f t="shared" si="71"/>
        <v>0</v>
      </c>
      <c r="N2206" s="183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284</v>
      </c>
      <c r="J2207" s="2" t="s">
        <v>294</v>
      </c>
      <c r="K2207" s="2" t="s">
        <v>321</v>
      </c>
      <c r="L2207" s="170">
        <f t="shared" si="70"/>
        <v>0</v>
      </c>
      <c r="M2207" s="170">
        <f t="shared" si="71"/>
        <v>0</v>
      </c>
      <c r="N2207" s="183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347</v>
      </c>
      <c r="K2208" s="2" t="s">
        <v>321</v>
      </c>
      <c r="L2208" s="173">
        <f t="shared" si="70"/>
        <v>0</v>
      </c>
      <c r="M2208" s="170">
        <f t="shared" si="71"/>
        <v>0</v>
      </c>
      <c r="N2208" s="183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295</v>
      </c>
      <c r="K2209" s="2" t="s">
        <v>321</v>
      </c>
      <c r="L2209" s="170">
        <f t="shared" si="70"/>
        <v>0</v>
      </c>
      <c r="M2209" s="170">
        <f t="shared" si="71"/>
        <v>0</v>
      </c>
      <c r="N2209" s="183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290</v>
      </c>
      <c r="J2210" s="2" t="s">
        <v>299</v>
      </c>
      <c r="K2210" s="2" t="s">
        <v>319</v>
      </c>
      <c r="L2210" s="170">
        <f t="shared" si="70"/>
        <v>0</v>
      </c>
      <c r="M2210" s="170">
        <f t="shared" si="71"/>
        <v>0</v>
      </c>
      <c r="N2210" s="183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315</v>
      </c>
      <c r="J2211" s="2" t="s">
        <v>348</v>
      </c>
      <c r="K2211" s="2" t="s">
        <v>321</v>
      </c>
      <c r="L2211" s="170">
        <f t="shared" si="70"/>
        <v>0</v>
      </c>
      <c r="M2211" s="170">
        <f t="shared" si="71"/>
        <v>0</v>
      </c>
      <c r="N2211" s="183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296</v>
      </c>
      <c r="K2212" s="2" t="s">
        <v>322</v>
      </c>
      <c r="L2212" s="170">
        <f t="shared" si="70"/>
        <v>0</v>
      </c>
      <c r="M2212" s="170">
        <f t="shared" si="71"/>
        <v>0</v>
      </c>
      <c r="N2212" s="183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316</v>
      </c>
      <c r="J2213" s="2" t="s">
        <v>297</v>
      </c>
      <c r="K2213" s="2" t="s">
        <v>319</v>
      </c>
      <c r="L2213" s="170">
        <f t="shared" si="70"/>
        <v>2.0999999999999999E-3</v>
      </c>
      <c r="M2213" s="170">
        <f t="shared" si="71"/>
        <v>6.3360000000000003</v>
      </c>
      <c r="N2213" s="183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>
        <v>2.0999999999999999E-3</v>
      </c>
      <c r="BL2213" s="60">
        <v>6.3360000000000003</v>
      </c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8" t="s">
        <v>349</v>
      </c>
      <c r="K2214" s="8" t="s">
        <v>321</v>
      </c>
      <c r="L2214" s="170">
        <f t="shared" si="70"/>
        <v>0</v>
      </c>
      <c r="M2214" s="170">
        <f t="shared" si="71"/>
        <v>0</v>
      </c>
      <c r="N2214" s="183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/>
      <c r="BL2214" s="60"/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282</v>
      </c>
      <c r="J2215" s="2" t="s">
        <v>272</v>
      </c>
      <c r="K2215" s="2" t="s">
        <v>322</v>
      </c>
      <c r="L2215" s="170">
        <f t="shared" si="70"/>
        <v>0</v>
      </c>
      <c r="M2215" s="170">
        <f t="shared" si="71"/>
        <v>0</v>
      </c>
      <c r="N2215" s="183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273</v>
      </c>
      <c r="K2216" s="2" t="s">
        <v>322</v>
      </c>
      <c r="L2216" s="172">
        <f t="shared" si="70"/>
        <v>5.0000000000000001E-4</v>
      </c>
      <c r="M2216" s="170">
        <f t="shared" si="71"/>
        <v>0.89900000000000002</v>
      </c>
      <c r="N2216" s="183"/>
      <c r="O2216" s="37"/>
      <c r="P2216" s="37"/>
      <c r="Q2216" s="37"/>
      <c r="R2216" s="37"/>
      <c r="S2216" s="46"/>
      <c r="T2216" s="2">
        <v>2.2999999999999998</v>
      </c>
      <c r="U2216" s="2" t="s">
        <v>361</v>
      </c>
      <c r="V2216" s="2"/>
      <c r="W2216" s="2">
        <v>5.0000000000000001E-4</v>
      </c>
      <c r="X2216" s="60">
        <v>0.89900000000000002</v>
      </c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274</v>
      </c>
      <c r="K2217" s="2" t="s">
        <v>322</v>
      </c>
      <c r="L2217" s="172">
        <f t="shared" si="70"/>
        <v>0.30199999999999999</v>
      </c>
      <c r="M2217" s="170">
        <f t="shared" si="71"/>
        <v>605.98199999999997</v>
      </c>
      <c r="N2217" s="183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3.0000000000000001E-3</v>
      </c>
      <c r="X2217" s="60">
        <v>3.5049999999999999</v>
      </c>
      <c r="Y2217" s="67"/>
      <c r="Z2217" s="67"/>
      <c r="AA2217" s="67"/>
      <c r="AB2217" s="67"/>
      <c r="AC2217" s="73"/>
      <c r="AD2217" s="2">
        <v>5</v>
      </c>
      <c r="AE2217" s="2" t="s">
        <v>368</v>
      </c>
      <c r="AF2217" s="2"/>
      <c r="AG2217" s="2">
        <v>5.0000000000000001E-4</v>
      </c>
      <c r="AH2217" s="60">
        <v>0.59299999999999997</v>
      </c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192" t="s">
        <v>525</v>
      </c>
      <c r="AU2217" s="193"/>
      <c r="AV2217" s="90">
        <v>0.29849999999999999</v>
      </c>
      <c r="AW2217" s="105">
        <v>601.88400000000001</v>
      </c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275</v>
      </c>
      <c r="K2218" s="2" t="s">
        <v>322</v>
      </c>
      <c r="L2218" s="170">
        <f t="shared" si="70"/>
        <v>0</v>
      </c>
      <c r="M2218" s="170">
        <f t="shared" si="71"/>
        <v>0</v>
      </c>
      <c r="N2218" s="183"/>
      <c r="O2218" s="37"/>
      <c r="P2218" s="37"/>
      <c r="Q2218" s="37"/>
      <c r="R2218" s="37"/>
      <c r="S2218" s="46"/>
      <c r="T2218" s="2"/>
      <c r="U2218" s="2"/>
      <c r="V2218" s="2"/>
      <c r="W2218" s="2"/>
      <c r="X2218" s="60"/>
      <c r="Y2218" s="67"/>
      <c r="Z2218" s="67"/>
      <c r="AA2218" s="67"/>
      <c r="AB2218" s="67"/>
      <c r="AC2218" s="73"/>
      <c r="AD2218" s="2"/>
      <c r="AE2218" s="2"/>
      <c r="AF2218" s="2"/>
      <c r="AG2218" s="2"/>
      <c r="AH2218" s="60"/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90"/>
      <c r="AU2218" s="90"/>
      <c r="AV2218" s="90"/>
      <c r="AW2218" s="105"/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276</v>
      </c>
      <c r="K2219" s="2" t="s">
        <v>321</v>
      </c>
      <c r="L2219" s="170">
        <f t="shared" si="70"/>
        <v>0</v>
      </c>
      <c r="M2219" s="170">
        <f t="shared" si="71"/>
        <v>0</v>
      </c>
      <c r="N2219" s="183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277</v>
      </c>
      <c r="K2220" s="2" t="s">
        <v>321</v>
      </c>
      <c r="L2220" s="170">
        <f t="shared" si="70"/>
        <v>55</v>
      </c>
      <c r="M2220" s="170">
        <f t="shared" si="71"/>
        <v>76.897000000000006</v>
      </c>
      <c r="N2220" s="183"/>
      <c r="O2220" s="37"/>
      <c r="P2220" s="37"/>
      <c r="Q2220" s="37"/>
      <c r="R2220" s="37"/>
      <c r="S2220" s="46"/>
      <c r="T2220" s="2">
        <v>2.2999999999999998</v>
      </c>
      <c r="U2220" s="2" t="s">
        <v>361</v>
      </c>
      <c r="V2220" s="2"/>
      <c r="W2220" s="2">
        <v>2</v>
      </c>
      <c r="X2220" s="60">
        <v>2.2810000000000001</v>
      </c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 t="s">
        <v>484</v>
      </c>
      <c r="AJ2220" s="77"/>
      <c r="AK2220" s="77"/>
      <c r="AL2220" s="77">
        <v>5</v>
      </c>
      <c r="AM2220" s="85">
        <v>8.7439999999999998</v>
      </c>
      <c r="AN2220" s="2"/>
      <c r="AO2220" s="2"/>
      <c r="AP2220" s="2"/>
      <c r="AQ2220" s="2"/>
      <c r="AR2220" s="60"/>
      <c r="AS2220" s="90"/>
      <c r="AT2220" s="192" t="s">
        <v>528</v>
      </c>
      <c r="AU2220" s="193"/>
      <c r="AV2220" s="90">
        <v>48</v>
      </c>
      <c r="AW2220" s="105">
        <v>65.872</v>
      </c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283</v>
      </c>
      <c r="J2221" s="2" t="s">
        <v>298</v>
      </c>
      <c r="K2221" s="2" t="s">
        <v>322</v>
      </c>
      <c r="L2221" s="170">
        <f t="shared" si="70"/>
        <v>0</v>
      </c>
      <c r="M2221" s="170">
        <f t="shared" si="71"/>
        <v>0</v>
      </c>
      <c r="N2221" s="183"/>
      <c r="O2221" s="37"/>
      <c r="P2221" s="37"/>
      <c r="Q2221" s="37"/>
      <c r="R2221" s="37"/>
      <c r="S2221" s="46"/>
      <c r="T2221" s="2"/>
      <c r="U2221" s="2"/>
      <c r="V2221" s="2"/>
      <c r="W2221" s="2"/>
      <c r="X2221" s="60"/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/>
      <c r="AJ2221" s="77"/>
      <c r="AK2221" s="77"/>
      <c r="AL2221" s="77"/>
      <c r="AM2221" s="85"/>
      <c r="AN2221" s="2"/>
      <c r="AO2221" s="2"/>
      <c r="AP2221" s="2"/>
      <c r="AQ2221" s="2"/>
      <c r="AR2221" s="60"/>
      <c r="AS2221" s="90"/>
      <c r="AT2221" s="90"/>
      <c r="AU2221" s="90"/>
      <c r="AV2221" s="90"/>
      <c r="AW2221" s="105"/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278</v>
      </c>
      <c r="K2222" s="2" t="s">
        <v>321</v>
      </c>
      <c r="L2222" s="170">
        <f t="shared" si="70"/>
        <v>2</v>
      </c>
      <c r="M2222" s="170">
        <f t="shared" si="71"/>
        <v>4.4640000000000004</v>
      </c>
      <c r="N2222" s="183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>
        <v>2</v>
      </c>
      <c r="Z2222" s="67"/>
      <c r="AA2222" s="67"/>
      <c r="AB2222" s="67">
        <v>1</v>
      </c>
      <c r="AC2222" s="73">
        <v>1.849</v>
      </c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>
        <v>4</v>
      </c>
      <c r="BN2222" s="53"/>
      <c r="BO2222" s="53"/>
      <c r="BP2222" s="53">
        <v>1</v>
      </c>
      <c r="BQ2222" s="125">
        <v>2.6150000000000002</v>
      </c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279</v>
      </c>
      <c r="K2223" s="2" t="s">
        <v>321</v>
      </c>
      <c r="L2223" s="170">
        <f t="shared" si="70"/>
        <v>0</v>
      </c>
      <c r="M2223" s="170">
        <f t="shared" si="71"/>
        <v>0</v>
      </c>
      <c r="N2223" s="183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/>
      <c r="Z2223" s="67"/>
      <c r="AA2223" s="67"/>
      <c r="AB2223" s="67"/>
      <c r="AC2223" s="73"/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/>
      <c r="BN2223" s="53"/>
      <c r="BO2223" s="53"/>
      <c r="BP2223" s="53"/>
      <c r="BQ2223" s="125"/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286</v>
      </c>
      <c r="J2224" s="2" t="s">
        <v>280</v>
      </c>
      <c r="K2224" s="2" t="s">
        <v>320</v>
      </c>
      <c r="L2224" s="170">
        <f t="shared" si="70"/>
        <v>0</v>
      </c>
      <c r="M2224" s="172">
        <f t="shared" si="71"/>
        <v>0</v>
      </c>
      <c r="N2224" s="185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181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281</v>
      </c>
      <c r="K2225" s="2" t="s">
        <v>320</v>
      </c>
      <c r="L2225" s="170">
        <f t="shared" si="70"/>
        <v>0</v>
      </c>
      <c r="M2225" s="170">
        <f t="shared" si="71"/>
        <v>214.32499999999999</v>
      </c>
      <c r="N2225" s="183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>
        <v>79.072999999999993</v>
      </c>
      <c r="AX2225" s="2" t="s">
        <v>569</v>
      </c>
      <c r="AY2225" s="2"/>
      <c r="AZ2225" s="2"/>
      <c r="BA2225" s="2"/>
      <c r="BB2225" s="60">
        <v>135.25200000000001</v>
      </c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60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s="17" customFormat="1" hidden="1" x14ac:dyDescent="0.3">
      <c r="A2226" s="16" t="s">
        <v>256</v>
      </c>
      <c r="B2226" s="16" t="s">
        <v>2</v>
      </c>
      <c r="C2226" s="16" t="s">
        <v>3</v>
      </c>
      <c r="D2226" s="16" t="s">
        <v>255</v>
      </c>
      <c r="E2226" s="6" t="s">
        <v>116</v>
      </c>
      <c r="F2226" s="7"/>
      <c r="G2226" s="23" t="s">
        <v>5</v>
      </c>
      <c r="H2226" s="7">
        <v>2023</v>
      </c>
      <c r="I2226" s="25"/>
      <c r="J2226" s="16" t="s">
        <v>314</v>
      </c>
      <c r="K2226" s="16"/>
      <c r="L2226" s="155"/>
      <c r="M2226" s="133">
        <f>SUM(M2188:M2225)</f>
        <v>908.90300000000002</v>
      </c>
      <c r="N2226" s="186"/>
      <c r="O2226" s="16"/>
      <c r="P2226" s="16"/>
      <c r="Q2226" s="16"/>
      <c r="R2226" s="16"/>
      <c r="S2226" s="51">
        <f>SUM(S2188:S2225)</f>
        <v>0</v>
      </c>
      <c r="T2226" s="16"/>
      <c r="U2226" s="16"/>
      <c r="V2226" s="16"/>
      <c r="W2226" s="16"/>
      <c r="X2226" s="51">
        <f>SUM(X2188:X2225)</f>
        <v>6.6850000000000005</v>
      </c>
      <c r="Y2226" s="16"/>
      <c r="Z2226" s="16"/>
      <c r="AA2226" s="16"/>
      <c r="AB2226" s="16"/>
      <c r="AC2226" s="51">
        <f>SUM(AC2188:AC2225)</f>
        <v>1.849</v>
      </c>
      <c r="AD2226" s="16"/>
      <c r="AE2226" s="16"/>
      <c r="AF2226" s="16"/>
      <c r="AG2226" s="16"/>
      <c r="AH2226" s="51">
        <f>SUM(AH2188:AH2225)</f>
        <v>0.59299999999999997</v>
      </c>
      <c r="AI2226" s="16"/>
      <c r="AJ2226" s="16"/>
      <c r="AK2226" s="16"/>
      <c r="AL2226" s="16"/>
      <c r="AM2226" s="51">
        <f>SUM(AM2188:AM2225)</f>
        <v>8.7439999999999998</v>
      </c>
      <c r="AN2226" s="16"/>
      <c r="AO2226" s="16"/>
      <c r="AP2226" s="16"/>
      <c r="AQ2226" s="16"/>
      <c r="AR2226" s="51">
        <f>SUM(AR2188:AR2225)</f>
        <v>0</v>
      </c>
      <c r="AS2226" s="16"/>
      <c r="AT2226" s="16"/>
      <c r="AU2226" s="16"/>
      <c r="AV2226" s="16"/>
      <c r="AW2226" s="51">
        <f>SUM(AW2188:AW2225)</f>
        <v>746.82899999999995</v>
      </c>
      <c r="AX2226" s="16"/>
      <c r="AY2226" s="16"/>
      <c r="AZ2226" s="16"/>
      <c r="BA2226" s="16"/>
      <c r="BB2226" s="51">
        <f>SUM(BB2188:BB2225)</f>
        <v>135.25200000000001</v>
      </c>
      <c r="BC2226" s="16"/>
      <c r="BD2226" s="16"/>
      <c r="BE2226" s="16"/>
      <c r="BF2226" s="16"/>
      <c r="BG2226" s="51">
        <f>SUM(BG2188:BG2225)</f>
        <v>0</v>
      </c>
      <c r="BH2226" s="16"/>
      <c r="BI2226" s="16"/>
      <c r="BJ2226" s="16"/>
      <c r="BK2226" s="16"/>
      <c r="BL2226" s="51">
        <f>SUM(BL2188:BL2225)</f>
        <v>6.3360000000000003</v>
      </c>
      <c r="BM2226" s="16"/>
      <c r="BN2226" s="16"/>
      <c r="BO2226" s="16"/>
      <c r="BP2226" s="16"/>
      <c r="BQ2226" s="51">
        <f>SUM(BQ2188:BQ2225)</f>
        <v>2.6150000000000002</v>
      </c>
      <c r="BR2226" s="16"/>
      <c r="BS2226" s="16"/>
      <c r="BT2226" s="16"/>
      <c r="BU2226" s="16"/>
      <c r="BV2226" s="51">
        <f>SUM(BV2188:BV2225)</f>
        <v>0</v>
      </c>
    </row>
    <row r="2227" spans="1:74" hidden="1" x14ac:dyDescent="0.3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22" t="s">
        <v>5</v>
      </c>
      <c r="H2227" s="3">
        <v>2023</v>
      </c>
      <c r="I2227" s="24" t="s">
        <v>287</v>
      </c>
      <c r="J2227" s="2" t="s">
        <v>267</v>
      </c>
      <c r="K2227" s="2" t="s">
        <v>319</v>
      </c>
      <c r="L2227" s="170">
        <f t="shared" si="70"/>
        <v>0</v>
      </c>
      <c r="M2227" s="170">
        <f t="shared" si="71"/>
        <v>0</v>
      </c>
      <c r="N2227" s="183"/>
      <c r="O2227" s="37"/>
      <c r="P2227" s="37"/>
      <c r="Q2227" s="37"/>
      <c r="R2227" s="37"/>
      <c r="S2227" s="46"/>
      <c r="T2227" s="2"/>
      <c r="U2227" s="2"/>
      <c r="V2227" s="2"/>
      <c r="W2227" s="2"/>
      <c r="X2227" s="60"/>
      <c r="Y2227" s="67"/>
      <c r="Z2227" s="67"/>
      <c r="AA2227" s="67"/>
      <c r="AB2227" s="67"/>
      <c r="AC2227" s="73"/>
      <c r="AD2227" s="2"/>
      <c r="AE2227" s="2"/>
      <c r="AF2227" s="2"/>
      <c r="AG2227" s="2"/>
      <c r="AH2227" s="60"/>
      <c r="AI2227" s="77"/>
      <c r="AJ2227" s="77"/>
      <c r="AK2227" s="77"/>
      <c r="AL2227" s="77"/>
      <c r="AM2227" s="85"/>
      <c r="AN2227" s="2"/>
      <c r="AO2227" s="2"/>
      <c r="AP2227" s="2"/>
      <c r="AQ2227" s="2"/>
      <c r="AR2227" s="60"/>
      <c r="AS2227" s="90"/>
      <c r="AT2227" s="90"/>
      <c r="AU2227" s="90"/>
      <c r="AV2227" s="90"/>
      <c r="AW2227" s="105"/>
      <c r="AX2227" s="2"/>
      <c r="AY2227" s="2"/>
      <c r="AZ2227" s="2"/>
      <c r="BA2227" s="2"/>
      <c r="BB2227" s="60"/>
      <c r="BC2227" s="111"/>
      <c r="BD2227" s="111"/>
      <c r="BE2227" s="111"/>
      <c r="BF2227" s="111"/>
      <c r="BG2227" s="116"/>
      <c r="BH2227" s="2"/>
      <c r="BI2227" s="2"/>
      <c r="BJ2227" s="2"/>
      <c r="BK2227" s="2"/>
      <c r="BL2227" s="60"/>
      <c r="BM2227" s="53"/>
      <c r="BN2227" s="53"/>
      <c r="BO2227" s="53"/>
      <c r="BP2227" s="53"/>
      <c r="BQ2227" s="125"/>
      <c r="BR2227" s="2"/>
      <c r="BS2227" s="2"/>
      <c r="BT2227" s="2"/>
      <c r="BU2227" s="2"/>
      <c r="BV2227" s="60"/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291</v>
      </c>
      <c r="K2228" s="2" t="s">
        <v>320</v>
      </c>
      <c r="L2228" s="170">
        <f t="shared" si="70"/>
        <v>0</v>
      </c>
      <c r="M2228" s="170">
        <f t="shared" si="71"/>
        <v>0</v>
      </c>
      <c r="N2228" s="183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286</v>
      </c>
      <c r="J2229" s="2" t="s">
        <v>337</v>
      </c>
      <c r="K2229" s="2" t="s">
        <v>320</v>
      </c>
      <c r="L2229" s="170">
        <f t="shared" si="70"/>
        <v>0</v>
      </c>
      <c r="M2229" s="170">
        <f t="shared" si="71"/>
        <v>0</v>
      </c>
      <c r="N2229" s="183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8" t="s">
        <v>338</v>
      </c>
      <c r="K2230" s="8" t="s">
        <v>319</v>
      </c>
      <c r="L2230" s="170">
        <f t="shared" si="70"/>
        <v>0</v>
      </c>
      <c r="M2230" s="170">
        <f t="shared" si="71"/>
        <v>0</v>
      </c>
      <c r="N2230" s="183"/>
      <c r="O2230" s="58"/>
      <c r="P2230" s="58"/>
      <c r="Q2230" s="58"/>
      <c r="R2230" s="58"/>
      <c r="S2230" s="59"/>
      <c r="T2230" s="8"/>
      <c r="U2230" s="8"/>
      <c r="V2230" s="8"/>
      <c r="W2230" s="8"/>
      <c r="X2230" s="130"/>
      <c r="Y2230" s="143"/>
      <c r="Z2230" s="143"/>
      <c r="AA2230" s="143"/>
      <c r="AB2230" s="143"/>
      <c r="AC2230" s="144"/>
      <c r="AD2230" s="8"/>
      <c r="AE2230" s="8"/>
      <c r="AF2230" s="8"/>
      <c r="AG2230" s="8"/>
      <c r="AH2230" s="130"/>
      <c r="AI2230" s="145"/>
      <c r="AJ2230" s="145"/>
      <c r="AK2230" s="145"/>
      <c r="AL2230" s="145"/>
      <c r="AM2230" s="146"/>
      <c r="AN2230" s="8"/>
      <c r="AO2230" s="8"/>
      <c r="AP2230" s="8"/>
      <c r="AQ2230" s="8"/>
      <c r="AR2230" s="130"/>
      <c r="AS2230" s="147"/>
      <c r="AT2230" s="147"/>
      <c r="AU2230" s="147"/>
      <c r="AV2230" s="147"/>
      <c r="AW2230" s="148"/>
      <c r="AX2230" s="8"/>
      <c r="AY2230" s="8"/>
      <c r="AZ2230" s="8"/>
      <c r="BA2230" s="8"/>
      <c r="BB2230" s="130"/>
      <c r="BC2230" s="149"/>
      <c r="BD2230" s="149"/>
      <c r="BE2230" s="149"/>
      <c r="BF2230" s="149"/>
      <c r="BG2230" s="150"/>
      <c r="BH2230" s="8"/>
      <c r="BI2230" s="8"/>
      <c r="BJ2230" s="8"/>
      <c r="BK2230" s="8"/>
      <c r="BL2230" s="130"/>
      <c r="BM2230" s="151"/>
      <c r="BN2230" s="151"/>
      <c r="BO2230" s="151"/>
      <c r="BP2230" s="151"/>
      <c r="BQ2230" s="152"/>
      <c r="BR2230" s="8"/>
      <c r="BS2230" s="8"/>
      <c r="BT2230" s="8"/>
      <c r="BU2230" s="8"/>
      <c r="BV2230" s="13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339</v>
      </c>
      <c r="K2231" s="8" t="s">
        <v>340</v>
      </c>
      <c r="L2231" s="170">
        <f t="shared" si="70"/>
        <v>0</v>
      </c>
      <c r="M2231" s="170">
        <f t="shared" si="71"/>
        <v>0</v>
      </c>
      <c r="N2231" s="183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341</v>
      </c>
      <c r="K2232" s="8" t="s">
        <v>319</v>
      </c>
      <c r="L2232" s="170">
        <f t="shared" si="70"/>
        <v>0</v>
      </c>
      <c r="M2232" s="170">
        <f t="shared" si="71"/>
        <v>0</v>
      </c>
      <c r="N2232" s="183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342</v>
      </c>
      <c r="K2233" s="8" t="s">
        <v>321</v>
      </c>
      <c r="L2233" s="170">
        <f t="shared" si="70"/>
        <v>0</v>
      </c>
      <c r="M2233" s="170">
        <f t="shared" si="71"/>
        <v>0</v>
      </c>
      <c r="N2233" s="183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343</v>
      </c>
      <c r="K2234" s="8" t="s">
        <v>321</v>
      </c>
      <c r="L2234" s="170">
        <f t="shared" si="70"/>
        <v>0</v>
      </c>
      <c r="M2234" s="170">
        <f t="shared" si="71"/>
        <v>0</v>
      </c>
      <c r="N2234" s="183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344</v>
      </c>
      <c r="K2235" s="8" t="s">
        <v>340</v>
      </c>
      <c r="L2235" s="170">
        <f t="shared" si="70"/>
        <v>0</v>
      </c>
      <c r="M2235" s="170">
        <f t="shared" si="71"/>
        <v>0</v>
      </c>
      <c r="N2235" s="183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288</v>
      </c>
      <c r="J2236" s="8" t="s">
        <v>345</v>
      </c>
      <c r="K2236" s="8" t="s">
        <v>319</v>
      </c>
      <c r="L2236" s="170">
        <f t="shared" si="70"/>
        <v>0</v>
      </c>
      <c r="M2236" s="170">
        <f t="shared" si="71"/>
        <v>0</v>
      </c>
      <c r="N2236" s="183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2" t="s">
        <v>352</v>
      </c>
      <c r="K2237" s="2" t="s">
        <v>319</v>
      </c>
      <c r="L2237" s="170">
        <f t="shared" si="70"/>
        <v>0</v>
      </c>
      <c r="M2237" s="170">
        <f t="shared" si="71"/>
        <v>0</v>
      </c>
      <c r="N2237" s="183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353</v>
      </c>
      <c r="K2238" s="2" t="s">
        <v>322</v>
      </c>
      <c r="L2238" s="170">
        <f t="shared" si="70"/>
        <v>0</v>
      </c>
      <c r="M2238" s="170">
        <f t="shared" si="71"/>
        <v>0</v>
      </c>
      <c r="N2238" s="183"/>
      <c r="O2238" s="37"/>
      <c r="P2238" s="37"/>
      <c r="Q2238" s="37"/>
      <c r="R2238" s="37"/>
      <c r="S2238" s="46"/>
      <c r="T2238" s="2"/>
      <c r="U2238" s="2"/>
      <c r="V2238" s="2"/>
      <c r="W2238" s="2"/>
      <c r="X2238" s="60"/>
      <c r="Y2238" s="67"/>
      <c r="Z2238" s="67"/>
      <c r="AA2238" s="67"/>
      <c r="AB2238" s="67"/>
      <c r="AC2238" s="73"/>
      <c r="AD2238" s="2"/>
      <c r="AE2238" s="2"/>
      <c r="AF2238" s="2"/>
      <c r="AG2238" s="2"/>
      <c r="AH2238" s="60"/>
      <c r="AI2238" s="77"/>
      <c r="AJ2238" s="77"/>
      <c r="AK2238" s="77"/>
      <c r="AL2238" s="77"/>
      <c r="AM2238" s="85"/>
      <c r="AN2238" s="2"/>
      <c r="AO2238" s="2"/>
      <c r="AP2238" s="2"/>
      <c r="AQ2238" s="2"/>
      <c r="AR2238" s="60"/>
      <c r="AS2238" s="90"/>
      <c r="AT2238" s="90"/>
      <c r="AU2238" s="90"/>
      <c r="AV2238" s="90"/>
      <c r="AW2238" s="105"/>
      <c r="AX2238" s="2"/>
      <c r="AY2238" s="2"/>
      <c r="AZ2238" s="2"/>
      <c r="BA2238" s="2"/>
      <c r="BB2238" s="60"/>
      <c r="BC2238" s="111"/>
      <c r="BD2238" s="111"/>
      <c r="BE2238" s="111"/>
      <c r="BF2238" s="111"/>
      <c r="BG2238" s="116"/>
      <c r="BH2238" s="2"/>
      <c r="BI2238" s="2"/>
      <c r="BJ2238" s="2"/>
      <c r="BK2238" s="2"/>
      <c r="BL2238" s="60"/>
      <c r="BM2238" s="53"/>
      <c r="BN2238" s="53"/>
      <c r="BO2238" s="53"/>
      <c r="BP2238" s="53"/>
      <c r="BQ2238" s="125"/>
      <c r="BR2238" s="2"/>
      <c r="BS2238" s="2"/>
      <c r="BT2238" s="2"/>
      <c r="BU2238" s="2"/>
      <c r="BV2238" s="6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346</v>
      </c>
      <c r="K2239" s="2" t="s">
        <v>319</v>
      </c>
      <c r="L2239" s="170">
        <f t="shared" si="70"/>
        <v>0</v>
      </c>
      <c r="M2239" s="170">
        <f t="shared" si="71"/>
        <v>0</v>
      </c>
      <c r="N2239" s="183"/>
      <c r="O2239" s="38"/>
      <c r="P2239" s="37"/>
      <c r="Q2239" s="37"/>
      <c r="R2239" s="37"/>
      <c r="S2239" s="46"/>
      <c r="T2239" s="3"/>
      <c r="U2239" s="2"/>
      <c r="V2239" s="2"/>
      <c r="W2239" s="2"/>
      <c r="X2239" s="60"/>
      <c r="Y2239" s="69"/>
      <c r="Z2239" s="67"/>
      <c r="AA2239" s="67"/>
      <c r="AB2239" s="67"/>
      <c r="AC2239" s="73"/>
      <c r="AD2239" s="3"/>
      <c r="AE2239" s="2"/>
      <c r="AF2239" s="2"/>
      <c r="AG2239" s="2"/>
      <c r="AH2239" s="60"/>
      <c r="AI2239" s="78"/>
      <c r="AJ2239" s="77"/>
      <c r="AK2239" s="77"/>
      <c r="AL2239" s="77"/>
      <c r="AM2239" s="85"/>
      <c r="AN2239" s="3"/>
      <c r="AO2239" s="2"/>
      <c r="AP2239" s="2"/>
      <c r="AQ2239" s="2"/>
      <c r="AR2239" s="60"/>
      <c r="AS2239" s="91"/>
      <c r="AT2239" s="90"/>
      <c r="AU2239" s="90"/>
      <c r="AV2239" s="90"/>
      <c r="AW2239" s="105"/>
      <c r="AX2239" s="3"/>
      <c r="AY2239" s="2"/>
      <c r="AZ2239" s="2"/>
      <c r="BA2239" s="2"/>
      <c r="BB2239" s="60"/>
      <c r="BC2239" s="112"/>
      <c r="BD2239" s="111"/>
      <c r="BE2239" s="111"/>
      <c r="BF2239" s="111"/>
      <c r="BG2239" s="116"/>
      <c r="BH2239" s="3"/>
      <c r="BI2239" s="2"/>
      <c r="BJ2239" s="2"/>
      <c r="BK2239" s="2"/>
      <c r="BL2239" s="60"/>
      <c r="BM2239" s="54"/>
      <c r="BN2239" s="53"/>
      <c r="BO2239" s="53"/>
      <c r="BP2239" s="53"/>
      <c r="BQ2239" s="125"/>
      <c r="BR2239" s="3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289</v>
      </c>
      <c r="J2240" s="2" t="s">
        <v>268</v>
      </c>
      <c r="K2240" s="2" t="s">
        <v>319</v>
      </c>
      <c r="L2240" s="170">
        <f t="shared" si="70"/>
        <v>0</v>
      </c>
      <c r="M2240" s="170">
        <f t="shared" si="71"/>
        <v>0</v>
      </c>
      <c r="N2240" s="183"/>
      <c r="O2240" s="37"/>
      <c r="P2240" s="37"/>
      <c r="Q2240" s="37"/>
      <c r="R2240" s="37"/>
      <c r="S2240" s="46"/>
      <c r="T2240" s="2"/>
      <c r="U2240" s="2"/>
      <c r="V2240" s="2"/>
      <c r="W2240" s="2"/>
      <c r="X2240" s="60"/>
      <c r="Y2240" s="67"/>
      <c r="Z2240" s="67"/>
      <c r="AA2240" s="67"/>
      <c r="AB2240" s="67"/>
      <c r="AC2240" s="73"/>
      <c r="AD2240" s="2"/>
      <c r="AE2240" s="2"/>
      <c r="AF2240" s="2"/>
      <c r="AG2240" s="2"/>
      <c r="AH2240" s="60"/>
      <c r="AI2240" s="77"/>
      <c r="AJ2240" s="77"/>
      <c r="AK2240" s="77"/>
      <c r="AL2240" s="77"/>
      <c r="AM2240" s="85"/>
      <c r="AN2240" s="2"/>
      <c r="AO2240" s="2"/>
      <c r="AP2240" s="2"/>
      <c r="AQ2240" s="2"/>
      <c r="AR2240" s="60"/>
      <c r="AS2240" s="90"/>
      <c r="AT2240" s="90"/>
      <c r="AU2240" s="90"/>
      <c r="AV2240" s="90"/>
      <c r="AW2240" s="105"/>
      <c r="AX2240" s="2"/>
      <c r="AY2240" s="2"/>
      <c r="AZ2240" s="2"/>
      <c r="BA2240" s="2"/>
      <c r="BB2240" s="60"/>
      <c r="BC2240" s="111"/>
      <c r="BD2240" s="111"/>
      <c r="BE2240" s="111"/>
      <c r="BF2240" s="111"/>
      <c r="BG2240" s="116"/>
      <c r="BH2240" s="2"/>
      <c r="BI2240" s="2"/>
      <c r="BJ2240" s="2"/>
      <c r="BK2240" s="2"/>
      <c r="BL2240" s="60"/>
      <c r="BM2240" s="53"/>
      <c r="BN2240" s="53"/>
      <c r="BO2240" s="53"/>
      <c r="BP2240" s="53"/>
      <c r="BQ2240" s="125"/>
      <c r="BR2240" s="2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292</v>
      </c>
      <c r="K2241" s="2" t="s">
        <v>319</v>
      </c>
      <c r="L2241" s="170">
        <f t="shared" si="70"/>
        <v>0</v>
      </c>
      <c r="M2241" s="170">
        <f t="shared" si="71"/>
        <v>0</v>
      </c>
      <c r="N2241" s="183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285</v>
      </c>
      <c r="J2242" s="2" t="s">
        <v>293</v>
      </c>
      <c r="K2242" s="2" t="s">
        <v>319</v>
      </c>
      <c r="L2242" s="170">
        <f t="shared" si="70"/>
        <v>0</v>
      </c>
      <c r="M2242" s="170">
        <f t="shared" si="71"/>
        <v>0</v>
      </c>
      <c r="N2242" s="183"/>
      <c r="O2242" s="37"/>
      <c r="P2242" s="37"/>
      <c r="Q2242" s="37"/>
      <c r="R2242" s="38"/>
      <c r="S2242" s="46"/>
      <c r="T2242" s="2"/>
      <c r="U2242" s="2"/>
      <c r="V2242" s="2"/>
      <c r="W2242" s="3"/>
      <c r="X2242" s="60"/>
      <c r="Y2242" s="67"/>
      <c r="Z2242" s="67"/>
      <c r="AA2242" s="67"/>
      <c r="AB2242" s="69"/>
      <c r="AC2242" s="73"/>
      <c r="AD2242" s="2"/>
      <c r="AE2242" s="2"/>
      <c r="AF2242" s="2"/>
      <c r="AG2242" s="3"/>
      <c r="AH2242" s="60"/>
      <c r="AI2242" s="77"/>
      <c r="AJ2242" s="77"/>
      <c r="AK2242" s="77"/>
      <c r="AL2242" s="78"/>
      <c r="AM2242" s="85"/>
      <c r="AN2242" s="2"/>
      <c r="AO2242" s="2"/>
      <c r="AP2242" s="2"/>
      <c r="AQ2242" s="3"/>
      <c r="AR2242" s="60"/>
      <c r="AS2242" s="90"/>
      <c r="AT2242" s="90"/>
      <c r="AU2242" s="90"/>
      <c r="AV2242" s="91"/>
      <c r="AW2242" s="105"/>
      <c r="AX2242" s="2"/>
      <c r="AY2242" s="2"/>
      <c r="AZ2242" s="2"/>
      <c r="BA2242" s="3"/>
      <c r="BB2242" s="60"/>
      <c r="BC2242" s="111"/>
      <c r="BD2242" s="111"/>
      <c r="BE2242" s="111"/>
      <c r="BF2242" s="112"/>
      <c r="BG2242" s="116"/>
      <c r="BH2242" s="2"/>
      <c r="BI2242" s="2"/>
      <c r="BJ2242" s="2"/>
      <c r="BK2242" s="3"/>
      <c r="BL2242" s="60"/>
      <c r="BM2242" s="53"/>
      <c r="BN2242" s="53"/>
      <c r="BO2242" s="53"/>
      <c r="BP2242" s="54"/>
      <c r="BQ2242" s="125"/>
      <c r="BR2242" s="2"/>
      <c r="BS2242" s="2"/>
      <c r="BT2242" s="2"/>
      <c r="BU2242" s="3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287</v>
      </c>
      <c r="J2243" s="2" t="s">
        <v>269</v>
      </c>
      <c r="K2243" s="2" t="s">
        <v>321</v>
      </c>
      <c r="L2243" s="170">
        <f t="shared" si="70"/>
        <v>0</v>
      </c>
      <c r="M2243" s="170">
        <f t="shared" si="71"/>
        <v>0</v>
      </c>
      <c r="N2243" s="183"/>
      <c r="O2243" s="37"/>
      <c r="P2243" s="37"/>
      <c r="Q2243" s="37"/>
      <c r="R2243" s="37"/>
      <c r="S2243" s="46"/>
      <c r="T2243" s="2"/>
      <c r="U2243" s="2"/>
      <c r="V2243" s="2"/>
      <c r="W2243" s="2"/>
      <c r="X2243" s="60"/>
      <c r="Y2243" s="67"/>
      <c r="Z2243" s="67"/>
      <c r="AA2243" s="67"/>
      <c r="AB2243" s="67"/>
      <c r="AC2243" s="73"/>
      <c r="AD2243" s="2"/>
      <c r="AE2243" s="2"/>
      <c r="AF2243" s="2"/>
      <c r="AG2243" s="2"/>
      <c r="AH2243" s="60"/>
      <c r="AI2243" s="77"/>
      <c r="AJ2243" s="77"/>
      <c r="AK2243" s="77"/>
      <c r="AL2243" s="77"/>
      <c r="AM2243" s="85"/>
      <c r="AN2243" s="2"/>
      <c r="AO2243" s="2"/>
      <c r="AP2243" s="2"/>
      <c r="AQ2243" s="2"/>
      <c r="AR2243" s="60"/>
      <c r="AS2243" s="90"/>
      <c r="AT2243" s="90"/>
      <c r="AU2243" s="90"/>
      <c r="AV2243" s="90"/>
      <c r="AW2243" s="105"/>
      <c r="AX2243" s="2"/>
      <c r="AY2243" s="2"/>
      <c r="AZ2243" s="2"/>
      <c r="BA2243" s="2"/>
      <c r="BB2243" s="60"/>
      <c r="BC2243" s="111"/>
      <c r="BD2243" s="111"/>
      <c r="BE2243" s="111"/>
      <c r="BF2243" s="111"/>
      <c r="BG2243" s="116"/>
      <c r="BH2243" s="2"/>
      <c r="BI2243" s="2"/>
      <c r="BJ2243" s="2"/>
      <c r="BK2243" s="2"/>
      <c r="BL2243" s="60"/>
      <c r="BM2243" s="53"/>
      <c r="BN2243" s="53"/>
      <c r="BO2243" s="53"/>
      <c r="BP2243" s="53"/>
      <c r="BQ2243" s="125"/>
      <c r="BR2243" s="2"/>
      <c r="BS2243" s="2"/>
      <c r="BT2243" s="2"/>
      <c r="BU2243" s="2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270</v>
      </c>
      <c r="K2244" s="2" t="s">
        <v>321</v>
      </c>
      <c r="L2244" s="170">
        <f t="shared" si="70"/>
        <v>0</v>
      </c>
      <c r="M2244" s="170">
        <f t="shared" si="71"/>
        <v>0</v>
      </c>
      <c r="N2244" s="183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290</v>
      </c>
      <c r="J2245" s="2" t="s">
        <v>271</v>
      </c>
      <c r="K2245" s="2" t="s">
        <v>322</v>
      </c>
      <c r="L2245" s="170">
        <f t="shared" ref="L2245:L2308" si="72">SUM(R2245,W2245,AB2245,AG2245,AL2245,AQ2245,AV2245,BA2245,BF2245,BK2245,BP2245,BU2245)</f>
        <v>0</v>
      </c>
      <c r="M2245" s="170">
        <f t="shared" ref="M2245:M2308" si="73">SUM(S2245,X2245,AC2245,AH2245,AM2245,AR2245,AW2245,BB2245,BG2245,BL2245,BQ2245,BV2245)</f>
        <v>0</v>
      </c>
      <c r="N2245" s="183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284</v>
      </c>
      <c r="J2246" s="2" t="s">
        <v>294</v>
      </c>
      <c r="K2246" s="2" t="s">
        <v>321</v>
      </c>
      <c r="L2246" s="170">
        <f t="shared" si="72"/>
        <v>0</v>
      </c>
      <c r="M2246" s="170">
        <f t="shared" si="73"/>
        <v>0</v>
      </c>
      <c r="N2246" s="183"/>
      <c r="O2246" s="40"/>
      <c r="P2246" s="37"/>
      <c r="Q2246" s="37"/>
      <c r="R2246" s="37"/>
      <c r="S2246" s="46"/>
      <c r="T2246" s="34"/>
      <c r="U2246" s="2"/>
      <c r="V2246" s="2"/>
      <c r="W2246" s="2"/>
      <c r="X2246" s="60"/>
      <c r="Y2246" s="70"/>
      <c r="Z2246" s="67"/>
      <c r="AA2246" s="67"/>
      <c r="AB2246" s="67"/>
      <c r="AC2246" s="73"/>
      <c r="AD2246" s="34"/>
      <c r="AE2246" s="2"/>
      <c r="AF2246" s="2"/>
      <c r="AG2246" s="2"/>
      <c r="AH2246" s="60"/>
      <c r="AI2246" s="80"/>
      <c r="AJ2246" s="77"/>
      <c r="AK2246" s="77"/>
      <c r="AL2246" s="77"/>
      <c r="AM2246" s="85"/>
      <c r="AN2246" s="34"/>
      <c r="AO2246" s="2"/>
      <c r="AP2246" s="2"/>
      <c r="AQ2246" s="2"/>
      <c r="AR2246" s="60"/>
      <c r="AS2246" s="93"/>
      <c r="AT2246" s="90"/>
      <c r="AU2246" s="90"/>
      <c r="AV2246" s="90"/>
      <c r="AW2246" s="105"/>
      <c r="AX2246" s="34"/>
      <c r="AY2246" s="2"/>
      <c r="AZ2246" s="2"/>
      <c r="BA2246" s="2"/>
      <c r="BB2246" s="60"/>
      <c r="BC2246" s="114"/>
      <c r="BD2246" s="111"/>
      <c r="BE2246" s="111"/>
      <c r="BF2246" s="111"/>
      <c r="BG2246" s="116"/>
      <c r="BH2246" s="34"/>
      <c r="BI2246" s="2"/>
      <c r="BJ2246" s="2"/>
      <c r="BK2246" s="2"/>
      <c r="BL2246" s="60"/>
      <c r="BM2246" s="55"/>
      <c r="BN2246" s="53"/>
      <c r="BO2246" s="53"/>
      <c r="BP2246" s="53"/>
      <c r="BQ2246" s="125"/>
      <c r="BR2246" s="34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347</v>
      </c>
      <c r="K2247" s="2" t="s">
        <v>321</v>
      </c>
      <c r="L2247" s="170">
        <f t="shared" si="72"/>
        <v>0</v>
      </c>
      <c r="M2247" s="170">
        <f t="shared" si="73"/>
        <v>0</v>
      </c>
      <c r="N2247" s="183"/>
      <c r="O2247" s="37"/>
      <c r="P2247" s="37"/>
      <c r="Q2247" s="37"/>
      <c r="R2247" s="37"/>
      <c r="S2247" s="46"/>
      <c r="T2247" s="2"/>
      <c r="U2247" s="2"/>
      <c r="V2247" s="2"/>
      <c r="W2247" s="2"/>
      <c r="X2247" s="60"/>
      <c r="Y2247" s="67"/>
      <c r="Z2247" s="67"/>
      <c r="AA2247" s="67"/>
      <c r="AB2247" s="67"/>
      <c r="AC2247" s="73"/>
      <c r="AD2247" s="2"/>
      <c r="AE2247" s="2"/>
      <c r="AF2247" s="2"/>
      <c r="AG2247" s="2"/>
      <c r="AH2247" s="60"/>
      <c r="AI2247" s="77"/>
      <c r="AJ2247" s="77"/>
      <c r="AK2247" s="77"/>
      <c r="AL2247" s="77"/>
      <c r="AM2247" s="85"/>
      <c r="AN2247" s="2"/>
      <c r="AO2247" s="2"/>
      <c r="AP2247" s="2"/>
      <c r="AQ2247" s="2"/>
      <c r="AR2247" s="60"/>
      <c r="AS2247" s="90"/>
      <c r="AT2247" s="90"/>
      <c r="AU2247" s="90"/>
      <c r="AV2247" s="90"/>
      <c r="AW2247" s="105"/>
      <c r="AX2247" s="2"/>
      <c r="AY2247" s="2"/>
      <c r="AZ2247" s="2"/>
      <c r="BA2247" s="2"/>
      <c r="BB2247" s="60"/>
      <c r="BC2247" s="111"/>
      <c r="BD2247" s="111"/>
      <c r="BE2247" s="111"/>
      <c r="BF2247" s="111"/>
      <c r="BG2247" s="116"/>
      <c r="BH2247" s="2"/>
      <c r="BI2247" s="2"/>
      <c r="BJ2247" s="2"/>
      <c r="BK2247" s="2"/>
      <c r="BL2247" s="60"/>
      <c r="BM2247" s="53"/>
      <c r="BN2247" s="53"/>
      <c r="BO2247" s="53"/>
      <c r="BP2247" s="53"/>
      <c r="BQ2247" s="125"/>
      <c r="BR2247" s="2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295</v>
      </c>
      <c r="K2248" s="2" t="s">
        <v>321</v>
      </c>
      <c r="L2248" s="170">
        <f t="shared" si="72"/>
        <v>0</v>
      </c>
      <c r="M2248" s="170">
        <f t="shared" si="73"/>
        <v>0</v>
      </c>
      <c r="N2248" s="183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290</v>
      </c>
      <c r="J2249" s="2" t="s">
        <v>299</v>
      </c>
      <c r="K2249" s="2" t="s">
        <v>319</v>
      </c>
      <c r="L2249" s="170">
        <f t="shared" si="72"/>
        <v>0</v>
      </c>
      <c r="M2249" s="170">
        <f t="shared" si="73"/>
        <v>0</v>
      </c>
      <c r="N2249" s="183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315</v>
      </c>
      <c r="J2250" s="2" t="s">
        <v>348</v>
      </c>
      <c r="K2250" s="2" t="s">
        <v>321</v>
      </c>
      <c r="L2250" s="170">
        <f t="shared" si="72"/>
        <v>0</v>
      </c>
      <c r="M2250" s="170">
        <f t="shared" si="73"/>
        <v>0</v>
      </c>
      <c r="N2250" s="183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296</v>
      </c>
      <c r="K2251" s="2" t="s">
        <v>322</v>
      </c>
      <c r="L2251" s="170">
        <f t="shared" si="72"/>
        <v>0</v>
      </c>
      <c r="M2251" s="170">
        <f t="shared" si="73"/>
        <v>0</v>
      </c>
      <c r="N2251" s="183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316</v>
      </c>
      <c r="J2252" s="2" t="s">
        <v>297</v>
      </c>
      <c r="K2252" s="2" t="s">
        <v>319</v>
      </c>
      <c r="L2252" s="170">
        <f t="shared" si="72"/>
        <v>5.0000000000000001E-3</v>
      </c>
      <c r="M2252" s="170">
        <f t="shared" si="73"/>
        <v>15.085000000000001</v>
      </c>
      <c r="N2252" s="183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>
        <v>5.0000000000000001E-3</v>
      </c>
      <c r="BL2252" s="60">
        <v>15.085000000000001</v>
      </c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8" t="s">
        <v>349</v>
      </c>
      <c r="K2253" s="8" t="s">
        <v>321</v>
      </c>
      <c r="L2253" s="170">
        <f t="shared" si="72"/>
        <v>1</v>
      </c>
      <c r="M2253" s="170">
        <f t="shared" si="73"/>
        <v>2.1190000000000002</v>
      </c>
      <c r="N2253" s="183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/>
      <c r="BL2253" s="60"/>
      <c r="BM2253" s="53">
        <v>4</v>
      </c>
      <c r="BN2253" s="53"/>
      <c r="BO2253" s="53"/>
      <c r="BP2253" s="53">
        <v>1</v>
      </c>
      <c r="BQ2253" s="125">
        <v>2.1190000000000002</v>
      </c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282</v>
      </c>
      <c r="J2254" s="2" t="s">
        <v>272</v>
      </c>
      <c r="K2254" s="2" t="s">
        <v>322</v>
      </c>
      <c r="L2254" s="170">
        <f t="shared" si="72"/>
        <v>0</v>
      </c>
      <c r="M2254" s="170">
        <f t="shared" si="73"/>
        <v>0</v>
      </c>
      <c r="N2254" s="183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/>
      <c r="BN2254" s="53"/>
      <c r="BO2254" s="53"/>
      <c r="BP2254" s="53"/>
      <c r="BQ2254" s="125"/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273</v>
      </c>
      <c r="K2255" s="2" t="s">
        <v>322</v>
      </c>
      <c r="L2255" s="170">
        <f t="shared" si="72"/>
        <v>0</v>
      </c>
      <c r="M2255" s="170">
        <f t="shared" si="73"/>
        <v>0</v>
      </c>
      <c r="N2255" s="183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274</v>
      </c>
      <c r="K2256" s="2" t="s">
        <v>322</v>
      </c>
      <c r="L2256" s="172">
        <f t="shared" si="72"/>
        <v>4.0000000000000001E-3</v>
      </c>
      <c r="M2256" s="170">
        <f t="shared" si="73"/>
        <v>8.2119999999999997</v>
      </c>
      <c r="N2256" s="183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>
        <v>72</v>
      </c>
      <c r="BA2256" s="2">
        <v>4.0000000000000001E-3</v>
      </c>
      <c r="BB2256" s="60">
        <v>8.2119999999999997</v>
      </c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275</v>
      </c>
      <c r="K2257" s="2" t="s">
        <v>322</v>
      </c>
      <c r="L2257" s="170">
        <f t="shared" si="72"/>
        <v>0</v>
      </c>
      <c r="M2257" s="170">
        <f t="shared" si="73"/>
        <v>0</v>
      </c>
      <c r="N2257" s="183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/>
      <c r="BA2257" s="2"/>
      <c r="BB2257" s="60"/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276</v>
      </c>
      <c r="K2258" s="2" t="s">
        <v>321</v>
      </c>
      <c r="L2258" s="170">
        <f t="shared" si="72"/>
        <v>0</v>
      </c>
      <c r="M2258" s="170">
        <f t="shared" si="73"/>
        <v>0</v>
      </c>
      <c r="N2258" s="183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277</v>
      </c>
      <c r="K2259" s="2" t="s">
        <v>321</v>
      </c>
      <c r="L2259" s="170">
        <f t="shared" si="72"/>
        <v>0</v>
      </c>
      <c r="M2259" s="170">
        <f t="shared" si="73"/>
        <v>0</v>
      </c>
      <c r="N2259" s="183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283</v>
      </c>
      <c r="J2260" s="2" t="s">
        <v>298</v>
      </c>
      <c r="K2260" s="2" t="s">
        <v>322</v>
      </c>
      <c r="L2260" s="170">
        <f t="shared" si="72"/>
        <v>0</v>
      </c>
      <c r="M2260" s="170">
        <f t="shared" si="73"/>
        <v>0</v>
      </c>
      <c r="N2260" s="183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278</v>
      </c>
      <c r="K2261" s="2" t="s">
        <v>321</v>
      </c>
      <c r="L2261" s="170">
        <f t="shared" si="72"/>
        <v>0</v>
      </c>
      <c r="M2261" s="170">
        <f t="shared" si="73"/>
        <v>0</v>
      </c>
      <c r="N2261" s="183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34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279</v>
      </c>
      <c r="K2262" s="2" t="s">
        <v>321</v>
      </c>
      <c r="L2262" s="170">
        <f t="shared" si="72"/>
        <v>0</v>
      </c>
      <c r="M2262" s="170">
        <f t="shared" si="73"/>
        <v>0</v>
      </c>
      <c r="N2262" s="183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2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286</v>
      </c>
      <c r="J2263" s="2" t="s">
        <v>280</v>
      </c>
      <c r="K2263" s="2" t="s">
        <v>320</v>
      </c>
      <c r="L2263" s="170">
        <f t="shared" si="72"/>
        <v>0</v>
      </c>
      <c r="M2263" s="172">
        <f t="shared" si="73"/>
        <v>0</v>
      </c>
      <c r="N2263" s="185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181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281</v>
      </c>
      <c r="K2264" s="2" t="s">
        <v>320</v>
      </c>
      <c r="L2264" s="170">
        <f t="shared" si="72"/>
        <v>0</v>
      </c>
      <c r="M2264" s="170">
        <f t="shared" si="73"/>
        <v>5.1660000000000004</v>
      </c>
      <c r="N2264" s="183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60"/>
      <c r="BM2264" s="53" t="s">
        <v>628</v>
      </c>
      <c r="BN2264" s="53"/>
      <c r="BO2264" s="53"/>
      <c r="BP2264" s="53"/>
      <c r="BQ2264" s="125">
        <v>5.1660000000000004</v>
      </c>
      <c r="BR2264" s="2"/>
      <c r="BS2264" s="2"/>
      <c r="BT2264" s="2"/>
      <c r="BU2264" s="2"/>
      <c r="BV2264" s="60"/>
    </row>
    <row r="2265" spans="1:74" s="17" customFormat="1" hidden="1" x14ac:dyDescent="0.3">
      <c r="A2265" s="16" t="s">
        <v>257</v>
      </c>
      <c r="B2265" s="16" t="s">
        <v>2</v>
      </c>
      <c r="C2265" s="16" t="s">
        <v>3</v>
      </c>
      <c r="D2265" s="16" t="s">
        <v>255</v>
      </c>
      <c r="E2265" s="6" t="s">
        <v>258</v>
      </c>
      <c r="F2265" s="7"/>
      <c r="G2265" s="23" t="s">
        <v>5</v>
      </c>
      <c r="H2265" s="7">
        <v>2023</v>
      </c>
      <c r="I2265" s="25"/>
      <c r="J2265" s="16" t="s">
        <v>314</v>
      </c>
      <c r="K2265" s="16"/>
      <c r="L2265" s="155"/>
      <c r="M2265" s="133">
        <f>SUM(M2227:M2264)</f>
        <v>30.582000000000001</v>
      </c>
      <c r="N2265" s="186"/>
      <c r="O2265" s="16"/>
      <c r="P2265" s="16"/>
      <c r="Q2265" s="16"/>
      <c r="R2265" s="16"/>
      <c r="S2265" s="51">
        <f>SUM(S2227:S2264)</f>
        <v>0</v>
      </c>
      <c r="T2265" s="16"/>
      <c r="U2265" s="16"/>
      <c r="V2265" s="16"/>
      <c r="W2265" s="16"/>
      <c r="X2265" s="51">
        <f>SUM(X2227:X2264)</f>
        <v>0</v>
      </c>
      <c r="Y2265" s="16"/>
      <c r="Z2265" s="16"/>
      <c r="AA2265" s="16"/>
      <c r="AB2265" s="16"/>
      <c r="AC2265" s="51">
        <f>SUM(AC2227:AC2264)</f>
        <v>0</v>
      </c>
      <c r="AD2265" s="16"/>
      <c r="AE2265" s="16"/>
      <c r="AF2265" s="16"/>
      <c r="AG2265" s="16"/>
      <c r="AH2265" s="51">
        <f>SUM(AH2227:AH2264)</f>
        <v>0</v>
      </c>
      <c r="AI2265" s="16"/>
      <c r="AJ2265" s="16"/>
      <c r="AK2265" s="16"/>
      <c r="AL2265" s="16"/>
      <c r="AM2265" s="51">
        <f>SUM(AM2227:AM2264)</f>
        <v>0</v>
      </c>
      <c r="AN2265" s="16"/>
      <c r="AO2265" s="16"/>
      <c r="AP2265" s="16"/>
      <c r="AQ2265" s="16"/>
      <c r="AR2265" s="51">
        <f>SUM(AR2227:AR2264)</f>
        <v>0</v>
      </c>
      <c r="AS2265" s="16"/>
      <c r="AT2265" s="16"/>
      <c r="AU2265" s="16"/>
      <c r="AV2265" s="16"/>
      <c r="AW2265" s="51">
        <f>SUM(AW2227:AW2264)</f>
        <v>0</v>
      </c>
      <c r="AX2265" s="16"/>
      <c r="AY2265" s="16"/>
      <c r="AZ2265" s="16"/>
      <c r="BA2265" s="16"/>
      <c r="BB2265" s="51">
        <f>SUM(BB2227:BB2264)</f>
        <v>8.2119999999999997</v>
      </c>
      <c r="BC2265" s="16"/>
      <c r="BD2265" s="16"/>
      <c r="BE2265" s="16"/>
      <c r="BF2265" s="16"/>
      <c r="BG2265" s="51">
        <f>SUM(BG2227:BG2264)</f>
        <v>0</v>
      </c>
      <c r="BH2265" s="16"/>
      <c r="BI2265" s="16"/>
      <c r="BJ2265" s="16"/>
      <c r="BK2265" s="16"/>
      <c r="BL2265" s="51">
        <f>SUM(BL2227:BL2264)</f>
        <v>15.085000000000001</v>
      </c>
      <c r="BM2265" s="16"/>
      <c r="BN2265" s="16"/>
      <c r="BO2265" s="16"/>
      <c r="BP2265" s="16"/>
      <c r="BQ2265" s="51">
        <f>SUM(BQ2227:BQ2264)</f>
        <v>7.2850000000000001</v>
      </c>
      <c r="BR2265" s="16"/>
      <c r="BS2265" s="16"/>
      <c r="BT2265" s="16"/>
      <c r="BU2265" s="16"/>
      <c r="BV2265" s="51">
        <f>SUM(BV2227:BV2264)</f>
        <v>0</v>
      </c>
    </row>
    <row r="2266" spans="1:74" hidden="1" x14ac:dyDescent="0.3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22" t="s">
        <v>5</v>
      </c>
      <c r="H2266" s="3">
        <v>2023</v>
      </c>
      <c r="I2266" s="24" t="s">
        <v>287</v>
      </c>
      <c r="J2266" s="2" t="s">
        <v>267</v>
      </c>
      <c r="K2266" s="2" t="s">
        <v>319</v>
      </c>
      <c r="L2266" s="170">
        <f t="shared" si="72"/>
        <v>0</v>
      </c>
      <c r="M2266" s="170">
        <f t="shared" si="73"/>
        <v>0</v>
      </c>
      <c r="N2266" s="183"/>
      <c r="O2266" s="37"/>
      <c r="P2266" s="37"/>
      <c r="Q2266" s="37"/>
      <c r="R2266" s="37"/>
      <c r="S2266" s="46"/>
      <c r="T2266" s="2"/>
      <c r="U2266" s="2"/>
      <c r="V2266" s="2"/>
      <c r="W2266" s="2"/>
      <c r="X2266" s="60"/>
      <c r="Y2266" s="67"/>
      <c r="Z2266" s="67"/>
      <c r="AA2266" s="67"/>
      <c r="AB2266" s="67"/>
      <c r="AC2266" s="73"/>
      <c r="AD2266" s="2"/>
      <c r="AE2266" s="2"/>
      <c r="AF2266" s="2"/>
      <c r="AG2266" s="2"/>
      <c r="AH2266" s="60"/>
      <c r="AI2266" s="77"/>
      <c r="AJ2266" s="77"/>
      <c r="AK2266" s="77"/>
      <c r="AL2266" s="77"/>
      <c r="AM2266" s="85"/>
      <c r="AN2266" s="2"/>
      <c r="AO2266" s="2"/>
      <c r="AP2266" s="2"/>
      <c r="AQ2266" s="2"/>
      <c r="AR2266" s="60"/>
      <c r="AS2266" s="90"/>
      <c r="AT2266" s="90"/>
      <c r="AU2266" s="90"/>
      <c r="AV2266" s="90"/>
      <c r="AW2266" s="105"/>
      <c r="AX2266" s="2"/>
      <c r="AY2266" s="2"/>
      <c r="AZ2266" s="2"/>
      <c r="BA2266" s="2"/>
      <c r="BB2266" s="60"/>
      <c r="BC2266" s="111"/>
      <c r="BD2266" s="111"/>
      <c r="BE2266" s="111"/>
      <c r="BF2266" s="111"/>
      <c r="BG2266" s="116"/>
      <c r="BH2266" s="2"/>
      <c r="BI2266" s="2"/>
      <c r="BJ2266" s="2"/>
      <c r="BK2266" s="2"/>
      <c r="BL2266" s="60"/>
      <c r="BM2266" s="53"/>
      <c r="BN2266" s="53"/>
      <c r="BO2266" s="53"/>
      <c r="BP2266" s="53"/>
      <c r="BQ2266" s="125"/>
      <c r="BR2266" s="2"/>
      <c r="BS2266" s="2"/>
      <c r="BT2266" s="2"/>
      <c r="BU2266" s="2"/>
      <c r="BV2266" s="60"/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291</v>
      </c>
      <c r="K2267" s="2" t="s">
        <v>320</v>
      </c>
      <c r="L2267" s="170">
        <f t="shared" si="72"/>
        <v>0</v>
      </c>
      <c r="M2267" s="170">
        <f t="shared" si="73"/>
        <v>0</v>
      </c>
      <c r="N2267" s="183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286</v>
      </c>
      <c r="J2268" s="2" t="s">
        <v>337</v>
      </c>
      <c r="K2268" s="2" t="s">
        <v>320</v>
      </c>
      <c r="L2268" s="170">
        <f t="shared" si="72"/>
        <v>0</v>
      </c>
      <c r="M2268" s="170">
        <f t="shared" si="73"/>
        <v>0</v>
      </c>
      <c r="N2268" s="183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8" t="s">
        <v>338</v>
      </c>
      <c r="K2269" s="8" t="s">
        <v>319</v>
      </c>
      <c r="L2269" s="170">
        <f t="shared" si="72"/>
        <v>0</v>
      </c>
      <c r="M2269" s="170">
        <f t="shared" si="73"/>
        <v>0</v>
      </c>
      <c r="N2269" s="183"/>
      <c r="O2269" s="58"/>
      <c r="P2269" s="58"/>
      <c r="Q2269" s="58"/>
      <c r="R2269" s="58"/>
      <c r="S2269" s="59"/>
      <c r="T2269" s="8"/>
      <c r="U2269" s="8"/>
      <c r="V2269" s="8"/>
      <c r="W2269" s="8"/>
      <c r="X2269" s="130"/>
      <c r="Y2269" s="143"/>
      <c r="Z2269" s="143"/>
      <c r="AA2269" s="143"/>
      <c r="AB2269" s="143"/>
      <c r="AC2269" s="144"/>
      <c r="AD2269" s="8"/>
      <c r="AE2269" s="8"/>
      <c r="AF2269" s="8"/>
      <c r="AG2269" s="8"/>
      <c r="AH2269" s="130"/>
      <c r="AI2269" s="145"/>
      <c r="AJ2269" s="145"/>
      <c r="AK2269" s="145"/>
      <c r="AL2269" s="145"/>
      <c r="AM2269" s="146"/>
      <c r="AN2269" s="8"/>
      <c r="AO2269" s="8"/>
      <c r="AP2269" s="8"/>
      <c r="AQ2269" s="8"/>
      <c r="AR2269" s="130"/>
      <c r="AS2269" s="147"/>
      <c r="AT2269" s="147"/>
      <c r="AU2269" s="147"/>
      <c r="AV2269" s="147"/>
      <c r="AW2269" s="148"/>
      <c r="AX2269" s="8"/>
      <c r="AY2269" s="8"/>
      <c r="AZ2269" s="8"/>
      <c r="BA2269" s="8"/>
      <c r="BB2269" s="130"/>
      <c r="BC2269" s="149"/>
      <c r="BD2269" s="149"/>
      <c r="BE2269" s="149"/>
      <c r="BF2269" s="149"/>
      <c r="BG2269" s="150"/>
      <c r="BH2269" s="8"/>
      <c r="BI2269" s="8"/>
      <c r="BJ2269" s="8"/>
      <c r="BK2269" s="8"/>
      <c r="BL2269" s="130"/>
      <c r="BM2269" s="151"/>
      <c r="BN2269" s="151"/>
      <c r="BO2269" s="151"/>
      <c r="BP2269" s="151"/>
      <c r="BQ2269" s="152"/>
      <c r="BR2269" s="8"/>
      <c r="BS2269" s="8"/>
      <c r="BT2269" s="8"/>
      <c r="BU2269" s="8"/>
      <c r="BV2269" s="13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339</v>
      </c>
      <c r="K2270" s="8" t="s">
        <v>340</v>
      </c>
      <c r="L2270" s="170">
        <f t="shared" si="72"/>
        <v>0</v>
      </c>
      <c r="M2270" s="170">
        <f t="shared" si="73"/>
        <v>0</v>
      </c>
      <c r="N2270" s="183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341</v>
      </c>
      <c r="K2271" s="8" t="s">
        <v>319</v>
      </c>
      <c r="L2271" s="170">
        <f t="shared" si="72"/>
        <v>0</v>
      </c>
      <c r="M2271" s="170">
        <f t="shared" si="73"/>
        <v>0</v>
      </c>
      <c r="N2271" s="183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342</v>
      </c>
      <c r="K2272" s="8" t="s">
        <v>321</v>
      </c>
      <c r="L2272" s="170">
        <f t="shared" si="72"/>
        <v>0</v>
      </c>
      <c r="M2272" s="170">
        <f t="shared" si="73"/>
        <v>0</v>
      </c>
      <c r="N2272" s="183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343</v>
      </c>
      <c r="K2273" s="8" t="s">
        <v>321</v>
      </c>
      <c r="L2273" s="170">
        <f t="shared" si="72"/>
        <v>0</v>
      </c>
      <c r="M2273" s="170">
        <f t="shared" si="73"/>
        <v>0</v>
      </c>
      <c r="N2273" s="183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344</v>
      </c>
      <c r="K2274" s="8" t="s">
        <v>340</v>
      </c>
      <c r="L2274" s="170">
        <f t="shared" si="72"/>
        <v>0</v>
      </c>
      <c r="M2274" s="170">
        <f t="shared" si="73"/>
        <v>0</v>
      </c>
      <c r="N2274" s="183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288</v>
      </c>
      <c r="J2275" s="8" t="s">
        <v>345</v>
      </c>
      <c r="K2275" s="8" t="s">
        <v>319</v>
      </c>
      <c r="L2275" s="170">
        <f t="shared" si="72"/>
        <v>0</v>
      </c>
      <c r="M2275" s="170">
        <f t="shared" si="73"/>
        <v>0</v>
      </c>
      <c r="N2275" s="183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2" t="s">
        <v>352</v>
      </c>
      <c r="K2276" s="2" t="s">
        <v>319</v>
      </c>
      <c r="L2276" s="170">
        <f t="shared" si="72"/>
        <v>0</v>
      </c>
      <c r="M2276" s="170">
        <f t="shared" si="73"/>
        <v>0</v>
      </c>
      <c r="N2276" s="183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353</v>
      </c>
      <c r="K2277" s="2" t="s">
        <v>322</v>
      </c>
      <c r="L2277" s="170">
        <f t="shared" si="72"/>
        <v>0</v>
      </c>
      <c r="M2277" s="170">
        <f t="shared" si="73"/>
        <v>0</v>
      </c>
      <c r="N2277" s="183"/>
      <c r="O2277" s="37"/>
      <c r="P2277" s="37"/>
      <c r="Q2277" s="37"/>
      <c r="R2277" s="37"/>
      <c r="S2277" s="46"/>
      <c r="T2277" s="2"/>
      <c r="U2277" s="2"/>
      <c r="V2277" s="2"/>
      <c r="W2277" s="2"/>
      <c r="X2277" s="60"/>
      <c r="Y2277" s="67"/>
      <c r="Z2277" s="67"/>
      <c r="AA2277" s="67"/>
      <c r="AB2277" s="67"/>
      <c r="AC2277" s="73"/>
      <c r="AD2277" s="2"/>
      <c r="AE2277" s="2"/>
      <c r="AF2277" s="2"/>
      <c r="AG2277" s="2"/>
      <c r="AH2277" s="60"/>
      <c r="AI2277" s="77"/>
      <c r="AJ2277" s="77"/>
      <c r="AK2277" s="77"/>
      <c r="AL2277" s="77"/>
      <c r="AM2277" s="85"/>
      <c r="AN2277" s="2"/>
      <c r="AO2277" s="2"/>
      <c r="AP2277" s="2"/>
      <c r="AQ2277" s="2"/>
      <c r="AR2277" s="60"/>
      <c r="AS2277" s="90"/>
      <c r="AT2277" s="90"/>
      <c r="AU2277" s="90"/>
      <c r="AV2277" s="90"/>
      <c r="AW2277" s="105"/>
      <c r="AX2277" s="2"/>
      <c r="AY2277" s="2"/>
      <c r="AZ2277" s="2"/>
      <c r="BA2277" s="2"/>
      <c r="BB2277" s="60"/>
      <c r="BC2277" s="111"/>
      <c r="BD2277" s="111"/>
      <c r="BE2277" s="111"/>
      <c r="BF2277" s="111"/>
      <c r="BG2277" s="116"/>
      <c r="BH2277" s="2"/>
      <c r="BI2277" s="2"/>
      <c r="BJ2277" s="2"/>
      <c r="BK2277" s="2"/>
      <c r="BL2277" s="60"/>
      <c r="BM2277" s="53"/>
      <c r="BN2277" s="53"/>
      <c r="BO2277" s="53"/>
      <c r="BP2277" s="53"/>
      <c r="BQ2277" s="125"/>
      <c r="BR2277" s="2"/>
      <c r="BS2277" s="2"/>
      <c r="BT2277" s="2"/>
      <c r="BU2277" s="2"/>
      <c r="BV2277" s="6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346</v>
      </c>
      <c r="K2278" s="2" t="s">
        <v>319</v>
      </c>
      <c r="L2278" s="170">
        <f t="shared" si="72"/>
        <v>0</v>
      </c>
      <c r="M2278" s="170">
        <f t="shared" si="73"/>
        <v>0</v>
      </c>
      <c r="N2278" s="183"/>
      <c r="O2278" s="38"/>
      <c r="P2278" s="37"/>
      <c r="Q2278" s="37"/>
      <c r="R2278" s="37"/>
      <c r="S2278" s="46"/>
      <c r="T2278" s="3"/>
      <c r="U2278" s="2"/>
      <c r="V2278" s="2"/>
      <c r="W2278" s="2"/>
      <c r="X2278" s="60"/>
      <c r="Y2278" s="69"/>
      <c r="Z2278" s="67"/>
      <c r="AA2278" s="67"/>
      <c r="AB2278" s="67"/>
      <c r="AC2278" s="73"/>
      <c r="AD2278" s="3"/>
      <c r="AE2278" s="2"/>
      <c r="AF2278" s="2"/>
      <c r="AG2278" s="2"/>
      <c r="AH2278" s="60"/>
      <c r="AI2278" s="78"/>
      <c r="AJ2278" s="77"/>
      <c r="AK2278" s="77"/>
      <c r="AL2278" s="77"/>
      <c r="AM2278" s="85"/>
      <c r="AN2278" s="3"/>
      <c r="AO2278" s="2"/>
      <c r="AP2278" s="2"/>
      <c r="AQ2278" s="2"/>
      <c r="AR2278" s="60"/>
      <c r="AS2278" s="91"/>
      <c r="AT2278" s="90"/>
      <c r="AU2278" s="90"/>
      <c r="AV2278" s="90"/>
      <c r="AW2278" s="105"/>
      <c r="AX2278" s="3"/>
      <c r="AY2278" s="2"/>
      <c r="AZ2278" s="2"/>
      <c r="BA2278" s="2"/>
      <c r="BB2278" s="60"/>
      <c r="BC2278" s="112"/>
      <c r="BD2278" s="111"/>
      <c r="BE2278" s="111"/>
      <c r="BF2278" s="111"/>
      <c r="BG2278" s="116"/>
      <c r="BH2278" s="3"/>
      <c r="BI2278" s="2"/>
      <c r="BJ2278" s="2"/>
      <c r="BK2278" s="2"/>
      <c r="BL2278" s="60"/>
      <c r="BM2278" s="54"/>
      <c r="BN2278" s="53"/>
      <c r="BO2278" s="53"/>
      <c r="BP2278" s="53"/>
      <c r="BQ2278" s="125"/>
      <c r="BR2278" s="3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289</v>
      </c>
      <c r="J2279" s="2" t="s">
        <v>268</v>
      </c>
      <c r="K2279" s="2" t="s">
        <v>319</v>
      </c>
      <c r="L2279" s="170">
        <f t="shared" si="72"/>
        <v>0</v>
      </c>
      <c r="M2279" s="170">
        <f t="shared" si="73"/>
        <v>0</v>
      </c>
      <c r="N2279" s="183"/>
      <c r="O2279" s="37"/>
      <c r="P2279" s="37"/>
      <c r="Q2279" s="37"/>
      <c r="R2279" s="37"/>
      <c r="S2279" s="46"/>
      <c r="T2279" s="2"/>
      <c r="U2279" s="2"/>
      <c r="V2279" s="2"/>
      <c r="W2279" s="2"/>
      <c r="X2279" s="60"/>
      <c r="Y2279" s="67"/>
      <c r="Z2279" s="67"/>
      <c r="AA2279" s="67"/>
      <c r="AB2279" s="67"/>
      <c r="AC2279" s="73"/>
      <c r="AD2279" s="2"/>
      <c r="AE2279" s="2"/>
      <c r="AF2279" s="2"/>
      <c r="AG2279" s="2"/>
      <c r="AH2279" s="60"/>
      <c r="AI2279" s="77"/>
      <c r="AJ2279" s="77"/>
      <c r="AK2279" s="77"/>
      <c r="AL2279" s="77"/>
      <c r="AM2279" s="85"/>
      <c r="AN2279" s="2"/>
      <c r="AO2279" s="2"/>
      <c r="AP2279" s="2"/>
      <c r="AQ2279" s="2"/>
      <c r="AR2279" s="60"/>
      <c r="AS2279" s="90"/>
      <c r="AT2279" s="90"/>
      <c r="AU2279" s="90"/>
      <c r="AV2279" s="90"/>
      <c r="AW2279" s="105"/>
      <c r="AX2279" s="2"/>
      <c r="AY2279" s="2"/>
      <c r="AZ2279" s="2"/>
      <c r="BA2279" s="2"/>
      <c r="BB2279" s="60"/>
      <c r="BC2279" s="111"/>
      <c r="BD2279" s="111"/>
      <c r="BE2279" s="111"/>
      <c r="BF2279" s="111"/>
      <c r="BG2279" s="116"/>
      <c r="BH2279" s="2"/>
      <c r="BI2279" s="2"/>
      <c r="BJ2279" s="2"/>
      <c r="BK2279" s="2"/>
      <c r="BL2279" s="60"/>
      <c r="BM2279" s="53"/>
      <c r="BN2279" s="53"/>
      <c r="BO2279" s="53"/>
      <c r="BP2279" s="53"/>
      <c r="BQ2279" s="125"/>
      <c r="BR2279" s="2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292</v>
      </c>
      <c r="K2280" s="2" t="s">
        <v>319</v>
      </c>
      <c r="L2280" s="170">
        <f t="shared" si="72"/>
        <v>0</v>
      </c>
      <c r="M2280" s="170">
        <f t="shared" si="73"/>
        <v>0</v>
      </c>
      <c r="N2280" s="183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285</v>
      </c>
      <c r="J2281" s="2" t="s">
        <v>293</v>
      </c>
      <c r="K2281" s="2" t="s">
        <v>319</v>
      </c>
      <c r="L2281" s="170">
        <f t="shared" si="72"/>
        <v>0</v>
      </c>
      <c r="M2281" s="170">
        <f t="shared" si="73"/>
        <v>0</v>
      </c>
      <c r="N2281" s="183"/>
      <c r="O2281" s="37"/>
      <c r="P2281" s="37"/>
      <c r="Q2281" s="37"/>
      <c r="R2281" s="38"/>
      <c r="S2281" s="45"/>
      <c r="T2281" s="2"/>
      <c r="U2281" s="2"/>
      <c r="V2281" s="2"/>
      <c r="W2281" s="3"/>
      <c r="X2281" s="61"/>
      <c r="Y2281" s="67"/>
      <c r="Z2281" s="67"/>
      <c r="AA2281" s="67"/>
      <c r="AB2281" s="69"/>
      <c r="AC2281" s="74"/>
      <c r="AD2281" s="2"/>
      <c r="AE2281" s="2"/>
      <c r="AF2281" s="2"/>
      <c r="AG2281" s="3"/>
      <c r="AH2281" s="61"/>
      <c r="AI2281" s="77"/>
      <c r="AJ2281" s="77"/>
      <c r="AK2281" s="77"/>
      <c r="AL2281" s="78"/>
      <c r="AM2281" s="86"/>
      <c r="AN2281" s="2"/>
      <c r="AO2281" s="2"/>
      <c r="AP2281" s="2"/>
      <c r="AQ2281" s="3"/>
      <c r="AR2281" s="61"/>
      <c r="AS2281" s="90"/>
      <c r="AT2281" s="90"/>
      <c r="AU2281" s="90"/>
      <c r="AV2281" s="91"/>
      <c r="AW2281" s="106"/>
      <c r="AX2281" s="2"/>
      <c r="AY2281" s="2"/>
      <c r="AZ2281" s="2"/>
      <c r="BA2281" s="3"/>
      <c r="BB2281" s="61"/>
      <c r="BC2281" s="111"/>
      <c r="BD2281" s="111"/>
      <c r="BE2281" s="111"/>
      <c r="BF2281" s="112"/>
      <c r="BG2281" s="117"/>
      <c r="BH2281" s="2"/>
      <c r="BI2281" s="2"/>
      <c r="BJ2281" s="2"/>
      <c r="BK2281" s="3"/>
      <c r="BL2281" s="61"/>
      <c r="BM2281" s="53"/>
      <c r="BN2281" s="53"/>
      <c r="BO2281" s="53"/>
      <c r="BP2281" s="54"/>
      <c r="BQ2281" s="126"/>
      <c r="BR2281" s="2"/>
      <c r="BS2281" s="2"/>
      <c r="BT2281" s="2"/>
      <c r="BU2281" s="3"/>
      <c r="BV2281" s="61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287</v>
      </c>
      <c r="J2282" s="2" t="s">
        <v>269</v>
      </c>
      <c r="K2282" s="2" t="s">
        <v>321</v>
      </c>
      <c r="L2282" s="170">
        <f t="shared" si="72"/>
        <v>5</v>
      </c>
      <c r="M2282" s="170">
        <f t="shared" si="73"/>
        <v>7.2949999999999999</v>
      </c>
      <c r="N2282" s="183"/>
      <c r="O2282" s="37"/>
      <c r="P2282" s="37"/>
      <c r="Q2282" s="37"/>
      <c r="R2282" s="37"/>
      <c r="S2282" s="46"/>
      <c r="T2282" s="2"/>
      <c r="U2282" s="2"/>
      <c r="V2282" s="2"/>
      <c r="W2282" s="2">
        <v>1</v>
      </c>
      <c r="X2282" s="60">
        <v>0.73199999999999998</v>
      </c>
      <c r="Y2282" s="67"/>
      <c r="Z2282" s="67"/>
      <c r="AA2282" s="67"/>
      <c r="AB2282" s="67"/>
      <c r="AC2282" s="73"/>
      <c r="AD2282" s="2"/>
      <c r="AE2282" s="2"/>
      <c r="AF2282" s="2"/>
      <c r="AG2282" s="2">
        <v>1</v>
      </c>
      <c r="AH2282" s="60">
        <v>2.3860000000000001</v>
      </c>
      <c r="AI2282" s="77"/>
      <c r="AJ2282" s="77"/>
      <c r="AK2282" s="77"/>
      <c r="AL2282" s="78">
        <v>2</v>
      </c>
      <c r="AM2282" s="85">
        <v>2.0030000000000001</v>
      </c>
      <c r="AN2282" s="2"/>
      <c r="AO2282" s="2"/>
      <c r="AP2282" s="2"/>
      <c r="AQ2282" s="2"/>
      <c r="AR2282" s="60"/>
      <c r="AS2282" s="90"/>
      <c r="AT2282" s="90"/>
      <c r="AU2282" s="90"/>
      <c r="AV2282" s="90"/>
      <c r="AW2282" s="105"/>
      <c r="AX2282" s="2"/>
      <c r="AY2282" s="2"/>
      <c r="AZ2282" s="2"/>
      <c r="BA2282" s="2"/>
      <c r="BB2282" s="60"/>
      <c r="BC2282" s="111"/>
      <c r="BD2282" s="111"/>
      <c r="BE2282" s="111"/>
      <c r="BF2282" s="111"/>
      <c r="BG2282" s="116"/>
      <c r="BH2282" s="2"/>
      <c r="BI2282" s="2"/>
      <c r="BJ2282" s="2"/>
      <c r="BK2282" s="2"/>
      <c r="BL2282" s="60"/>
      <c r="BM2282" s="53"/>
      <c r="BN2282" s="53"/>
      <c r="BO2282" s="53"/>
      <c r="BP2282" s="53"/>
      <c r="BQ2282" s="125"/>
      <c r="BR2282" s="2"/>
      <c r="BS2282" s="2"/>
      <c r="BT2282" s="2"/>
      <c r="BU2282" s="2">
        <v>1</v>
      </c>
      <c r="BV2282" s="60">
        <v>2.1739999999999999</v>
      </c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270</v>
      </c>
      <c r="K2283" s="2" t="s">
        <v>321</v>
      </c>
      <c r="L2283" s="170">
        <f t="shared" si="72"/>
        <v>0</v>
      </c>
      <c r="M2283" s="170">
        <f t="shared" si="73"/>
        <v>0</v>
      </c>
      <c r="N2283" s="183"/>
      <c r="O2283" s="37"/>
      <c r="P2283" s="37"/>
      <c r="Q2283" s="37"/>
      <c r="R2283" s="37"/>
      <c r="S2283" s="46"/>
      <c r="T2283" s="2"/>
      <c r="U2283" s="2"/>
      <c r="V2283" s="2"/>
      <c r="W2283" s="2"/>
      <c r="X2283" s="60"/>
      <c r="Y2283" s="67"/>
      <c r="Z2283" s="67"/>
      <c r="AA2283" s="67"/>
      <c r="AB2283" s="67"/>
      <c r="AC2283" s="73"/>
      <c r="AD2283" s="2"/>
      <c r="AE2283" s="2"/>
      <c r="AF2283" s="2"/>
      <c r="AG2283" s="2"/>
      <c r="AH2283" s="60"/>
      <c r="AI2283" s="77"/>
      <c r="AJ2283" s="77"/>
      <c r="AK2283" s="77"/>
      <c r="AL2283" s="77"/>
      <c r="AM2283" s="85"/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/>
      <c r="BV2283" s="60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290</v>
      </c>
      <c r="J2284" s="2" t="s">
        <v>271</v>
      </c>
      <c r="K2284" s="2" t="s">
        <v>322</v>
      </c>
      <c r="L2284" s="170">
        <f t="shared" si="72"/>
        <v>0</v>
      </c>
      <c r="M2284" s="170">
        <f t="shared" si="73"/>
        <v>0</v>
      </c>
      <c r="N2284" s="183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284</v>
      </c>
      <c r="J2285" s="2" t="s">
        <v>294</v>
      </c>
      <c r="K2285" s="2" t="s">
        <v>321</v>
      </c>
      <c r="L2285" s="170">
        <f t="shared" si="72"/>
        <v>0</v>
      </c>
      <c r="M2285" s="170">
        <f t="shared" si="73"/>
        <v>0</v>
      </c>
      <c r="N2285" s="183"/>
      <c r="O2285" s="40"/>
      <c r="P2285" s="37"/>
      <c r="Q2285" s="37"/>
      <c r="R2285" s="37"/>
      <c r="S2285" s="46"/>
      <c r="T2285" s="34"/>
      <c r="U2285" s="2"/>
      <c r="V2285" s="2"/>
      <c r="W2285" s="2"/>
      <c r="X2285" s="60"/>
      <c r="Y2285" s="70"/>
      <c r="Z2285" s="67"/>
      <c r="AA2285" s="67"/>
      <c r="AB2285" s="67"/>
      <c r="AC2285" s="73"/>
      <c r="AD2285" s="34"/>
      <c r="AE2285" s="2"/>
      <c r="AF2285" s="2"/>
      <c r="AG2285" s="2"/>
      <c r="AH2285" s="60"/>
      <c r="AI2285" s="80"/>
      <c r="AJ2285" s="77"/>
      <c r="AK2285" s="77"/>
      <c r="AL2285" s="77"/>
      <c r="AM2285" s="85"/>
      <c r="AN2285" s="34"/>
      <c r="AO2285" s="2"/>
      <c r="AP2285" s="2"/>
      <c r="AQ2285" s="2"/>
      <c r="AR2285" s="60"/>
      <c r="AS2285" s="93"/>
      <c r="AT2285" s="90"/>
      <c r="AU2285" s="90"/>
      <c r="AV2285" s="90"/>
      <c r="AW2285" s="105"/>
      <c r="AX2285" s="34"/>
      <c r="AY2285" s="2"/>
      <c r="AZ2285" s="2"/>
      <c r="BA2285" s="2"/>
      <c r="BB2285" s="60"/>
      <c r="BC2285" s="114"/>
      <c r="BD2285" s="111"/>
      <c r="BE2285" s="111"/>
      <c r="BF2285" s="111"/>
      <c r="BG2285" s="116"/>
      <c r="BH2285" s="34"/>
      <c r="BI2285" s="2"/>
      <c r="BJ2285" s="2"/>
      <c r="BK2285" s="2"/>
      <c r="BL2285" s="60"/>
      <c r="BM2285" s="55"/>
      <c r="BN2285" s="53"/>
      <c r="BO2285" s="53"/>
      <c r="BP2285" s="53"/>
      <c r="BQ2285" s="125"/>
      <c r="BR2285" s="34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347</v>
      </c>
      <c r="K2286" s="2" t="s">
        <v>321</v>
      </c>
      <c r="L2286" s="170">
        <f t="shared" si="72"/>
        <v>0</v>
      </c>
      <c r="M2286" s="170">
        <f t="shared" si="73"/>
        <v>0</v>
      </c>
      <c r="N2286" s="183"/>
      <c r="O2286" s="37"/>
      <c r="P2286" s="37"/>
      <c r="Q2286" s="37"/>
      <c r="R2286" s="37"/>
      <c r="S2286" s="46"/>
      <c r="T2286" s="2"/>
      <c r="U2286" s="2"/>
      <c r="V2286" s="2"/>
      <c r="W2286" s="2"/>
      <c r="X2286" s="60"/>
      <c r="Y2286" s="67"/>
      <c r="Z2286" s="67"/>
      <c r="AA2286" s="67"/>
      <c r="AB2286" s="67"/>
      <c r="AC2286" s="73"/>
      <c r="AD2286" s="2"/>
      <c r="AE2286" s="2"/>
      <c r="AF2286" s="2"/>
      <c r="AG2286" s="2"/>
      <c r="AH2286" s="60"/>
      <c r="AI2286" s="77"/>
      <c r="AJ2286" s="77"/>
      <c r="AK2286" s="77"/>
      <c r="AL2286" s="77"/>
      <c r="AM2286" s="85"/>
      <c r="AN2286" s="2"/>
      <c r="AO2286" s="2"/>
      <c r="AP2286" s="2"/>
      <c r="AQ2286" s="2"/>
      <c r="AR2286" s="60"/>
      <c r="AS2286" s="90"/>
      <c r="AT2286" s="90"/>
      <c r="AU2286" s="90"/>
      <c r="AV2286" s="90"/>
      <c r="AW2286" s="105"/>
      <c r="AX2286" s="2"/>
      <c r="AY2286" s="2"/>
      <c r="AZ2286" s="2"/>
      <c r="BA2286" s="2"/>
      <c r="BB2286" s="60"/>
      <c r="BC2286" s="111"/>
      <c r="BD2286" s="111"/>
      <c r="BE2286" s="111"/>
      <c r="BF2286" s="111"/>
      <c r="BG2286" s="116"/>
      <c r="BH2286" s="2"/>
      <c r="BI2286" s="2"/>
      <c r="BJ2286" s="2"/>
      <c r="BK2286" s="2"/>
      <c r="BL2286" s="60"/>
      <c r="BM2286" s="53"/>
      <c r="BN2286" s="53"/>
      <c r="BO2286" s="53"/>
      <c r="BP2286" s="53"/>
      <c r="BQ2286" s="125"/>
      <c r="BR2286" s="2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295</v>
      </c>
      <c r="K2287" s="2" t="s">
        <v>321</v>
      </c>
      <c r="L2287" s="170">
        <f t="shared" si="72"/>
        <v>0</v>
      </c>
      <c r="M2287" s="170">
        <f t="shared" si="73"/>
        <v>0</v>
      </c>
      <c r="N2287" s="183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290</v>
      </c>
      <c r="J2288" s="2" t="s">
        <v>299</v>
      </c>
      <c r="K2288" s="2" t="s">
        <v>319</v>
      </c>
      <c r="L2288" s="170">
        <f t="shared" si="72"/>
        <v>0</v>
      </c>
      <c r="M2288" s="170">
        <f t="shared" si="73"/>
        <v>0</v>
      </c>
      <c r="N2288" s="183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315</v>
      </c>
      <c r="J2289" s="2" t="s">
        <v>348</v>
      </c>
      <c r="K2289" s="2" t="s">
        <v>321</v>
      </c>
      <c r="L2289" s="170">
        <f t="shared" si="72"/>
        <v>0</v>
      </c>
      <c r="M2289" s="170">
        <f t="shared" si="73"/>
        <v>0</v>
      </c>
      <c r="N2289" s="183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296</v>
      </c>
      <c r="K2290" s="2" t="s">
        <v>322</v>
      </c>
      <c r="L2290" s="170">
        <f t="shared" si="72"/>
        <v>0</v>
      </c>
      <c r="M2290" s="170">
        <f t="shared" si="73"/>
        <v>0</v>
      </c>
      <c r="N2290" s="183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316</v>
      </c>
      <c r="J2291" s="2" t="s">
        <v>297</v>
      </c>
      <c r="K2291" s="2" t="s">
        <v>319</v>
      </c>
      <c r="L2291" s="170">
        <f t="shared" si="72"/>
        <v>0</v>
      </c>
      <c r="M2291" s="170">
        <f t="shared" si="73"/>
        <v>0</v>
      </c>
      <c r="N2291" s="183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8" t="s">
        <v>349</v>
      </c>
      <c r="K2292" s="8" t="s">
        <v>321</v>
      </c>
      <c r="L2292" s="170">
        <f t="shared" si="72"/>
        <v>0</v>
      </c>
      <c r="M2292" s="170">
        <f t="shared" si="73"/>
        <v>0</v>
      </c>
      <c r="N2292" s="183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282</v>
      </c>
      <c r="J2293" s="2" t="s">
        <v>272</v>
      </c>
      <c r="K2293" s="2" t="s">
        <v>322</v>
      </c>
      <c r="L2293" s="170">
        <f t="shared" si="72"/>
        <v>0</v>
      </c>
      <c r="M2293" s="170">
        <f t="shared" si="73"/>
        <v>0</v>
      </c>
      <c r="N2293" s="183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273</v>
      </c>
      <c r="K2294" s="2" t="s">
        <v>322</v>
      </c>
      <c r="L2294" s="170">
        <f t="shared" si="72"/>
        <v>3.0000000000000001E-3</v>
      </c>
      <c r="M2294" s="170">
        <f t="shared" si="73"/>
        <v>9.0679999999999996</v>
      </c>
      <c r="N2294" s="183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>
        <v>73</v>
      </c>
      <c r="AG2294" s="2">
        <v>2E-3</v>
      </c>
      <c r="AH2294" s="60">
        <v>5.6890000000000001</v>
      </c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>
        <v>128</v>
      </c>
      <c r="BU2294" s="2">
        <v>1E-3</v>
      </c>
      <c r="BV2294" s="60">
        <v>3.379</v>
      </c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274</v>
      </c>
      <c r="K2295" s="2" t="s">
        <v>322</v>
      </c>
      <c r="L2295" s="172">
        <f t="shared" si="72"/>
        <v>0</v>
      </c>
      <c r="M2295" s="170">
        <f t="shared" si="73"/>
        <v>0</v>
      </c>
      <c r="N2295" s="183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/>
      <c r="AG2295" s="2"/>
      <c r="AH2295" s="60"/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/>
      <c r="BU2295" s="2"/>
      <c r="BV2295" s="60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275</v>
      </c>
      <c r="K2296" s="2" t="s">
        <v>322</v>
      </c>
      <c r="L2296" s="170">
        <f t="shared" si="72"/>
        <v>7.0000000000000001E-3</v>
      </c>
      <c r="M2296" s="170">
        <f t="shared" si="73"/>
        <v>15.186</v>
      </c>
      <c r="N2296" s="183"/>
      <c r="O2296" s="37"/>
      <c r="P2296" s="37"/>
      <c r="Q2296" s="37">
        <v>29</v>
      </c>
      <c r="R2296" s="37">
        <v>3.0000000000000001E-3</v>
      </c>
      <c r="S2296" s="46">
        <v>7.6219999999999999</v>
      </c>
      <c r="T2296" s="2"/>
      <c r="U2296" s="2"/>
      <c r="V2296" s="2">
        <v>81</v>
      </c>
      <c r="W2296" s="2">
        <v>2E-3</v>
      </c>
      <c r="X2296" s="60">
        <v>4.8559999999999999</v>
      </c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>
        <v>27</v>
      </c>
      <c r="AV2296" s="90">
        <v>2E-3</v>
      </c>
      <c r="AW2296" s="105">
        <v>2.7080000000000002</v>
      </c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276</v>
      </c>
      <c r="K2297" s="2" t="s">
        <v>321</v>
      </c>
      <c r="L2297" s="170">
        <f t="shared" si="72"/>
        <v>0</v>
      </c>
      <c r="M2297" s="170">
        <f t="shared" si="73"/>
        <v>0</v>
      </c>
      <c r="N2297" s="183"/>
      <c r="O2297" s="37"/>
      <c r="P2297" s="37"/>
      <c r="Q2297" s="37"/>
      <c r="R2297" s="37"/>
      <c r="S2297" s="46"/>
      <c r="T2297" s="2"/>
      <c r="U2297" s="2"/>
      <c r="V2297" s="2"/>
      <c r="W2297" s="2"/>
      <c r="X2297" s="60"/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/>
      <c r="AV2297" s="90"/>
      <c r="AW2297" s="105"/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277</v>
      </c>
      <c r="K2298" s="2" t="s">
        <v>321</v>
      </c>
      <c r="L2298" s="170">
        <f t="shared" si="72"/>
        <v>0</v>
      </c>
      <c r="M2298" s="170">
        <f t="shared" si="73"/>
        <v>0</v>
      </c>
      <c r="N2298" s="183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283</v>
      </c>
      <c r="J2299" s="2" t="s">
        <v>298</v>
      </c>
      <c r="K2299" s="2" t="s">
        <v>322</v>
      </c>
      <c r="L2299" s="170">
        <f t="shared" si="72"/>
        <v>0.57000000000000006</v>
      </c>
      <c r="M2299" s="170">
        <f t="shared" si="73"/>
        <v>233.423</v>
      </c>
      <c r="N2299" s="183"/>
      <c r="O2299" s="37">
        <v>1</v>
      </c>
      <c r="P2299" s="37"/>
      <c r="Q2299" s="37"/>
      <c r="R2299" s="37">
        <v>0.15</v>
      </c>
      <c r="S2299" s="46">
        <v>58.552999999999997</v>
      </c>
      <c r="T2299" s="2">
        <v>2</v>
      </c>
      <c r="U2299" s="2"/>
      <c r="V2299" s="2"/>
      <c r="W2299" s="2">
        <v>0.15</v>
      </c>
      <c r="X2299" s="60">
        <v>57.968000000000004</v>
      </c>
      <c r="Y2299" s="67">
        <v>5</v>
      </c>
      <c r="Z2299" s="67" t="s">
        <v>425</v>
      </c>
      <c r="AA2299" s="67"/>
      <c r="AB2299" s="67">
        <v>0.01</v>
      </c>
      <c r="AC2299" s="73">
        <v>1.127</v>
      </c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>
        <v>3.4</v>
      </c>
      <c r="AO2299" s="2"/>
      <c r="AP2299" s="2"/>
      <c r="AQ2299" s="2">
        <v>0.21</v>
      </c>
      <c r="AR2299" s="60">
        <v>99.774000000000001</v>
      </c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>
        <v>9</v>
      </c>
      <c r="BS2299" s="2"/>
      <c r="BT2299" s="2"/>
      <c r="BU2299" s="2">
        <v>0.05</v>
      </c>
      <c r="BV2299" s="60">
        <v>16.001000000000001</v>
      </c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278</v>
      </c>
      <c r="K2300" s="2" t="s">
        <v>321</v>
      </c>
      <c r="L2300" s="170">
        <f t="shared" si="72"/>
        <v>12</v>
      </c>
      <c r="M2300" s="170">
        <f t="shared" si="73"/>
        <v>20.65</v>
      </c>
      <c r="N2300" s="183"/>
      <c r="O2300" s="37"/>
      <c r="P2300" s="37"/>
      <c r="Q2300" s="37"/>
      <c r="R2300" s="37"/>
      <c r="S2300" s="46"/>
      <c r="T2300" s="2"/>
      <c r="U2300" s="2"/>
      <c r="V2300" s="2"/>
      <c r="W2300" s="2"/>
      <c r="X2300" s="60"/>
      <c r="Y2300" s="67"/>
      <c r="Z2300" s="67"/>
      <c r="AA2300" s="67"/>
      <c r="AB2300" s="67"/>
      <c r="AC2300" s="73"/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/>
      <c r="AO2300" s="2"/>
      <c r="AP2300" s="2"/>
      <c r="AQ2300" s="2"/>
      <c r="AR2300" s="60"/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 t="s">
        <v>487</v>
      </c>
      <c r="BE2300" s="111"/>
      <c r="BF2300" s="111">
        <v>3</v>
      </c>
      <c r="BG2300" s="116">
        <v>7.1609999999999996</v>
      </c>
      <c r="BH2300" s="2">
        <v>2</v>
      </c>
      <c r="BI2300" s="2">
        <v>1</v>
      </c>
      <c r="BJ2300" s="2"/>
      <c r="BK2300" s="2">
        <v>1</v>
      </c>
      <c r="BL2300" s="60">
        <v>1.3640000000000001</v>
      </c>
      <c r="BM2300" s="53">
        <v>7</v>
      </c>
      <c r="BN2300" s="53"/>
      <c r="BO2300" s="53"/>
      <c r="BP2300" s="53">
        <v>1</v>
      </c>
      <c r="BQ2300" s="125">
        <v>2.6150000000000002</v>
      </c>
      <c r="BR2300" s="2">
        <v>9</v>
      </c>
      <c r="BS2300" s="2"/>
      <c r="BT2300" s="2"/>
      <c r="BU2300" s="2">
        <v>7</v>
      </c>
      <c r="BV2300" s="60">
        <v>9.51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279</v>
      </c>
      <c r="K2301" s="2" t="s">
        <v>321</v>
      </c>
      <c r="L2301" s="170">
        <f t="shared" si="72"/>
        <v>26</v>
      </c>
      <c r="M2301" s="170">
        <f t="shared" si="73"/>
        <v>205.53800000000001</v>
      </c>
      <c r="N2301" s="183"/>
      <c r="O2301" s="37">
        <v>1</v>
      </c>
      <c r="P2301" s="37"/>
      <c r="Q2301" s="37"/>
      <c r="R2301" s="37">
        <v>7</v>
      </c>
      <c r="S2301" s="46">
        <v>41.853999999999999</v>
      </c>
      <c r="T2301" s="2">
        <v>2</v>
      </c>
      <c r="U2301" s="2"/>
      <c r="V2301" s="2"/>
      <c r="W2301" s="2">
        <v>7</v>
      </c>
      <c r="X2301" s="60">
        <v>48.604999999999997</v>
      </c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>
        <v>3.4</v>
      </c>
      <c r="AO2301" s="2"/>
      <c r="AP2301" s="2"/>
      <c r="AQ2301" s="2">
        <v>12</v>
      </c>
      <c r="AR2301" s="60">
        <v>115.07899999999999</v>
      </c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/>
      <c r="BE2301" s="111"/>
      <c r="BF2301" s="111"/>
      <c r="BG2301" s="116"/>
      <c r="BH2301" s="2"/>
      <c r="BI2301" s="2"/>
      <c r="BJ2301" s="2"/>
      <c r="BK2301" s="2"/>
      <c r="BL2301" s="60"/>
      <c r="BM2301" s="53"/>
      <c r="BN2301" s="53"/>
      <c r="BO2301" s="53"/>
      <c r="BP2301" s="53"/>
      <c r="BQ2301" s="125"/>
      <c r="BR2301" s="2"/>
      <c r="BS2301" s="2"/>
      <c r="BT2301" s="2"/>
      <c r="BU2301" s="2"/>
      <c r="BV2301" s="60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286</v>
      </c>
      <c r="J2302" s="2" t="s">
        <v>280</v>
      </c>
      <c r="K2302" s="2" t="s">
        <v>320</v>
      </c>
      <c r="L2302" s="170">
        <f t="shared" si="72"/>
        <v>5.5949999999999998</v>
      </c>
      <c r="M2302" s="172">
        <f t="shared" si="73"/>
        <v>77.210999999999999</v>
      </c>
      <c r="N2302" s="185"/>
      <c r="O2302" s="37"/>
      <c r="P2302" s="37"/>
      <c r="Q2302" s="37"/>
      <c r="R2302" s="37"/>
      <c r="S2302" s="46"/>
      <c r="T2302" s="2"/>
      <c r="U2302" s="2"/>
      <c r="V2302" s="2"/>
      <c r="W2302" s="2"/>
      <c r="X2302" s="60"/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/>
      <c r="AO2302" s="2"/>
      <c r="AP2302" s="2"/>
      <c r="AQ2302" s="2"/>
      <c r="AR2302" s="60"/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>
        <v>5.5949999999999998</v>
      </c>
      <c r="BL2302" s="181">
        <v>77.210999999999999</v>
      </c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281</v>
      </c>
      <c r="K2303" s="2" t="s">
        <v>320</v>
      </c>
      <c r="L2303" s="170">
        <f t="shared" si="72"/>
        <v>0</v>
      </c>
      <c r="M2303" s="170">
        <f t="shared" si="73"/>
        <v>0</v>
      </c>
      <c r="N2303" s="183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/>
      <c r="BL2303" s="60"/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s="17" customFormat="1" hidden="1" x14ac:dyDescent="0.3">
      <c r="A2304" s="16" t="s">
        <v>259</v>
      </c>
      <c r="B2304" s="16" t="s">
        <v>2</v>
      </c>
      <c r="C2304" s="16" t="s">
        <v>3</v>
      </c>
      <c r="D2304" s="16" t="s">
        <v>255</v>
      </c>
      <c r="E2304" s="6" t="s">
        <v>218</v>
      </c>
      <c r="F2304" s="7"/>
      <c r="G2304" s="23" t="s">
        <v>5</v>
      </c>
      <c r="H2304" s="7">
        <v>2023</v>
      </c>
      <c r="I2304" s="25"/>
      <c r="J2304" s="16" t="s">
        <v>314</v>
      </c>
      <c r="K2304" s="16"/>
      <c r="L2304" s="155"/>
      <c r="M2304" s="133">
        <f>SUM(M2266:M2303)</f>
        <v>568.37099999999998</v>
      </c>
      <c r="N2304" s="186"/>
      <c r="O2304" s="16"/>
      <c r="P2304" s="16"/>
      <c r="Q2304" s="16"/>
      <c r="R2304" s="16"/>
      <c r="S2304" s="51">
        <f>SUM(S2266:S2303)</f>
        <v>108.029</v>
      </c>
      <c r="T2304" s="16"/>
      <c r="U2304" s="16"/>
      <c r="V2304" s="16"/>
      <c r="W2304" s="16"/>
      <c r="X2304" s="51">
        <f>SUM(X2266:X2303)</f>
        <v>112.161</v>
      </c>
      <c r="Y2304" s="16"/>
      <c r="Z2304" s="16"/>
      <c r="AA2304" s="16"/>
      <c r="AB2304" s="16"/>
      <c r="AC2304" s="51">
        <f>SUM(AC2266:AC2303)</f>
        <v>1.127</v>
      </c>
      <c r="AD2304" s="16"/>
      <c r="AE2304" s="16"/>
      <c r="AF2304" s="16"/>
      <c r="AG2304" s="16"/>
      <c r="AH2304" s="51">
        <f>SUM(AH2266:AH2303)</f>
        <v>8.0749999999999993</v>
      </c>
      <c r="AI2304" s="16"/>
      <c r="AJ2304" s="16"/>
      <c r="AK2304" s="16"/>
      <c r="AL2304" s="16"/>
      <c r="AM2304" s="51">
        <f>SUM(AM2266:AM2303)</f>
        <v>2.0030000000000001</v>
      </c>
      <c r="AN2304" s="16"/>
      <c r="AO2304" s="16"/>
      <c r="AP2304" s="16"/>
      <c r="AQ2304" s="16"/>
      <c r="AR2304" s="51">
        <f>SUM(AR2266:AR2303)</f>
        <v>214.85300000000001</v>
      </c>
      <c r="AS2304" s="16"/>
      <c r="AT2304" s="16"/>
      <c r="AU2304" s="16"/>
      <c r="AV2304" s="16"/>
      <c r="AW2304" s="51">
        <f>SUM(AW2266:AW2303)</f>
        <v>2.7080000000000002</v>
      </c>
      <c r="AX2304" s="16"/>
      <c r="AY2304" s="16"/>
      <c r="AZ2304" s="16"/>
      <c r="BA2304" s="16"/>
      <c r="BB2304" s="51">
        <f>SUM(BB2266:BB2303)</f>
        <v>0</v>
      </c>
      <c r="BC2304" s="16"/>
      <c r="BD2304" s="16"/>
      <c r="BE2304" s="16"/>
      <c r="BF2304" s="16"/>
      <c r="BG2304" s="51">
        <f>SUM(BG2266:BG2303)</f>
        <v>7.1609999999999996</v>
      </c>
      <c r="BH2304" s="16"/>
      <c r="BI2304" s="16"/>
      <c r="BJ2304" s="16"/>
      <c r="BK2304" s="16"/>
      <c r="BL2304" s="133">
        <f>SUM(BL2266:BL2303)</f>
        <v>78.575000000000003</v>
      </c>
      <c r="BM2304" s="16"/>
      <c r="BN2304" s="16"/>
      <c r="BO2304" s="16"/>
      <c r="BP2304" s="16"/>
      <c r="BQ2304" s="51">
        <f>SUM(BQ2266:BQ2303)</f>
        <v>2.6150000000000002</v>
      </c>
      <c r="BR2304" s="16"/>
      <c r="BS2304" s="16"/>
      <c r="BT2304" s="16"/>
      <c r="BU2304" s="16"/>
      <c r="BV2304" s="51">
        <f>SUM(BV2266:BV2303)</f>
        <v>31.064</v>
      </c>
    </row>
    <row r="2305" spans="1:74" hidden="1" x14ac:dyDescent="0.3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22" t="s">
        <v>5</v>
      </c>
      <c r="H2305" s="3">
        <v>2023</v>
      </c>
      <c r="I2305" s="24" t="s">
        <v>287</v>
      </c>
      <c r="J2305" s="2" t="s">
        <v>267</v>
      </c>
      <c r="K2305" s="2" t="s">
        <v>319</v>
      </c>
      <c r="L2305" s="170">
        <f t="shared" si="72"/>
        <v>0</v>
      </c>
      <c r="M2305" s="170">
        <f t="shared" si="73"/>
        <v>0</v>
      </c>
      <c r="N2305" s="183"/>
      <c r="O2305" s="37"/>
      <c r="P2305" s="37"/>
      <c r="Q2305" s="37"/>
      <c r="R2305" s="37"/>
      <c r="S2305" s="46"/>
      <c r="T2305" s="2"/>
      <c r="U2305" s="2"/>
      <c r="V2305" s="2"/>
      <c r="W2305" s="2"/>
      <c r="X2305" s="60"/>
      <c r="Y2305" s="67"/>
      <c r="Z2305" s="67"/>
      <c r="AA2305" s="67"/>
      <c r="AB2305" s="67"/>
      <c r="AC2305" s="73"/>
      <c r="AD2305" s="2"/>
      <c r="AE2305" s="2"/>
      <c r="AF2305" s="2"/>
      <c r="AG2305" s="2"/>
      <c r="AH2305" s="60"/>
      <c r="AI2305" s="77"/>
      <c r="AJ2305" s="77"/>
      <c r="AK2305" s="77"/>
      <c r="AL2305" s="77"/>
      <c r="AM2305" s="85"/>
      <c r="AN2305" s="2"/>
      <c r="AO2305" s="2"/>
      <c r="AP2305" s="2"/>
      <c r="AQ2305" s="2"/>
      <c r="AR2305" s="60"/>
      <c r="AS2305" s="90"/>
      <c r="AT2305" s="90"/>
      <c r="AU2305" s="90"/>
      <c r="AV2305" s="90"/>
      <c r="AW2305" s="105"/>
      <c r="AX2305" s="2"/>
      <c r="AY2305" s="2"/>
      <c r="AZ2305" s="2"/>
      <c r="BA2305" s="2"/>
      <c r="BB2305" s="60"/>
      <c r="BC2305" s="111"/>
      <c r="BD2305" s="111"/>
      <c r="BE2305" s="111"/>
      <c r="BF2305" s="111"/>
      <c r="BG2305" s="116"/>
      <c r="BH2305" s="2"/>
      <c r="BI2305" s="2"/>
      <c r="BJ2305" s="2"/>
      <c r="BK2305" s="2"/>
      <c r="BL2305" s="60"/>
      <c r="BM2305" s="53"/>
      <c r="BN2305" s="53"/>
      <c r="BO2305" s="53"/>
      <c r="BP2305" s="53"/>
      <c r="BQ2305" s="125"/>
      <c r="BR2305" s="2"/>
      <c r="BS2305" s="2"/>
      <c r="BT2305" s="2"/>
      <c r="BU2305" s="2"/>
      <c r="BV2305" s="60"/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291</v>
      </c>
      <c r="K2306" s="2" t="s">
        <v>320</v>
      </c>
      <c r="L2306" s="170">
        <f t="shared" si="72"/>
        <v>0</v>
      </c>
      <c r="M2306" s="170">
        <f t="shared" si="73"/>
        <v>0</v>
      </c>
      <c r="N2306" s="183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286</v>
      </c>
      <c r="J2307" s="2" t="s">
        <v>337</v>
      </c>
      <c r="K2307" s="2" t="s">
        <v>320</v>
      </c>
      <c r="L2307" s="170">
        <f t="shared" si="72"/>
        <v>0</v>
      </c>
      <c r="M2307" s="170">
        <f t="shared" si="73"/>
        <v>0</v>
      </c>
      <c r="N2307" s="183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8" t="s">
        <v>338</v>
      </c>
      <c r="K2308" s="8" t="s">
        <v>319</v>
      </c>
      <c r="L2308" s="170">
        <f t="shared" si="72"/>
        <v>0</v>
      </c>
      <c r="M2308" s="170">
        <f t="shared" si="73"/>
        <v>0</v>
      </c>
      <c r="N2308" s="183"/>
      <c r="O2308" s="58"/>
      <c r="P2308" s="58"/>
      <c r="Q2308" s="58"/>
      <c r="R2308" s="58"/>
      <c r="S2308" s="59"/>
      <c r="T2308" s="8"/>
      <c r="U2308" s="8"/>
      <c r="V2308" s="8"/>
      <c r="W2308" s="8"/>
      <c r="X2308" s="130"/>
      <c r="Y2308" s="143"/>
      <c r="Z2308" s="143"/>
      <c r="AA2308" s="143"/>
      <c r="AB2308" s="143"/>
      <c r="AC2308" s="144"/>
      <c r="AD2308" s="8"/>
      <c r="AE2308" s="8"/>
      <c r="AF2308" s="8"/>
      <c r="AG2308" s="8"/>
      <c r="AH2308" s="130"/>
      <c r="AI2308" s="145"/>
      <c r="AJ2308" s="145"/>
      <c r="AK2308" s="145"/>
      <c r="AL2308" s="145"/>
      <c r="AM2308" s="146"/>
      <c r="AN2308" s="8"/>
      <c r="AO2308" s="8"/>
      <c r="AP2308" s="8"/>
      <c r="AQ2308" s="8"/>
      <c r="AR2308" s="130"/>
      <c r="AS2308" s="147"/>
      <c r="AT2308" s="147"/>
      <c r="AU2308" s="147"/>
      <c r="AV2308" s="147"/>
      <c r="AW2308" s="148"/>
      <c r="AX2308" s="8"/>
      <c r="AY2308" s="8"/>
      <c r="AZ2308" s="8"/>
      <c r="BA2308" s="8"/>
      <c r="BB2308" s="130"/>
      <c r="BC2308" s="149"/>
      <c r="BD2308" s="149"/>
      <c r="BE2308" s="149"/>
      <c r="BF2308" s="149"/>
      <c r="BG2308" s="150"/>
      <c r="BH2308" s="8"/>
      <c r="BI2308" s="8"/>
      <c r="BJ2308" s="8"/>
      <c r="BK2308" s="8"/>
      <c r="BL2308" s="130"/>
      <c r="BM2308" s="151"/>
      <c r="BN2308" s="151"/>
      <c r="BO2308" s="151"/>
      <c r="BP2308" s="151"/>
      <c r="BQ2308" s="152"/>
      <c r="BR2308" s="8"/>
      <c r="BS2308" s="8"/>
      <c r="BT2308" s="8"/>
      <c r="BU2308" s="8"/>
      <c r="BV2308" s="13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339</v>
      </c>
      <c r="K2309" s="8" t="s">
        <v>340</v>
      </c>
      <c r="L2309" s="170">
        <f t="shared" ref="L2309:L2372" si="74">SUM(R2309,W2309,AB2309,AG2309,AL2309,AQ2309,AV2309,BA2309,BF2309,BK2309,BP2309,BU2309)</f>
        <v>0</v>
      </c>
      <c r="M2309" s="170">
        <f t="shared" ref="M2309:M2372" si="75">SUM(S2309,X2309,AC2309,AH2309,AM2309,AR2309,AW2309,BB2309,BG2309,BL2309,BQ2309,BV2309)</f>
        <v>0</v>
      </c>
      <c r="N2309" s="183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341</v>
      </c>
      <c r="K2310" s="8" t="s">
        <v>319</v>
      </c>
      <c r="L2310" s="170">
        <f t="shared" si="74"/>
        <v>0</v>
      </c>
      <c r="M2310" s="170">
        <f t="shared" si="75"/>
        <v>0</v>
      </c>
      <c r="N2310" s="183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342</v>
      </c>
      <c r="K2311" s="8" t="s">
        <v>321</v>
      </c>
      <c r="L2311" s="170">
        <f t="shared" si="74"/>
        <v>0</v>
      </c>
      <c r="M2311" s="170">
        <f t="shared" si="75"/>
        <v>0</v>
      </c>
      <c r="N2311" s="183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343</v>
      </c>
      <c r="K2312" s="8" t="s">
        <v>321</v>
      </c>
      <c r="L2312" s="170">
        <f t="shared" si="74"/>
        <v>0</v>
      </c>
      <c r="M2312" s="170">
        <f t="shared" si="75"/>
        <v>0</v>
      </c>
      <c r="N2312" s="183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344</v>
      </c>
      <c r="K2313" s="8" t="s">
        <v>340</v>
      </c>
      <c r="L2313" s="170">
        <f t="shared" si="74"/>
        <v>0</v>
      </c>
      <c r="M2313" s="170">
        <f t="shared" si="75"/>
        <v>0</v>
      </c>
      <c r="N2313" s="183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288</v>
      </c>
      <c r="J2314" s="8" t="s">
        <v>345</v>
      </c>
      <c r="K2314" s="8" t="s">
        <v>319</v>
      </c>
      <c r="L2314" s="170">
        <f t="shared" si="74"/>
        <v>0</v>
      </c>
      <c r="M2314" s="170">
        <f t="shared" si="75"/>
        <v>0</v>
      </c>
      <c r="N2314" s="183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2" t="s">
        <v>352</v>
      </c>
      <c r="K2315" s="2" t="s">
        <v>319</v>
      </c>
      <c r="L2315" s="170">
        <f t="shared" si="74"/>
        <v>0</v>
      </c>
      <c r="M2315" s="170">
        <f t="shared" si="75"/>
        <v>0</v>
      </c>
      <c r="N2315" s="183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353</v>
      </c>
      <c r="K2316" s="2" t="s">
        <v>322</v>
      </c>
      <c r="L2316" s="170">
        <f t="shared" si="74"/>
        <v>0</v>
      </c>
      <c r="M2316" s="170">
        <f t="shared" si="75"/>
        <v>0</v>
      </c>
      <c r="N2316" s="183"/>
      <c r="O2316" s="37"/>
      <c r="P2316" s="37"/>
      <c r="Q2316" s="37"/>
      <c r="R2316" s="37"/>
      <c r="S2316" s="46"/>
      <c r="T2316" s="2"/>
      <c r="U2316" s="2"/>
      <c r="V2316" s="2"/>
      <c r="W2316" s="2"/>
      <c r="X2316" s="60"/>
      <c r="Y2316" s="67"/>
      <c r="Z2316" s="67"/>
      <c r="AA2316" s="67"/>
      <c r="AB2316" s="67"/>
      <c r="AC2316" s="73"/>
      <c r="AD2316" s="2"/>
      <c r="AE2316" s="2"/>
      <c r="AF2316" s="2"/>
      <c r="AG2316" s="2"/>
      <c r="AH2316" s="60"/>
      <c r="AI2316" s="77"/>
      <c r="AJ2316" s="77"/>
      <c r="AK2316" s="77"/>
      <c r="AL2316" s="77"/>
      <c r="AM2316" s="85"/>
      <c r="AN2316" s="2"/>
      <c r="AO2316" s="2"/>
      <c r="AP2316" s="2"/>
      <c r="AQ2316" s="2"/>
      <c r="AR2316" s="60"/>
      <c r="AS2316" s="90"/>
      <c r="AT2316" s="90"/>
      <c r="AU2316" s="90"/>
      <c r="AV2316" s="90"/>
      <c r="AW2316" s="105"/>
      <c r="AX2316" s="2"/>
      <c r="AY2316" s="2"/>
      <c r="AZ2316" s="2"/>
      <c r="BA2316" s="2"/>
      <c r="BB2316" s="60"/>
      <c r="BC2316" s="111"/>
      <c r="BD2316" s="111"/>
      <c r="BE2316" s="111"/>
      <c r="BF2316" s="111"/>
      <c r="BG2316" s="116"/>
      <c r="BH2316" s="2"/>
      <c r="BI2316" s="2"/>
      <c r="BJ2316" s="2"/>
      <c r="BK2316" s="2"/>
      <c r="BL2316" s="60"/>
      <c r="BM2316" s="53"/>
      <c r="BN2316" s="53"/>
      <c r="BO2316" s="53"/>
      <c r="BP2316" s="53"/>
      <c r="BQ2316" s="125"/>
      <c r="BR2316" s="2"/>
      <c r="BS2316" s="2"/>
      <c r="BT2316" s="2"/>
      <c r="BU2316" s="2"/>
      <c r="BV2316" s="6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346</v>
      </c>
      <c r="K2317" s="2" t="s">
        <v>319</v>
      </c>
      <c r="L2317" s="170">
        <f t="shared" si="74"/>
        <v>0</v>
      </c>
      <c r="M2317" s="170">
        <f t="shared" si="75"/>
        <v>0</v>
      </c>
      <c r="N2317" s="183"/>
      <c r="O2317" s="38"/>
      <c r="P2317" s="37"/>
      <c r="Q2317" s="37"/>
      <c r="R2317" s="37"/>
      <c r="S2317" s="46"/>
      <c r="T2317" s="3"/>
      <c r="U2317" s="2"/>
      <c r="V2317" s="2"/>
      <c r="W2317" s="2"/>
      <c r="X2317" s="60"/>
      <c r="Y2317" s="69"/>
      <c r="Z2317" s="67"/>
      <c r="AA2317" s="67"/>
      <c r="AB2317" s="67"/>
      <c r="AC2317" s="73"/>
      <c r="AD2317" s="3"/>
      <c r="AE2317" s="2"/>
      <c r="AF2317" s="2"/>
      <c r="AG2317" s="2"/>
      <c r="AH2317" s="60"/>
      <c r="AI2317" s="78"/>
      <c r="AJ2317" s="77"/>
      <c r="AK2317" s="77"/>
      <c r="AL2317" s="77"/>
      <c r="AM2317" s="85"/>
      <c r="AN2317" s="3"/>
      <c r="AO2317" s="2"/>
      <c r="AP2317" s="2"/>
      <c r="AQ2317" s="2"/>
      <c r="AR2317" s="60"/>
      <c r="AS2317" s="91"/>
      <c r="AT2317" s="90"/>
      <c r="AU2317" s="90"/>
      <c r="AV2317" s="90"/>
      <c r="AW2317" s="105"/>
      <c r="AX2317" s="3"/>
      <c r="AY2317" s="2"/>
      <c r="AZ2317" s="2"/>
      <c r="BA2317" s="2"/>
      <c r="BB2317" s="60"/>
      <c r="BC2317" s="112"/>
      <c r="BD2317" s="111"/>
      <c r="BE2317" s="111"/>
      <c r="BF2317" s="111"/>
      <c r="BG2317" s="116"/>
      <c r="BH2317" s="3"/>
      <c r="BI2317" s="2"/>
      <c r="BJ2317" s="2"/>
      <c r="BK2317" s="2"/>
      <c r="BL2317" s="60"/>
      <c r="BM2317" s="54"/>
      <c r="BN2317" s="53"/>
      <c r="BO2317" s="53"/>
      <c r="BP2317" s="53"/>
      <c r="BQ2317" s="125"/>
      <c r="BR2317" s="3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289</v>
      </c>
      <c r="J2318" s="2" t="s">
        <v>268</v>
      </c>
      <c r="K2318" s="2" t="s">
        <v>319</v>
      </c>
      <c r="L2318" s="170">
        <f t="shared" si="74"/>
        <v>0</v>
      </c>
      <c r="M2318" s="170">
        <f t="shared" si="75"/>
        <v>0</v>
      </c>
      <c r="N2318" s="183"/>
      <c r="O2318" s="37"/>
      <c r="P2318" s="37"/>
      <c r="Q2318" s="37"/>
      <c r="R2318" s="37"/>
      <c r="S2318" s="46"/>
      <c r="T2318" s="2"/>
      <c r="U2318" s="2"/>
      <c r="V2318" s="2"/>
      <c r="W2318" s="2"/>
      <c r="X2318" s="60"/>
      <c r="Y2318" s="67"/>
      <c r="Z2318" s="67"/>
      <c r="AA2318" s="67"/>
      <c r="AB2318" s="67"/>
      <c r="AC2318" s="73"/>
      <c r="AD2318" s="2"/>
      <c r="AE2318" s="2"/>
      <c r="AF2318" s="2"/>
      <c r="AG2318" s="2"/>
      <c r="AH2318" s="60"/>
      <c r="AI2318" s="77"/>
      <c r="AJ2318" s="77"/>
      <c r="AK2318" s="77"/>
      <c r="AL2318" s="77"/>
      <c r="AM2318" s="85"/>
      <c r="AN2318" s="2"/>
      <c r="AO2318" s="2"/>
      <c r="AP2318" s="2"/>
      <c r="AQ2318" s="2"/>
      <c r="AR2318" s="60"/>
      <c r="AS2318" s="90"/>
      <c r="AT2318" s="90"/>
      <c r="AU2318" s="90"/>
      <c r="AV2318" s="90"/>
      <c r="AW2318" s="105"/>
      <c r="AX2318" s="2"/>
      <c r="AY2318" s="2"/>
      <c r="AZ2318" s="2"/>
      <c r="BA2318" s="2"/>
      <c r="BB2318" s="60"/>
      <c r="BC2318" s="111"/>
      <c r="BD2318" s="111"/>
      <c r="BE2318" s="111"/>
      <c r="BF2318" s="111"/>
      <c r="BG2318" s="116"/>
      <c r="BH2318" s="2"/>
      <c r="BI2318" s="2"/>
      <c r="BJ2318" s="2"/>
      <c r="BK2318" s="2"/>
      <c r="BL2318" s="60"/>
      <c r="BM2318" s="53"/>
      <c r="BN2318" s="53"/>
      <c r="BO2318" s="53"/>
      <c r="BP2318" s="53"/>
      <c r="BQ2318" s="125"/>
      <c r="BR2318" s="2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292</v>
      </c>
      <c r="K2319" s="2" t="s">
        <v>319</v>
      </c>
      <c r="L2319" s="170">
        <f t="shared" si="74"/>
        <v>0</v>
      </c>
      <c r="M2319" s="170">
        <f t="shared" si="75"/>
        <v>0</v>
      </c>
      <c r="N2319" s="183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285</v>
      </c>
      <c r="J2320" s="2" t="s">
        <v>293</v>
      </c>
      <c r="K2320" s="2" t="s">
        <v>319</v>
      </c>
      <c r="L2320" s="170">
        <f t="shared" si="74"/>
        <v>0</v>
      </c>
      <c r="M2320" s="170">
        <f t="shared" si="75"/>
        <v>0</v>
      </c>
      <c r="N2320" s="183"/>
      <c r="O2320" s="37"/>
      <c r="P2320" s="37"/>
      <c r="Q2320" s="37"/>
      <c r="R2320" s="38"/>
      <c r="S2320" s="45"/>
      <c r="T2320" s="2"/>
      <c r="U2320" s="2"/>
      <c r="V2320" s="2"/>
      <c r="W2320" s="3"/>
      <c r="X2320" s="61"/>
      <c r="Y2320" s="67"/>
      <c r="Z2320" s="67"/>
      <c r="AA2320" s="67"/>
      <c r="AB2320" s="69"/>
      <c r="AC2320" s="74"/>
      <c r="AD2320" s="2"/>
      <c r="AE2320" s="2"/>
      <c r="AF2320" s="2"/>
      <c r="AG2320" s="3"/>
      <c r="AH2320" s="61"/>
      <c r="AI2320" s="77"/>
      <c r="AJ2320" s="77"/>
      <c r="AK2320" s="77"/>
      <c r="AL2320" s="78"/>
      <c r="AM2320" s="86"/>
      <c r="AN2320" s="2"/>
      <c r="AO2320" s="2"/>
      <c r="AP2320" s="2"/>
      <c r="AQ2320" s="3"/>
      <c r="AR2320" s="61"/>
      <c r="AS2320" s="90"/>
      <c r="AT2320" s="90"/>
      <c r="AU2320" s="90"/>
      <c r="AV2320" s="91"/>
      <c r="AW2320" s="106"/>
      <c r="AX2320" s="2"/>
      <c r="AY2320" s="2"/>
      <c r="AZ2320" s="2"/>
      <c r="BA2320" s="3"/>
      <c r="BB2320" s="61"/>
      <c r="BC2320" s="111"/>
      <c r="BD2320" s="111"/>
      <c r="BE2320" s="111"/>
      <c r="BF2320" s="112"/>
      <c r="BG2320" s="117"/>
      <c r="BH2320" s="2"/>
      <c r="BI2320" s="2"/>
      <c r="BJ2320" s="2"/>
      <c r="BK2320" s="3"/>
      <c r="BL2320" s="61"/>
      <c r="BM2320" s="53"/>
      <c r="BN2320" s="53"/>
      <c r="BO2320" s="53"/>
      <c r="BP2320" s="54"/>
      <c r="BQ2320" s="126"/>
      <c r="BR2320" s="2"/>
      <c r="BS2320" s="2"/>
      <c r="BT2320" s="2"/>
      <c r="BU2320" s="3"/>
      <c r="BV2320" s="61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287</v>
      </c>
      <c r="J2321" s="2" t="s">
        <v>269</v>
      </c>
      <c r="K2321" s="2" t="s">
        <v>321</v>
      </c>
      <c r="L2321" s="170">
        <f t="shared" si="74"/>
        <v>2</v>
      </c>
      <c r="M2321" s="170">
        <f t="shared" si="75"/>
        <v>2.6840000000000002</v>
      </c>
      <c r="N2321" s="183"/>
      <c r="O2321" s="37"/>
      <c r="P2321" s="37"/>
      <c r="Q2321" s="37"/>
      <c r="R2321" s="37"/>
      <c r="S2321" s="46"/>
      <c r="T2321" s="2"/>
      <c r="U2321" s="2"/>
      <c r="V2321" s="2"/>
      <c r="W2321" s="2"/>
      <c r="X2321" s="60"/>
      <c r="Y2321" s="67"/>
      <c r="Z2321" s="67"/>
      <c r="AA2321" s="67"/>
      <c r="AB2321" s="67"/>
      <c r="AC2321" s="73"/>
      <c r="AD2321" s="2"/>
      <c r="AE2321" s="2"/>
      <c r="AF2321" s="2"/>
      <c r="AG2321" s="2">
        <v>1</v>
      </c>
      <c r="AH2321" s="60">
        <v>1.6870000000000001</v>
      </c>
      <c r="AI2321" s="77"/>
      <c r="AJ2321" s="77"/>
      <c r="AK2321" s="77"/>
      <c r="AL2321" s="78">
        <v>1</v>
      </c>
      <c r="AM2321" s="85">
        <v>0.997</v>
      </c>
      <c r="AN2321" s="2"/>
      <c r="AO2321" s="2"/>
      <c r="AP2321" s="2"/>
      <c r="AQ2321" s="2"/>
      <c r="AR2321" s="60"/>
      <c r="AS2321" s="90"/>
      <c r="AT2321" s="90"/>
      <c r="AU2321" s="90"/>
      <c r="AV2321" s="90"/>
      <c r="AW2321" s="105"/>
      <c r="AX2321" s="2"/>
      <c r="AY2321" s="2"/>
      <c r="AZ2321" s="2"/>
      <c r="BA2321" s="2"/>
      <c r="BB2321" s="60"/>
      <c r="BC2321" s="111"/>
      <c r="BD2321" s="111"/>
      <c r="BE2321" s="111"/>
      <c r="BF2321" s="111"/>
      <c r="BG2321" s="116"/>
      <c r="BH2321" s="2"/>
      <c r="BI2321" s="2"/>
      <c r="BJ2321" s="2"/>
      <c r="BK2321" s="2"/>
      <c r="BL2321" s="60"/>
      <c r="BM2321" s="53"/>
      <c r="BN2321" s="53"/>
      <c r="BO2321" s="53"/>
      <c r="BP2321" s="53"/>
      <c r="BQ2321" s="125"/>
      <c r="BR2321" s="2"/>
      <c r="BS2321" s="2"/>
      <c r="BT2321" s="2"/>
      <c r="BU2321" s="2"/>
      <c r="BV2321" s="60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270</v>
      </c>
      <c r="K2322" s="2" t="s">
        <v>321</v>
      </c>
      <c r="L2322" s="170">
        <f t="shared" si="74"/>
        <v>0</v>
      </c>
      <c r="M2322" s="170">
        <f t="shared" si="75"/>
        <v>0</v>
      </c>
      <c r="N2322" s="183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/>
      <c r="AH2322" s="60"/>
      <c r="AI2322" s="77"/>
      <c r="AJ2322" s="77"/>
      <c r="AK2322" s="77"/>
      <c r="AL2322" s="77"/>
      <c r="AM2322" s="85"/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290</v>
      </c>
      <c r="J2323" s="2" t="s">
        <v>271</v>
      </c>
      <c r="K2323" s="2" t="s">
        <v>322</v>
      </c>
      <c r="L2323" s="170">
        <f t="shared" si="74"/>
        <v>0</v>
      </c>
      <c r="M2323" s="170">
        <f t="shared" si="75"/>
        <v>0</v>
      </c>
      <c r="N2323" s="183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284</v>
      </c>
      <c r="J2324" s="2" t="s">
        <v>294</v>
      </c>
      <c r="K2324" s="2" t="s">
        <v>321</v>
      </c>
      <c r="L2324" s="170">
        <f t="shared" si="74"/>
        <v>0</v>
      </c>
      <c r="M2324" s="170">
        <f t="shared" si="75"/>
        <v>0</v>
      </c>
      <c r="N2324" s="183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347</v>
      </c>
      <c r="K2325" s="2" t="s">
        <v>321</v>
      </c>
      <c r="L2325" s="173">
        <f t="shared" si="74"/>
        <v>0</v>
      </c>
      <c r="M2325" s="170">
        <f t="shared" si="75"/>
        <v>0</v>
      </c>
      <c r="N2325" s="183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295</v>
      </c>
      <c r="K2326" s="2" t="s">
        <v>321</v>
      </c>
      <c r="L2326" s="170">
        <f t="shared" si="74"/>
        <v>0</v>
      </c>
      <c r="M2326" s="170">
        <f t="shared" si="75"/>
        <v>0</v>
      </c>
      <c r="N2326" s="183"/>
      <c r="O2326" s="37"/>
      <c r="P2326" s="37"/>
      <c r="Q2326" s="37"/>
      <c r="R2326" s="38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290</v>
      </c>
      <c r="J2327" s="2" t="s">
        <v>299</v>
      </c>
      <c r="K2327" s="2" t="s">
        <v>319</v>
      </c>
      <c r="L2327" s="170">
        <f t="shared" si="74"/>
        <v>0</v>
      </c>
      <c r="M2327" s="170">
        <f t="shared" si="75"/>
        <v>0</v>
      </c>
      <c r="N2327" s="183"/>
      <c r="O2327" s="37"/>
      <c r="P2327" s="37"/>
      <c r="Q2327" s="37"/>
      <c r="R2327" s="37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315</v>
      </c>
      <c r="J2328" s="2" t="s">
        <v>348</v>
      </c>
      <c r="K2328" s="2" t="s">
        <v>321</v>
      </c>
      <c r="L2328" s="170">
        <f t="shared" si="74"/>
        <v>0</v>
      </c>
      <c r="M2328" s="170">
        <f t="shared" si="75"/>
        <v>0</v>
      </c>
      <c r="N2328" s="183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296</v>
      </c>
      <c r="K2329" s="2" t="s">
        <v>322</v>
      </c>
      <c r="L2329" s="170">
        <f t="shared" si="74"/>
        <v>0</v>
      </c>
      <c r="M2329" s="170">
        <f t="shared" si="75"/>
        <v>0</v>
      </c>
      <c r="N2329" s="183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316</v>
      </c>
      <c r="J2330" s="2" t="s">
        <v>297</v>
      </c>
      <c r="K2330" s="2" t="s">
        <v>319</v>
      </c>
      <c r="L2330" s="172">
        <f t="shared" si="74"/>
        <v>2.47E-3</v>
      </c>
      <c r="M2330" s="170">
        <f t="shared" si="75"/>
        <v>7.452</v>
      </c>
      <c r="N2330" s="183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>
        <v>2.47E-3</v>
      </c>
      <c r="BL2330" s="60">
        <v>7.452</v>
      </c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8" t="s">
        <v>349</v>
      </c>
      <c r="K2331" s="8" t="s">
        <v>321</v>
      </c>
      <c r="L2331" s="170">
        <f t="shared" si="74"/>
        <v>0</v>
      </c>
      <c r="M2331" s="170">
        <f t="shared" si="75"/>
        <v>0</v>
      </c>
      <c r="N2331" s="183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/>
      <c r="BL2331" s="60"/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282</v>
      </c>
      <c r="J2332" s="2" t="s">
        <v>272</v>
      </c>
      <c r="K2332" s="2" t="s">
        <v>322</v>
      </c>
      <c r="L2332" s="170">
        <f t="shared" si="74"/>
        <v>0</v>
      </c>
      <c r="M2332" s="170">
        <f t="shared" si="75"/>
        <v>0</v>
      </c>
      <c r="N2332" s="183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273</v>
      </c>
      <c r="K2333" s="2" t="s">
        <v>322</v>
      </c>
      <c r="L2333" s="170">
        <f t="shared" si="74"/>
        <v>4.0000000000000001E-3</v>
      </c>
      <c r="M2333" s="170">
        <f t="shared" si="75"/>
        <v>11.903</v>
      </c>
      <c r="N2333" s="183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34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>
        <v>63.75</v>
      </c>
      <c r="BP2333" s="53">
        <v>4.0000000000000001E-3</v>
      </c>
      <c r="BQ2333" s="125">
        <v>11.903</v>
      </c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274</v>
      </c>
      <c r="K2334" s="2" t="s">
        <v>322</v>
      </c>
      <c r="L2334" s="172">
        <f t="shared" si="74"/>
        <v>1.5E-3</v>
      </c>
      <c r="M2334" s="170">
        <f t="shared" si="75"/>
        <v>3.1680000000000001</v>
      </c>
      <c r="N2334" s="183"/>
      <c r="O2334" s="37"/>
      <c r="P2334" s="37"/>
      <c r="Q2334" s="37">
        <v>60</v>
      </c>
      <c r="R2334" s="37">
        <v>5.0000000000000001E-4</v>
      </c>
      <c r="S2334" s="46">
        <v>1.645</v>
      </c>
      <c r="T2334" s="2"/>
      <c r="U2334" s="2"/>
      <c r="V2334" s="2">
        <v>63</v>
      </c>
      <c r="W2334" s="2">
        <v>1E-3</v>
      </c>
      <c r="X2334" s="60">
        <v>1.5229999999999999</v>
      </c>
      <c r="Y2334" s="67"/>
      <c r="Z2334" s="67"/>
      <c r="AA2334" s="67"/>
      <c r="AB2334" s="67"/>
      <c r="AC2334" s="73"/>
      <c r="AD2334" s="2"/>
      <c r="AE2334" s="2"/>
      <c r="AF2334" s="2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/>
      <c r="BP2334" s="53"/>
      <c r="BQ2334" s="125"/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275</v>
      </c>
      <c r="K2335" s="2" t="s">
        <v>322</v>
      </c>
      <c r="L2335" s="170">
        <f t="shared" si="74"/>
        <v>0</v>
      </c>
      <c r="M2335" s="170">
        <f t="shared" si="75"/>
        <v>0</v>
      </c>
      <c r="N2335" s="183"/>
      <c r="O2335" s="37"/>
      <c r="P2335" s="37"/>
      <c r="Q2335" s="37"/>
      <c r="R2335" s="37"/>
      <c r="S2335" s="46"/>
      <c r="T2335" s="2"/>
      <c r="U2335" s="2"/>
      <c r="V2335" s="2"/>
      <c r="W2335" s="2"/>
      <c r="X2335" s="60"/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276</v>
      </c>
      <c r="K2336" s="2" t="s">
        <v>321</v>
      </c>
      <c r="L2336" s="170">
        <f t="shared" si="74"/>
        <v>0</v>
      </c>
      <c r="M2336" s="170">
        <f t="shared" si="75"/>
        <v>0</v>
      </c>
      <c r="N2336" s="183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277</v>
      </c>
      <c r="K2337" s="2" t="s">
        <v>321</v>
      </c>
      <c r="L2337" s="170">
        <f t="shared" si="74"/>
        <v>0</v>
      </c>
      <c r="M2337" s="170">
        <f t="shared" si="75"/>
        <v>0</v>
      </c>
      <c r="N2337" s="183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283</v>
      </c>
      <c r="J2338" s="2" t="s">
        <v>298</v>
      </c>
      <c r="K2338" s="2" t="s">
        <v>322</v>
      </c>
      <c r="L2338" s="170">
        <f t="shared" si="74"/>
        <v>5.8999999999999997E-2</v>
      </c>
      <c r="M2338" s="170">
        <f t="shared" si="75"/>
        <v>11.433999999999999</v>
      </c>
      <c r="N2338" s="183"/>
      <c r="O2338" s="37"/>
      <c r="P2338" s="37"/>
      <c r="Q2338" s="37"/>
      <c r="R2338" s="37"/>
      <c r="S2338" s="46"/>
      <c r="T2338" s="2"/>
      <c r="U2338" s="2" t="s">
        <v>395</v>
      </c>
      <c r="V2338" s="2"/>
      <c r="W2338" s="2">
        <v>5.8999999999999997E-2</v>
      </c>
      <c r="X2338" s="60">
        <v>11.433999999999999</v>
      </c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278</v>
      </c>
      <c r="K2339" s="2" t="s">
        <v>321</v>
      </c>
      <c r="L2339" s="170">
        <f t="shared" si="74"/>
        <v>12</v>
      </c>
      <c r="M2339" s="170">
        <f t="shared" si="75"/>
        <v>16.865000000000002</v>
      </c>
      <c r="N2339" s="183"/>
      <c r="O2339" s="37"/>
      <c r="P2339" s="37"/>
      <c r="Q2339" s="37"/>
      <c r="R2339" s="37"/>
      <c r="S2339" s="46"/>
      <c r="T2339" s="2"/>
      <c r="U2339" s="2" t="s">
        <v>398</v>
      </c>
      <c r="V2339" s="2"/>
      <c r="W2339" s="2">
        <v>2</v>
      </c>
      <c r="X2339" s="60">
        <v>3.2570000000000001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192" t="s">
        <v>556</v>
      </c>
      <c r="AU2339" s="193"/>
      <c r="AV2339" s="90">
        <v>2</v>
      </c>
      <c r="AW2339" s="105">
        <v>2.714</v>
      </c>
      <c r="AX2339" s="2"/>
      <c r="AY2339" s="2">
        <v>1</v>
      </c>
      <c r="AZ2339" s="2"/>
      <c r="BA2339" s="2">
        <v>1</v>
      </c>
      <c r="BB2339" s="60">
        <v>1.3640000000000001</v>
      </c>
      <c r="BC2339" s="111"/>
      <c r="BD2339" s="111"/>
      <c r="BE2339" s="111"/>
      <c r="BF2339" s="111"/>
      <c r="BG2339" s="116"/>
      <c r="BH2339" s="2"/>
      <c r="BI2339" s="2">
        <v>7.8</v>
      </c>
      <c r="BJ2339" s="2"/>
      <c r="BK2339" s="2">
        <v>3</v>
      </c>
      <c r="BL2339" s="60">
        <v>4.0960000000000001</v>
      </c>
      <c r="BM2339" s="53"/>
      <c r="BN2339" s="53">
        <v>8</v>
      </c>
      <c r="BO2339" s="53"/>
      <c r="BP2339" s="53">
        <v>2</v>
      </c>
      <c r="BQ2339" s="125">
        <v>2.7170000000000001</v>
      </c>
      <c r="BR2339" s="2"/>
      <c r="BS2339" s="2">
        <v>3.8</v>
      </c>
      <c r="BT2339" s="2"/>
      <c r="BU2339" s="2">
        <v>2</v>
      </c>
      <c r="BV2339" s="60">
        <v>2.7170000000000001</v>
      </c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279</v>
      </c>
      <c r="K2340" s="2" t="s">
        <v>321</v>
      </c>
      <c r="L2340" s="170">
        <f t="shared" si="74"/>
        <v>0</v>
      </c>
      <c r="M2340" s="170">
        <f t="shared" si="75"/>
        <v>0</v>
      </c>
      <c r="N2340" s="183"/>
      <c r="O2340" s="37"/>
      <c r="P2340" s="37"/>
      <c r="Q2340" s="37"/>
      <c r="R2340" s="37"/>
      <c r="S2340" s="46"/>
      <c r="T2340" s="2"/>
      <c r="U2340" s="2"/>
      <c r="V2340" s="2"/>
      <c r="W2340" s="2"/>
      <c r="X2340" s="60"/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90"/>
      <c r="AU2340" s="90"/>
      <c r="AV2340" s="90"/>
      <c r="AW2340" s="105"/>
      <c r="AX2340" s="2"/>
      <c r="AY2340" s="2"/>
      <c r="AZ2340" s="2"/>
      <c r="BA2340" s="2"/>
      <c r="BB2340" s="60"/>
      <c r="BC2340" s="111"/>
      <c r="BD2340" s="111"/>
      <c r="BE2340" s="111"/>
      <c r="BF2340" s="111"/>
      <c r="BG2340" s="116"/>
      <c r="BH2340" s="2"/>
      <c r="BI2340" s="2"/>
      <c r="BJ2340" s="2"/>
      <c r="BK2340" s="2"/>
      <c r="BL2340" s="60"/>
      <c r="BM2340" s="53"/>
      <c r="BN2340" s="53"/>
      <c r="BO2340" s="53"/>
      <c r="BP2340" s="53"/>
      <c r="BQ2340" s="125"/>
      <c r="BR2340" s="2"/>
      <c r="BS2340" s="2"/>
      <c r="BT2340" s="2"/>
      <c r="BU2340" s="2"/>
      <c r="BV2340" s="60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286</v>
      </c>
      <c r="J2341" s="2" t="s">
        <v>280</v>
      </c>
      <c r="K2341" s="2" t="s">
        <v>320</v>
      </c>
      <c r="L2341" s="170">
        <f t="shared" si="74"/>
        <v>0</v>
      </c>
      <c r="M2341" s="172">
        <f t="shared" si="75"/>
        <v>0</v>
      </c>
      <c r="N2341" s="185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181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281</v>
      </c>
      <c r="K2342" s="2" t="s">
        <v>320</v>
      </c>
      <c r="L2342" s="170">
        <f t="shared" si="74"/>
        <v>0</v>
      </c>
      <c r="M2342" s="170">
        <f t="shared" si="75"/>
        <v>0</v>
      </c>
      <c r="N2342" s="183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60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s="17" customFormat="1" hidden="1" x14ac:dyDescent="0.3">
      <c r="A2343" s="16" t="s">
        <v>260</v>
      </c>
      <c r="B2343" s="16" t="s">
        <v>2</v>
      </c>
      <c r="C2343" s="16" t="s">
        <v>3</v>
      </c>
      <c r="D2343" s="16" t="s">
        <v>255</v>
      </c>
      <c r="E2343" s="6" t="s">
        <v>251</v>
      </c>
      <c r="F2343" s="7"/>
      <c r="G2343" s="23" t="s">
        <v>5</v>
      </c>
      <c r="H2343" s="7">
        <v>2023</v>
      </c>
      <c r="I2343" s="25"/>
      <c r="J2343" s="16" t="s">
        <v>314</v>
      </c>
      <c r="K2343" s="16"/>
      <c r="L2343" s="155"/>
      <c r="M2343" s="133">
        <f>SUM(M2305:M2342)</f>
        <v>53.506</v>
      </c>
      <c r="N2343" s="186"/>
      <c r="O2343" s="16"/>
      <c r="P2343" s="16"/>
      <c r="Q2343" s="16"/>
      <c r="R2343" s="16"/>
      <c r="S2343" s="51">
        <f>SUM(S2305:S2342)</f>
        <v>1.645</v>
      </c>
      <c r="T2343" s="16"/>
      <c r="U2343" s="16"/>
      <c r="V2343" s="16"/>
      <c r="W2343" s="16"/>
      <c r="X2343" s="51">
        <f>SUM(X2305:X2342)</f>
        <v>16.213999999999999</v>
      </c>
      <c r="Y2343" s="51"/>
      <c r="Z2343" s="51"/>
      <c r="AA2343" s="51"/>
      <c r="AB2343" s="51"/>
      <c r="AC2343" s="51">
        <f t="shared" ref="AC2343" si="76">SUM(AC2305:AC2342)</f>
        <v>0</v>
      </c>
      <c r="AD2343" s="16"/>
      <c r="AE2343" s="16"/>
      <c r="AF2343" s="16"/>
      <c r="AG2343" s="16"/>
      <c r="AH2343" s="51">
        <f>SUM(AH2305:AH2342)</f>
        <v>1.6870000000000001</v>
      </c>
      <c r="AI2343" s="16"/>
      <c r="AJ2343" s="16"/>
      <c r="AK2343" s="16"/>
      <c r="AL2343" s="16"/>
      <c r="AM2343" s="51">
        <f>SUM(AM2305:AM2342)</f>
        <v>0.997</v>
      </c>
      <c r="AN2343" s="16"/>
      <c r="AO2343" s="16"/>
      <c r="AP2343" s="16"/>
      <c r="AQ2343" s="16"/>
      <c r="AR2343" s="51">
        <f>SUM(AR2305:AR2342)</f>
        <v>0</v>
      </c>
      <c r="AS2343" s="16"/>
      <c r="AT2343" s="16"/>
      <c r="AU2343" s="16"/>
      <c r="AV2343" s="16"/>
      <c r="AW2343" s="51">
        <f>SUM(AW2305:AW2342)</f>
        <v>2.714</v>
      </c>
      <c r="AX2343" s="16"/>
      <c r="AY2343" s="16"/>
      <c r="AZ2343" s="16"/>
      <c r="BA2343" s="16"/>
      <c r="BB2343" s="51">
        <f>SUM(BB2305:BB2342)</f>
        <v>1.3640000000000001</v>
      </c>
      <c r="BC2343" s="16"/>
      <c r="BD2343" s="16"/>
      <c r="BE2343" s="16"/>
      <c r="BF2343" s="16"/>
      <c r="BG2343" s="51">
        <f>SUM(BG2305:BG2342)</f>
        <v>0</v>
      </c>
      <c r="BH2343" s="16"/>
      <c r="BI2343" s="16"/>
      <c r="BJ2343" s="16"/>
      <c r="BK2343" s="16"/>
      <c r="BL2343" s="51">
        <f>SUM(BL2305:BL2342)</f>
        <v>11.548</v>
      </c>
      <c r="BM2343" s="16"/>
      <c r="BN2343" s="16"/>
      <c r="BO2343" s="16"/>
      <c r="BP2343" s="16"/>
      <c r="BQ2343" s="51">
        <f>SUM(BQ2305:BQ2342)</f>
        <v>14.620000000000001</v>
      </c>
      <c r="BR2343" s="16"/>
      <c r="BS2343" s="16"/>
      <c r="BT2343" s="16"/>
      <c r="BU2343" s="16"/>
      <c r="BV2343" s="51">
        <f>SUM(BV2305:BV2342)</f>
        <v>2.7170000000000001</v>
      </c>
    </row>
    <row r="2344" spans="1:74" hidden="1" x14ac:dyDescent="0.3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22" t="s">
        <v>5</v>
      </c>
      <c r="H2344" s="3">
        <v>2023</v>
      </c>
      <c r="I2344" s="24" t="s">
        <v>287</v>
      </c>
      <c r="J2344" s="2" t="s">
        <v>267</v>
      </c>
      <c r="K2344" s="2" t="s">
        <v>319</v>
      </c>
      <c r="L2344" s="170">
        <f t="shared" si="74"/>
        <v>0</v>
      </c>
      <c r="M2344" s="170">
        <f t="shared" si="75"/>
        <v>0</v>
      </c>
      <c r="N2344" s="183"/>
      <c r="O2344" s="37"/>
      <c r="P2344" s="37"/>
      <c r="Q2344" s="37"/>
      <c r="R2344" s="37"/>
      <c r="S2344" s="46"/>
      <c r="T2344" s="2"/>
      <c r="U2344" s="2"/>
      <c r="V2344" s="2"/>
      <c r="W2344" s="2"/>
      <c r="X2344" s="60"/>
      <c r="Y2344" s="67"/>
      <c r="Z2344" s="67"/>
      <c r="AA2344" s="67"/>
      <c r="AB2344" s="67"/>
      <c r="AC2344" s="73"/>
      <c r="AD2344" s="2"/>
      <c r="AE2344" s="2"/>
      <c r="AF2344" s="2"/>
      <c r="AG2344" s="2"/>
      <c r="AH2344" s="60"/>
      <c r="AI2344" s="77"/>
      <c r="AJ2344" s="77"/>
      <c r="AK2344" s="77"/>
      <c r="AL2344" s="77"/>
      <c r="AM2344" s="85"/>
      <c r="AN2344" s="2"/>
      <c r="AO2344" s="2"/>
      <c r="AP2344" s="2"/>
      <c r="AQ2344" s="2"/>
      <c r="AR2344" s="60"/>
      <c r="AS2344" s="90"/>
      <c r="AT2344" s="90"/>
      <c r="AU2344" s="90"/>
      <c r="AV2344" s="90"/>
      <c r="AW2344" s="105"/>
      <c r="AX2344" s="2"/>
      <c r="AY2344" s="2"/>
      <c r="AZ2344" s="2"/>
      <c r="BA2344" s="2"/>
      <c r="BB2344" s="60"/>
      <c r="BC2344" s="111"/>
      <c r="BD2344" s="111"/>
      <c r="BE2344" s="111"/>
      <c r="BF2344" s="111"/>
      <c r="BG2344" s="116"/>
      <c r="BH2344" s="2"/>
      <c r="BI2344" s="2"/>
      <c r="BJ2344" s="2"/>
      <c r="BK2344" s="2"/>
      <c r="BL2344" s="60"/>
      <c r="BM2344" s="53"/>
      <c r="BN2344" s="53"/>
      <c r="BO2344" s="53"/>
      <c r="BP2344" s="53"/>
      <c r="BQ2344" s="125"/>
      <c r="BR2344" s="2"/>
      <c r="BS2344" s="2"/>
      <c r="BT2344" s="2"/>
      <c r="BU2344" s="2"/>
      <c r="BV2344" s="60"/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291</v>
      </c>
      <c r="K2345" s="2" t="s">
        <v>320</v>
      </c>
      <c r="L2345" s="170">
        <f t="shared" si="74"/>
        <v>0</v>
      </c>
      <c r="M2345" s="170">
        <f t="shared" si="75"/>
        <v>0</v>
      </c>
      <c r="N2345" s="183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286</v>
      </c>
      <c r="J2346" s="2" t="s">
        <v>337</v>
      </c>
      <c r="K2346" s="2" t="s">
        <v>320</v>
      </c>
      <c r="L2346" s="170">
        <f t="shared" si="74"/>
        <v>0</v>
      </c>
      <c r="M2346" s="170">
        <f t="shared" si="75"/>
        <v>0</v>
      </c>
      <c r="N2346" s="183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8" t="s">
        <v>338</v>
      </c>
      <c r="K2347" s="8" t="s">
        <v>319</v>
      </c>
      <c r="L2347" s="170">
        <f t="shared" si="74"/>
        <v>0</v>
      </c>
      <c r="M2347" s="170">
        <f t="shared" si="75"/>
        <v>0</v>
      </c>
      <c r="N2347" s="183"/>
      <c r="O2347" s="58"/>
      <c r="P2347" s="58"/>
      <c r="Q2347" s="58"/>
      <c r="R2347" s="58"/>
      <c r="S2347" s="59"/>
      <c r="T2347" s="8"/>
      <c r="U2347" s="8"/>
      <c r="V2347" s="8"/>
      <c r="W2347" s="8"/>
      <c r="X2347" s="130"/>
      <c r="Y2347" s="143"/>
      <c r="Z2347" s="143"/>
      <c r="AA2347" s="143"/>
      <c r="AB2347" s="143"/>
      <c r="AC2347" s="144"/>
      <c r="AD2347" s="8"/>
      <c r="AE2347" s="8"/>
      <c r="AF2347" s="8"/>
      <c r="AG2347" s="8"/>
      <c r="AH2347" s="130"/>
      <c r="AI2347" s="145"/>
      <c r="AJ2347" s="145"/>
      <c r="AK2347" s="145"/>
      <c r="AL2347" s="145"/>
      <c r="AM2347" s="146"/>
      <c r="AN2347" s="8"/>
      <c r="AO2347" s="8"/>
      <c r="AP2347" s="8"/>
      <c r="AQ2347" s="8"/>
      <c r="AR2347" s="130"/>
      <c r="AS2347" s="147"/>
      <c r="AT2347" s="147"/>
      <c r="AU2347" s="147"/>
      <c r="AV2347" s="147"/>
      <c r="AW2347" s="148"/>
      <c r="AX2347" s="8"/>
      <c r="AY2347" s="8"/>
      <c r="AZ2347" s="8"/>
      <c r="BA2347" s="8"/>
      <c r="BB2347" s="130"/>
      <c r="BC2347" s="149"/>
      <c r="BD2347" s="149"/>
      <c r="BE2347" s="149"/>
      <c r="BF2347" s="149"/>
      <c r="BG2347" s="150"/>
      <c r="BH2347" s="8"/>
      <c r="BI2347" s="8"/>
      <c r="BJ2347" s="8"/>
      <c r="BK2347" s="8"/>
      <c r="BL2347" s="130"/>
      <c r="BM2347" s="151"/>
      <c r="BN2347" s="151"/>
      <c r="BO2347" s="151"/>
      <c r="BP2347" s="151"/>
      <c r="BQ2347" s="152"/>
      <c r="BR2347" s="8"/>
      <c r="BS2347" s="8"/>
      <c r="BT2347" s="8"/>
      <c r="BU2347" s="8"/>
      <c r="BV2347" s="13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339</v>
      </c>
      <c r="K2348" s="8" t="s">
        <v>340</v>
      </c>
      <c r="L2348" s="170">
        <f t="shared" si="74"/>
        <v>0</v>
      </c>
      <c r="M2348" s="170">
        <f t="shared" si="75"/>
        <v>0</v>
      </c>
      <c r="N2348" s="183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341</v>
      </c>
      <c r="K2349" s="8" t="s">
        <v>319</v>
      </c>
      <c r="L2349" s="170">
        <f t="shared" si="74"/>
        <v>0</v>
      </c>
      <c r="M2349" s="170">
        <f t="shared" si="75"/>
        <v>0</v>
      </c>
      <c r="N2349" s="183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342</v>
      </c>
      <c r="K2350" s="8" t="s">
        <v>321</v>
      </c>
      <c r="L2350" s="170">
        <f t="shared" si="74"/>
        <v>0</v>
      </c>
      <c r="M2350" s="170">
        <f t="shared" si="75"/>
        <v>0</v>
      </c>
      <c r="N2350" s="183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343</v>
      </c>
      <c r="K2351" s="8" t="s">
        <v>321</v>
      </c>
      <c r="L2351" s="170">
        <f t="shared" si="74"/>
        <v>0</v>
      </c>
      <c r="M2351" s="170">
        <f t="shared" si="75"/>
        <v>0</v>
      </c>
      <c r="N2351" s="183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344</v>
      </c>
      <c r="K2352" s="8" t="s">
        <v>340</v>
      </c>
      <c r="L2352" s="170">
        <f t="shared" si="74"/>
        <v>0</v>
      </c>
      <c r="M2352" s="170">
        <f t="shared" si="75"/>
        <v>0</v>
      </c>
      <c r="N2352" s="183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288</v>
      </c>
      <c r="J2353" s="8" t="s">
        <v>345</v>
      </c>
      <c r="K2353" s="8" t="s">
        <v>319</v>
      </c>
      <c r="L2353" s="170">
        <f t="shared" si="74"/>
        <v>0</v>
      </c>
      <c r="M2353" s="170">
        <f t="shared" si="75"/>
        <v>0</v>
      </c>
      <c r="N2353" s="183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2" t="s">
        <v>352</v>
      </c>
      <c r="K2354" s="2" t="s">
        <v>319</v>
      </c>
      <c r="L2354" s="170">
        <f t="shared" si="74"/>
        <v>0</v>
      </c>
      <c r="M2354" s="170">
        <f t="shared" si="75"/>
        <v>0</v>
      </c>
      <c r="N2354" s="183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353</v>
      </c>
      <c r="K2355" s="2" t="s">
        <v>322</v>
      </c>
      <c r="L2355" s="170">
        <f t="shared" si="74"/>
        <v>0</v>
      </c>
      <c r="M2355" s="170">
        <f t="shared" si="75"/>
        <v>0</v>
      </c>
      <c r="N2355" s="183"/>
      <c r="O2355" s="37"/>
      <c r="P2355" s="37"/>
      <c r="Q2355" s="37"/>
      <c r="R2355" s="37"/>
      <c r="S2355" s="46"/>
      <c r="T2355" s="2"/>
      <c r="U2355" s="2"/>
      <c r="V2355" s="2"/>
      <c r="W2355" s="2"/>
      <c r="X2355" s="60"/>
      <c r="Y2355" s="67"/>
      <c r="Z2355" s="67"/>
      <c r="AA2355" s="67"/>
      <c r="AB2355" s="67"/>
      <c r="AC2355" s="73"/>
      <c r="AD2355" s="2"/>
      <c r="AE2355" s="2"/>
      <c r="AF2355" s="2"/>
      <c r="AG2355" s="2"/>
      <c r="AH2355" s="60"/>
      <c r="AI2355" s="77"/>
      <c r="AJ2355" s="77"/>
      <c r="AK2355" s="77"/>
      <c r="AL2355" s="77"/>
      <c r="AM2355" s="85"/>
      <c r="AN2355" s="2"/>
      <c r="AO2355" s="2"/>
      <c r="AP2355" s="2"/>
      <c r="AQ2355" s="2"/>
      <c r="AR2355" s="60"/>
      <c r="AS2355" s="90"/>
      <c r="AT2355" s="90"/>
      <c r="AU2355" s="90"/>
      <c r="AV2355" s="90"/>
      <c r="AW2355" s="105"/>
      <c r="AX2355" s="2"/>
      <c r="AY2355" s="2"/>
      <c r="AZ2355" s="2"/>
      <c r="BA2355" s="2"/>
      <c r="BB2355" s="60"/>
      <c r="BC2355" s="111"/>
      <c r="BD2355" s="111"/>
      <c r="BE2355" s="111"/>
      <c r="BF2355" s="111"/>
      <c r="BG2355" s="116"/>
      <c r="BH2355" s="2"/>
      <c r="BI2355" s="2"/>
      <c r="BJ2355" s="2"/>
      <c r="BK2355" s="2"/>
      <c r="BL2355" s="60"/>
      <c r="BM2355" s="53"/>
      <c r="BN2355" s="53"/>
      <c r="BO2355" s="53"/>
      <c r="BP2355" s="53"/>
      <c r="BQ2355" s="125"/>
      <c r="BR2355" s="2"/>
      <c r="BS2355" s="2"/>
      <c r="BT2355" s="2"/>
      <c r="BU2355" s="2"/>
      <c r="BV2355" s="6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346</v>
      </c>
      <c r="K2356" s="2" t="s">
        <v>319</v>
      </c>
      <c r="L2356" s="170">
        <f t="shared" si="74"/>
        <v>0</v>
      </c>
      <c r="M2356" s="170">
        <f t="shared" si="75"/>
        <v>0</v>
      </c>
      <c r="N2356" s="183"/>
      <c r="O2356" s="38"/>
      <c r="P2356" s="37"/>
      <c r="Q2356" s="37"/>
      <c r="R2356" s="37"/>
      <c r="S2356" s="46"/>
      <c r="T2356" s="3"/>
      <c r="U2356" s="2"/>
      <c r="V2356" s="2"/>
      <c r="W2356" s="2"/>
      <c r="X2356" s="60"/>
      <c r="Y2356" s="69"/>
      <c r="Z2356" s="67"/>
      <c r="AA2356" s="67"/>
      <c r="AB2356" s="67"/>
      <c r="AC2356" s="73"/>
      <c r="AD2356" s="3"/>
      <c r="AE2356" s="2"/>
      <c r="AF2356" s="2"/>
      <c r="AG2356" s="2"/>
      <c r="AH2356" s="60"/>
      <c r="AI2356" s="78"/>
      <c r="AJ2356" s="77"/>
      <c r="AK2356" s="77"/>
      <c r="AL2356" s="77"/>
      <c r="AM2356" s="85"/>
      <c r="AN2356" s="3"/>
      <c r="AO2356" s="2"/>
      <c r="AP2356" s="2"/>
      <c r="AQ2356" s="2"/>
      <c r="AR2356" s="60"/>
      <c r="AS2356" s="91"/>
      <c r="AT2356" s="90"/>
      <c r="AU2356" s="90"/>
      <c r="AV2356" s="90"/>
      <c r="AW2356" s="105"/>
      <c r="AX2356" s="3"/>
      <c r="AY2356" s="2"/>
      <c r="AZ2356" s="2"/>
      <c r="BA2356" s="2"/>
      <c r="BB2356" s="60"/>
      <c r="BC2356" s="112"/>
      <c r="BD2356" s="111"/>
      <c r="BE2356" s="111"/>
      <c r="BF2356" s="111"/>
      <c r="BG2356" s="116"/>
      <c r="BH2356" s="3"/>
      <c r="BI2356" s="2"/>
      <c r="BJ2356" s="2"/>
      <c r="BK2356" s="2"/>
      <c r="BL2356" s="60"/>
      <c r="BM2356" s="54"/>
      <c r="BN2356" s="53"/>
      <c r="BO2356" s="53"/>
      <c r="BP2356" s="53"/>
      <c r="BQ2356" s="125"/>
      <c r="BR2356" s="3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289</v>
      </c>
      <c r="J2357" s="2" t="s">
        <v>268</v>
      </c>
      <c r="K2357" s="2" t="s">
        <v>319</v>
      </c>
      <c r="L2357" s="170">
        <f t="shared" si="74"/>
        <v>0.66300000000000003</v>
      </c>
      <c r="M2357" s="170">
        <f t="shared" si="75"/>
        <v>1078.77</v>
      </c>
      <c r="N2357" s="183"/>
      <c r="O2357" s="37"/>
      <c r="P2357" s="37"/>
      <c r="Q2357" s="37"/>
      <c r="R2357" s="37"/>
      <c r="S2357" s="46"/>
      <c r="T2357" s="2">
        <v>6</v>
      </c>
      <c r="U2357" s="2"/>
      <c r="V2357" s="2"/>
      <c r="W2357" s="2">
        <v>0.224</v>
      </c>
      <c r="X2357" s="60">
        <v>352.06</v>
      </c>
      <c r="Y2357" s="67">
        <v>7</v>
      </c>
      <c r="Z2357" s="67"/>
      <c r="AA2357" s="67"/>
      <c r="AB2357" s="67">
        <v>0.218</v>
      </c>
      <c r="AC2357" s="73">
        <v>340.77</v>
      </c>
      <c r="AD2357" s="2"/>
      <c r="AE2357" s="2"/>
      <c r="AF2357" s="2"/>
      <c r="AG2357" s="2"/>
      <c r="AH2357" s="60"/>
      <c r="AI2357" s="77">
        <v>8</v>
      </c>
      <c r="AJ2357" s="77"/>
      <c r="AK2357" s="77"/>
      <c r="AL2357" s="77">
        <v>0.221</v>
      </c>
      <c r="AM2357" s="85">
        <v>385.94</v>
      </c>
      <c r="AN2357" s="2"/>
      <c r="AO2357" s="2"/>
      <c r="AP2357" s="2"/>
      <c r="AQ2357" s="2"/>
      <c r="AR2357" s="60"/>
      <c r="AS2357" s="90"/>
      <c r="AT2357" s="90"/>
      <c r="AU2357" s="90"/>
      <c r="AV2357" s="90"/>
      <c r="AW2357" s="105"/>
      <c r="AX2357" s="2"/>
      <c r="AY2357" s="2"/>
      <c r="AZ2357" s="2"/>
      <c r="BA2357" s="2"/>
      <c r="BB2357" s="60"/>
      <c r="BC2357" s="111"/>
      <c r="BD2357" s="111"/>
      <c r="BE2357" s="111"/>
      <c r="BF2357" s="111"/>
      <c r="BG2357" s="116"/>
      <c r="BH2357" s="2"/>
      <c r="BI2357" s="2"/>
      <c r="BJ2357" s="2"/>
      <c r="BK2357" s="2"/>
      <c r="BL2357" s="60"/>
      <c r="BM2357" s="53"/>
      <c r="BN2357" s="53"/>
      <c r="BO2357" s="53"/>
      <c r="BP2357" s="53"/>
      <c r="BQ2357" s="125"/>
      <c r="BR2357" s="2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292</v>
      </c>
      <c r="K2358" s="2" t="s">
        <v>319</v>
      </c>
      <c r="L2358" s="170">
        <f t="shared" si="74"/>
        <v>0</v>
      </c>
      <c r="M2358" s="170">
        <f t="shared" si="75"/>
        <v>0</v>
      </c>
      <c r="N2358" s="183"/>
      <c r="O2358" s="37"/>
      <c r="P2358" s="37"/>
      <c r="Q2358" s="37"/>
      <c r="R2358" s="37"/>
      <c r="S2358" s="46"/>
      <c r="T2358" s="2"/>
      <c r="U2358" s="2"/>
      <c r="V2358" s="2"/>
      <c r="W2358" s="2"/>
      <c r="X2358" s="60"/>
      <c r="Y2358" s="67"/>
      <c r="Z2358" s="67"/>
      <c r="AA2358" s="67"/>
      <c r="AB2358" s="67"/>
      <c r="AC2358" s="73"/>
      <c r="AD2358" s="2"/>
      <c r="AE2358" s="2"/>
      <c r="AF2358" s="2"/>
      <c r="AG2358" s="2"/>
      <c r="AH2358" s="60"/>
      <c r="AI2358" s="77"/>
      <c r="AJ2358" s="77"/>
      <c r="AK2358" s="77"/>
      <c r="AL2358" s="77"/>
      <c r="AM2358" s="85"/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285</v>
      </c>
      <c r="J2359" s="2" t="s">
        <v>293</v>
      </c>
      <c r="K2359" s="2" t="s">
        <v>319</v>
      </c>
      <c r="L2359" s="172">
        <f t="shared" si="74"/>
        <v>2.35E-2</v>
      </c>
      <c r="M2359" s="170">
        <f t="shared" si="75"/>
        <v>180.47499999999999</v>
      </c>
      <c r="N2359" s="183"/>
      <c r="O2359" s="37"/>
      <c r="P2359" s="37"/>
      <c r="Q2359" s="37"/>
      <c r="R2359" s="38"/>
      <c r="S2359" s="45"/>
      <c r="T2359" s="2"/>
      <c r="U2359" s="2"/>
      <c r="V2359" s="2"/>
      <c r="W2359" s="3"/>
      <c r="X2359" s="61"/>
      <c r="Y2359" s="67"/>
      <c r="Z2359" s="67"/>
      <c r="AA2359" s="67"/>
      <c r="AB2359" s="69"/>
      <c r="AC2359" s="74"/>
      <c r="AD2359" s="2"/>
      <c r="AE2359" s="2"/>
      <c r="AF2359" s="2"/>
      <c r="AG2359" s="3"/>
      <c r="AH2359" s="61"/>
      <c r="AI2359" s="77"/>
      <c r="AJ2359" s="77"/>
      <c r="AK2359" s="77"/>
      <c r="AL2359" s="78"/>
      <c r="AM2359" s="86"/>
      <c r="AN2359" s="2"/>
      <c r="AO2359" s="2"/>
      <c r="AP2359" s="2"/>
      <c r="AQ2359" s="3"/>
      <c r="AR2359" s="61"/>
      <c r="AS2359" s="90"/>
      <c r="AT2359" s="90"/>
      <c r="AU2359" s="90"/>
      <c r="AV2359" s="91"/>
      <c r="AW2359" s="106"/>
      <c r="AX2359" s="2"/>
      <c r="AY2359" s="2"/>
      <c r="AZ2359" s="2"/>
      <c r="BA2359" s="3"/>
      <c r="BB2359" s="61"/>
      <c r="BC2359" s="111"/>
      <c r="BD2359" s="111"/>
      <c r="BE2359" s="111"/>
      <c r="BF2359" s="112"/>
      <c r="BG2359" s="117"/>
      <c r="BH2359" s="2"/>
      <c r="BI2359" s="2"/>
      <c r="BJ2359" s="2"/>
      <c r="BK2359" s="3"/>
      <c r="BL2359" s="61"/>
      <c r="BM2359" s="53"/>
      <c r="BN2359" s="53"/>
      <c r="BO2359" s="53"/>
      <c r="BP2359" s="54"/>
      <c r="BQ2359" s="126"/>
      <c r="BR2359" s="2">
        <v>7</v>
      </c>
      <c r="BS2359" s="2"/>
      <c r="BT2359" s="2"/>
      <c r="BU2359" s="3">
        <v>2.35E-2</v>
      </c>
      <c r="BV2359" s="61">
        <v>180.47499999999999</v>
      </c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287</v>
      </c>
      <c r="J2360" s="2" t="s">
        <v>269</v>
      </c>
      <c r="K2360" s="2" t="s">
        <v>321</v>
      </c>
      <c r="L2360" s="170">
        <f t="shared" si="74"/>
        <v>1</v>
      </c>
      <c r="M2360" s="170">
        <f t="shared" si="75"/>
        <v>1.24</v>
      </c>
      <c r="N2360" s="183"/>
      <c r="O2360" s="37"/>
      <c r="P2360" s="37"/>
      <c r="Q2360" s="37"/>
      <c r="R2360" s="37"/>
      <c r="S2360" s="46"/>
      <c r="T2360" s="2"/>
      <c r="U2360" s="2"/>
      <c r="V2360" s="2"/>
      <c r="W2360" s="2"/>
      <c r="X2360" s="60"/>
      <c r="Y2360" s="67"/>
      <c r="Z2360" s="67"/>
      <c r="AA2360" s="67"/>
      <c r="AB2360" s="67"/>
      <c r="AC2360" s="73"/>
      <c r="AD2360" s="2"/>
      <c r="AE2360" s="2"/>
      <c r="AF2360" s="2"/>
      <c r="AG2360" s="2"/>
      <c r="AH2360" s="60"/>
      <c r="AI2360" s="77"/>
      <c r="AJ2360" s="77"/>
      <c r="AK2360" s="77"/>
      <c r="AL2360" s="77"/>
      <c r="AM2360" s="85"/>
      <c r="AN2360" s="2"/>
      <c r="AO2360" s="2"/>
      <c r="AP2360" s="2"/>
      <c r="AQ2360" s="2"/>
      <c r="AR2360" s="60"/>
      <c r="AS2360" s="90"/>
      <c r="AT2360" s="90"/>
      <c r="AU2360" s="90"/>
      <c r="AV2360" s="90"/>
      <c r="AW2360" s="105"/>
      <c r="AX2360" s="2"/>
      <c r="AY2360" s="2"/>
      <c r="AZ2360" s="2"/>
      <c r="BA2360" s="2"/>
      <c r="BB2360" s="60"/>
      <c r="BC2360" s="111"/>
      <c r="BD2360" s="111"/>
      <c r="BE2360" s="111"/>
      <c r="BF2360" s="111"/>
      <c r="BG2360" s="116"/>
      <c r="BH2360" s="2"/>
      <c r="BI2360" s="2"/>
      <c r="BJ2360" s="2"/>
      <c r="BK2360" s="2"/>
      <c r="BL2360" s="60"/>
      <c r="BM2360" s="53"/>
      <c r="BN2360" s="53"/>
      <c r="BO2360" s="53"/>
      <c r="BP2360" s="53"/>
      <c r="BQ2360" s="125"/>
      <c r="BR2360" s="2"/>
      <c r="BS2360" s="2"/>
      <c r="BT2360" s="2"/>
      <c r="BU2360" s="2">
        <v>1</v>
      </c>
      <c r="BV2360" s="60">
        <v>1.24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270</v>
      </c>
      <c r="K2361" s="2" t="s">
        <v>321</v>
      </c>
      <c r="L2361" s="170">
        <f t="shared" si="74"/>
        <v>0</v>
      </c>
      <c r="M2361" s="170">
        <f t="shared" si="75"/>
        <v>0</v>
      </c>
      <c r="N2361" s="183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/>
      <c r="BV2361" s="60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290</v>
      </c>
      <c r="J2362" s="2" t="s">
        <v>271</v>
      </c>
      <c r="K2362" s="2" t="s">
        <v>322</v>
      </c>
      <c r="L2362" s="170">
        <f t="shared" si="74"/>
        <v>0</v>
      </c>
      <c r="M2362" s="170">
        <f t="shared" si="75"/>
        <v>0</v>
      </c>
      <c r="N2362" s="183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284</v>
      </c>
      <c r="J2363" s="2" t="s">
        <v>294</v>
      </c>
      <c r="K2363" s="2" t="s">
        <v>321</v>
      </c>
      <c r="L2363" s="170">
        <f t="shared" si="74"/>
        <v>0</v>
      </c>
      <c r="M2363" s="170">
        <f t="shared" si="75"/>
        <v>0</v>
      </c>
      <c r="N2363" s="183"/>
      <c r="O2363" s="40"/>
      <c r="P2363" s="37"/>
      <c r="Q2363" s="37"/>
      <c r="R2363" s="37"/>
      <c r="S2363" s="46"/>
      <c r="T2363" s="34"/>
      <c r="U2363" s="2"/>
      <c r="V2363" s="2"/>
      <c r="W2363" s="2"/>
      <c r="X2363" s="60"/>
      <c r="Y2363" s="70"/>
      <c r="Z2363" s="67"/>
      <c r="AA2363" s="67"/>
      <c r="AB2363" s="67"/>
      <c r="AC2363" s="73"/>
      <c r="AD2363" s="34"/>
      <c r="AE2363" s="2"/>
      <c r="AF2363" s="2"/>
      <c r="AG2363" s="2"/>
      <c r="AH2363" s="60"/>
      <c r="AI2363" s="80"/>
      <c r="AJ2363" s="77"/>
      <c r="AK2363" s="77"/>
      <c r="AL2363" s="77"/>
      <c r="AM2363" s="85"/>
      <c r="AN2363" s="34"/>
      <c r="AO2363" s="2"/>
      <c r="AP2363" s="2"/>
      <c r="AQ2363" s="2"/>
      <c r="AR2363" s="60"/>
      <c r="AS2363" s="93"/>
      <c r="AT2363" s="90"/>
      <c r="AU2363" s="90"/>
      <c r="AV2363" s="90"/>
      <c r="AW2363" s="105"/>
      <c r="AX2363" s="34"/>
      <c r="AY2363" s="2"/>
      <c r="AZ2363" s="2"/>
      <c r="BA2363" s="2"/>
      <c r="BB2363" s="60"/>
      <c r="BC2363" s="114"/>
      <c r="BD2363" s="111"/>
      <c r="BE2363" s="111"/>
      <c r="BF2363" s="111"/>
      <c r="BG2363" s="116"/>
      <c r="BH2363" s="34"/>
      <c r="BI2363" s="2"/>
      <c r="BJ2363" s="2"/>
      <c r="BK2363" s="2"/>
      <c r="BL2363" s="60"/>
      <c r="BM2363" s="55"/>
      <c r="BN2363" s="53"/>
      <c r="BO2363" s="53"/>
      <c r="BP2363" s="53"/>
      <c r="BQ2363" s="125"/>
      <c r="BR2363" s="34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347</v>
      </c>
      <c r="K2364" s="2" t="s">
        <v>321</v>
      </c>
      <c r="L2364" s="170">
        <f t="shared" si="74"/>
        <v>0</v>
      </c>
      <c r="M2364" s="170">
        <f t="shared" si="75"/>
        <v>0</v>
      </c>
      <c r="N2364" s="183"/>
      <c r="O2364" s="37"/>
      <c r="P2364" s="37"/>
      <c r="Q2364" s="37"/>
      <c r="R2364" s="37"/>
      <c r="S2364" s="46"/>
      <c r="T2364" s="2"/>
      <c r="U2364" s="2"/>
      <c r="V2364" s="2"/>
      <c r="W2364" s="2"/>
      <c r="X2364" s="60"/>
      <c r="Y2364" s="67"/>
      <c r="Z2364" s="67"/>
      <c r="AA2364" s="67"/>
      <c r="AB2364" s="67"/>
      <c r="AC2364" s="73"/>
      <c r="AD2364" s="2"/>
      <c r="AE2364" s="2"/>
      <c r="AF2364" s="2"/>
      <c r="AG2364" s="2"/>
      <c r="AH2364" s="60"/>
      <c r="AI2364" s="77"/>
      <c r="AJ2364" s="77"/>
      <c r="AK2364" s="77"/>
      <c r="AL2364" s="77"/>
      <c r="AM2364" s="85"/>
      <c r="AN2364" s="2"/>
      <c r="AO2364" s="2"/>
      <c r="AP2364" s="2"/>
      <c r="AQ2364" s="2"/>
      <c r="AR2364" s="60"/>
      <c r="AS2364" s="90"/>
      <c r="AT2364" s="90"/>
      <c r="AU2364" s="90"/>
      <c r="AV2364" s="90"/>
      <c r="AW2364" s="105"/>
      <c r="AX2364" s="2"/>
      <c r="AY2364" s="2"/>
      <c r="AZ2364" s="2"/>
      <c r="BA2364" s="2"/>
      <c r="BB2364" s="60"/>
      <c r="BC2364" s="111"/>
      <c r="BD2364" s="111"/>
      <c r="BE2364" s="111"/>
      <c r="BF2364" s="111"/>
      <c r="BG2364" s="116"/>
      <c r="BH2364" s="2"/>
      <c r="BI2364" s="2"/>
      <c r="BJ2364" s="2"/>
      <c r="BK2364" s="2"/>
      <c r="BL2364" s="60"/>
      <c r="BM2364" s="53"/>
      <c r="BN2364" s="53"/>
      <c r="BO2364" s="53"/>
      <c r="BP2364" s="53"/>
      <c r="BQ2364" s="125"/>
      <c r="BR2364" s="2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295</v>
      </c>
      <c r="K2365" s="2" t="s">
        <v>321</v>
      </c>
      <c r="L2365" s="170">
        <f t="shared" si="74"/>
        <v>0</v>
      </c>
      <c r="M2365" s="170">
        <f t="shared" si="75"/>
        <v>0</v>
      </c>
      <c r="N2365" s="183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290</v>
      </c>
      <c r="J2366" s="2" t="s">
        <v>299</v>
      </c>
      <c r="K2366" s="2" t="s">
        <v>319</v>
      </c>
      <c r="L2366" s="170">
        <f t="shared" si="74"/>
        <v>0</v>
      </c>
      <c r="M2366" s="170">
        <f t="shared" si="75"/>
        <v>0</v>
      </c>
      <c r="N2366" s="183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315</v>
      </c>
      <c r="J2367" s="2" t="s">
        <v>348</v>
      </c>
      <c r="K2367" s="2" t="s">
        <v>321</v>
      </c>
      <c r="L2367" s="170">
        <f t="shared" si="74"/>
        <v>0</v>
      </c>
      <c r="M2367" s="170">
        <f t="shared" si="75"/>
        <v>0</v>
      </c>
      <c r="N2367" s="183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296</v>
      </c>
      <c r="K2368" s="2" t="s">
        <v>322</v>
      </c>
      <c r="L2368" s="170">
        <f t="shared" si="74"/>
        <v>0</v>
      </c>
      <c r="M2368" s="170">
        <f t="shared" si="75"/>
        <v>0</v>
      </c>
      <c r="N2368" s="183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316</v>
      </c>
      <c r="J2369" s="2" t="s">
        <v>297</v>
      </c>
      <c r="K2369" s="2" t="s">
        <v>319</v>
      </c>
      <c r="L2369" s="170">
        <f t="shared" si="74"/>
        <v>0</v>
      </c>
      <c r="M2369" s="170">
        <f t="shared" si="75"/>
        <v>0</v>
      </c>
      <c r="N2369" s="183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8" t="s">
        <v>349</v>
      </c>
      <c r="K2370" s="8" t="s">
        <v>321</v>
      </c>
      <c r="L2370" s="170">
        <f t="shared" si="74"/>
        <v>0</v>
      </c>
      <c r="M2370" s="170">
        <f t="shared" si="75"/>
        <v>0</v>
      </c>
      <c r="N2370" s="183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282</v>
      </c>
      <c r="J2371" s="2" t="s">
        <v>272</v>
      </c>
      <c r="K2371" s="2" t="s">
        <v>322</v>
      </c>
      <c r="L2371" s="170">
        <f t="shared" si="74"/>
        <v>0</v>
      </c>
      <c r="M2371" s="170">
        <f t="shared" si="75"/>
        <v>0</v>
      </c>
      <c r="N2371" s="183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273</v>
      </c>
      <c r="K2372" s="2" t="s">
        <v>322</v>
      </c>
      <c r="L2372" s="170">
        <f t="shared" si="74"/>
        <v>0</v>
      </c>
      <c r="M2372" s="170">
        <f t="shared" si="75"/>
        <v>0</v>
      </c>
      <c r="N2372" s="183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274</v>
      </c>
      <c r="K2373" s="2" t="s">
        <v>322</v>
      </c>
      <c r="L2373" s="172">
        <f t="shared" ref="L2373:L2436" si="77">SUM(R2373,W2373,AB2373,AG2373,AL2373,AQ2373,AV2373,BA2373,BF2373,BK2373,BP2373,BU2373)</f>
        <v>2.5000000000000001E-3</v>
      </c>
      <c r="M2373" s="170">
        <f t="shared" ref="M2373:M2436" si="78">SUM(S2373,X2373,AC2373,AH2373,AM2373,AR2373,AW2373,BB2373,BG2373,BL2373,BQ2373,BV2373)</f>
        <v>8.3089999999999993</v>
      </c>
      <c r="N2373" s="183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>
        <v>177</v>
      </c>
      <c r="BK2373" s="2">
        <v>1.5E-3</v>
      </c>
      <c r="BL2373" s="60">
        <v>4.7699999999999996</v>
      </c>
      <c r="BM2373" s="53"/>
      <c r="BN2373" s="53"/>
      <c r="BO2373" s="53">
        <v>91</v>
      </c>
      <c r="BP2373" s="53">
        <v>1E-3</v>
      </c>
      <c r="BQ2373" s="125">
        <v>3.5390000000000001</v>
      </c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275</v>
      </c>
      <c r="K2374" s="2" t="s">
        <v>322</v>
      </c>
      <c r="L2374" s="172">
        <f t="shared" si="77"/>
        <v>1.125E-2</v>
      </c>
      <c r="M2374" s="170">
        <f t="shared" si="78"/>
        <v>20.555</v>
      </c>
      <c r="N2374" s="183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>
        <v>145</v>
      </c>
      <c r="AG2374" s="2">
        <v>3.0000000000000001E-3</v>
      </c>
      <c r="AH2374" s="60">
        <v>6.37</v>
      </c>
      <c r="AI2374" s="77"/>
      <c r="AJ2374" s="77"/>
      <c r="AK2374" s="77"/>
      <c r="AL2374" s="77"/>
      <c r="AM2374" s="85"/>
      <c r="AN2374" s="2"/>
      <c r="AO2374" s="2" t="s">
        <v>368</v>
      </c>
      <c r="AP2374" s="2">
        <v>317</v>
      </c>
      <c r="AQ2374" s="2">
        <v>7.4999999999999997E-3</v>
      </c>
      <c r="AR2374" s="60">
        <v>8.3780000000000001</v>
      </c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>
        <v>6</v>
      </c>
      <c r="BI2374" s="2" t="s">
        <v>361</v>
      </c>
      <c r="BJ2374" s="2"/>
      <c r="BK2374" s="2">
        <v>7.5000000000000002E-4</v>
      </c>
      <c r="BL2374" s="60">
        <v>5.8070000000000004</v>
      </c>
      <c r="BM2374" s="53"/>
      <c r="BN2374" s="53"/>
      <c r="BO2374" s="53"/>
      <c r="BP2374" s="53"/>
      <c r="BQ2374" s="125"/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276</v>
      </c>
      <c r="K2375" s="2" t="s">
        <v>321</v>
      </c>
      <c r="L2375" s="170">
        <f t="shared" si="77"/>
        <v>0</v>
      </c>
      <c r="M2375" s="170">
        <f t="shared" si="78"/>
        <v>0</v>
      </c>
      <c r="N2375" s="183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/>
      <c r="AG2375" s="2"/>
      <c r="AH2375" s="60"/>
      <c r="AI2375" s="77"/>
      <c r="AJ2375" s="77"/>
      <c r="AK2375" s="77"/>
      <c r="AL2375" s="77"/>
      <c r="AM2375" s="85"/>
      <c r="AN2375" s="2"/>
      <c r="AO2375" s="2"/>
      <c r="AP2375" s="2"/>
      <c r="AQ2375" s="2"/>
      <c r="AR2375" s="60"/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/>
      <c r="BI2375" s="2"/>
      <c r="BJ2375" s="2"/>
      <c r="BK2375" s="2"/>
      <c r="BL2375" s="60"/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277</v>
      </c>
      <c r="K2376" s="2" t="s">
        <v>321</v>
      </c>
      <c r="L2376" s="170">
        <f t="shared" si="77"/>
        <v>2</v>
      </c>
      <c r="M2376" s="170">
        <f t="shared" si="78"/>
        <v>1.9079999999999999</v>
      </c>
      <c r="N2376" s="183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>
        <v>91</v>
      </c>
      <c r="BP2376" s="53">
        <v>2</v>
      </c>
      <c r="BQ2376" s="125">
        <v>1.9079999999999999</v>
      </c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283</v>
      </c>
      <c r="J2377" s="2" t="s">
        <v>298</v>
      </c>
      <c r="K2377" s="2" t="s">
        <v>322</v>
      </c>
      <c r="L2377" s="170">
        <f t="shared" si="77"/>
        <v>0</v>
      </c>
      <c r="M2377" s="170">
        <f t="shared" si="78"/>
        <v>0</v>
      </c>
      <c r="N2377" s="183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4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/>
      <c r="BP2377" s="53"/>
      <c r="BQ2377" s="125"/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278</v>
      </c>
      <c r="K2378" s="2" t="s">
        <v>321</v>
      </c>
      <c r="L2378" s="170">
        <f t="shared" si="77"/>
        <v>42</v>
      </c>
      <c r="M2378" s="170">
        <f t="shared" si="78"/>
        <v>56.336999999999996</v>
      </c>
      <c r="N2378" s="183"/>
      <c r="O2378" s="37"/>
      <c r="P2378" s="37"/>
      <c r="Q2378" s="37"/>
      <c r="R2378" s="37"/>
      <c r="S2378" s="46"/>
      <c r="T2378" s="2">
        <v>3.6</v>
      </c>
      <c r="U2378" s="2"/>
      <c r="V2378" s="2"/>
      <c r="W2378" s="2">
        <v>2</v>
      </c>
      <c r="X2378" s="60">
        <v>2.0579999999999998</v>
      </c>
      <c r="Y2378" s="67">
        <v>6</v>
      </c>
      <c r="Z2378" s="67"/>
      <c r="AA2378" s="67"/>
      <c r="AB2378" s="67">
        <v>2</v>
      </c>
      <c r="AC2378" s="73">
        <v>1.403</v>
      </c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192" t="s">
        <v>552</v>
      </c>
      <c r="AU2378" s="193"/>
      <c r="AV2378" s="90">
        <v>29</v>
      </c>
      <c r="AW2378" s="105">
        <v>39.354999999999997</v>
      </c>
      <c r="AX2378" s="2">
        <v>11.13</v>
      </c>
      <c r="AY2378" s="2" t="s">
        <v>504</v>
      </c>
      <c r="AZ2378" s="2"/>
      <c r="BA2378" s="2">
        <v>4</v>
      </c>
      <c r="BB2378" s="60">
        <v>5.46</v>
      </c>
      <c r="BC2378" s="111"/>
      <c r="BD2378" s="111"/>
      <c r="BE2378" s="111"/>
      <c r="BF2378" s="111"/>
      <c r="BG2378" s="116"/>
      <c r="BH2378" s="2">
        <v>13.1</v>
      </c>
      <c r="BI2378" s="2"/>
      <c r="BJ2378" s="2"/>
      <c r="BK2378" s="2">
        <v>2</v>
      </c>
      <c r="BL2378" s="60">
        <v>2.7309999999999999</v>
      </c>
      <c r="BM2378" s="53">
        <v>1.7</v>
      </c>
      <c r="BN2378" s="53"/>
      <c r="BO2378" s="53"/>
      <c r="BP2378" s="53">
        <v>3</v>
      </c>
      <c r="BQ2378" s="125">
        <v>5.33</v>
      </c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279</v>
      </c>
      <c r="K2379" s="2" t="s">
        <v>321</v>
      </c>
      <c r="L2379" s="170">
        <f t="shared" si="77"/>
        <v>0</v>
      </c>
      <c r="M2379" s="170">
        <f t="shared" si="78"/>
        <v>0</v>
      </c>
      <c r="N2379" s="183"/>
      <c r="O2379" s="37"/>
      <c r="P2379" s="37"/>
      <c r="Q2379" s="37"/>
      <c r="R2379" s="37"/>
      <c r="S2379" s="46"/>
      <c r="T2379" s="2"/>
      <c r="U2379" s="2"/>
      <c r="V2379" s="2"/>
      <c r="W2379" s="2"/>
      <c r="X2379" s="60"/>
      <c r="Y2379" s="67"/>
      <c r="Z2379" s="67"/>
      <c r="AA2379" s="67"/>
      <c r="AB2379" s="67"/>
      <c r="AC2379" s="73"/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90"/>
      <c r="AU2379" s="90"/>
      <c r="AV2379" s="90"/>
      <c r="AW2379" s="105"/>
      <c r="AX2379" s="2"/>
      <c r="AY2379" s="2"/>
      <c r="AZ2379" s="2"/>
      <c r="BA2379" s="2"/>
      <c r="BB2379" s="60"/>
      <c r="BC2379" s="111"/>
      <c r="BD2379" s="111"/>
      <c r="BE2379" s="111"/>
      <c r="BF2379" s="111"/>
      <c r="BG2379" s="116"/>
      <c r="BH2379" s="2"/>
      <c r="BI2379" s="2"/>
      <c r="BJ2379" s="2"/>
      <c r="BK2379" s="2"/>
      <c r="BL2379" s="60"/>
      <c r="BM2379" s="53"/>
      <c r="BN2379" s="53"/>
      <c r="BO2379" s="53"/>
      <c r="BP2379" s="53"/>
      <c r="BQ2379" s="125"/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286</v>
      </c>
      <c r="J2380" s="2" t="s">
        <v>280</v>
      </c>
      <c r="K2380" s="2" t="s">
        <v>320</v>
      </c>
      <c r="L2380" s="170">
        <f t="shared" si="77"/>
        <v>0</v>
      </c>
      <c r="M2380" s="172">
        <f t="shared" si="78"/>
        <v>0</v>
      </c>
      <c r="N2380" s="185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181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281</v>
      </c>
      <c r="K2381" s="2" t="s">
        <v>320</v>
      </c>
      <c r="L2381" s="170">
        <f t="shared" si="77"/>
        <v>0</v>
      </c>
      <c r="M2381" s="170">
        <f t="shared" si="78"/>
        <v>0</v>
      </c>
      <c r="N2381" s="183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60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s="17" customFormat="1" hidden="1" x14ac:dyDescent="0.3">
      <c r="A2382" s="16" t="s">
        <v>261</v>
      </c>
      <c r="B2382" s="16" t="s">
        <v>2</v>
      </c>
      <c r="C2382" s="16" t="s">
        <v>3</v>
      </c>
      <c r="D2382" s="16" t="s">
        <v>255</v>
      </c>
      <c r="E2382" s="6" t="s">
        <v>232</v>
      </c>
      <c r="F2382" s="7"/>
      <c r="G2382" s="23" t="s">
        <v>5</v>
      </c>
      <c r="H2382" s="7">
        <v>2023</v>
      </c>
      <c r="I2382" s="25"/>
      <c r="J2382" s="16" t="s">
        <v>314</v>
      </c>
      <c r="K2382" s="16"/>
      <c r="L2382" s="155"/>
      <c r="M2382" s="133">
        <f>SUM(M2344:M2381)</f>
        <v>1347.5939999999998</v>
      </c>
      <c r="N2382" s="186"/>
      <c r="O2382" s="16"/>
      <c r="P2382" s="16"/>
      <c r="Q2382" s="16"/>
      <c r="R2382" s="16"/>
      <c r="S2382" s="51">
        <f>SUM(S2344:S2381)</f>
        <v>0</v>
      </c>
      <c r="T2382" s="16"/>
      <c r="U2382" s="16"/>
      <c r="V2382" s="16"/>
      <c r="W2382" s="16"/>
      <c r="X2382" s="51">
        <f>SUM(X2344:X2381)</f>
        <v>354.11799999999999</v>
      </c>
      <c r="Y2382" s="16"/>
      <c r="Z2382" s="16"/>
      <c r="AA2382" s="16"/>
      <c r="AB2382" s="16"/>
      <c r="AC2382" s="51">
        <f>SUM(AC2344:AC2381)</f>
        <v>342.173</v>
      </c>
      <c r="AD2382" s="16"/>
      <c r="AE2382" s="16"/>
      <c r="AF2382" s="16"/>
      <c r="AG2382" s="16"/>
      <c r="AH2382" s="51">
        <f>SUM(AH2344:AH2381)</f>
        <v>6.37</v>
      </c>
      <c r="AI2382" s="16"/>
      <c r="AJ2382" s="16"/>
      <c r="AK2382" s="16"/>
      <c r="AL2382" s="16"/>
      <c r="AM2382" s="51">
        <f>SUM(AM2344:AM2381)</f>
        <v>385.94</v>
      </c>
      <c r="AN2382" s="16"/>
      <c r="AO2382" s="16"/>
      <c r="AP2382" s="16"/>
      <c r="AQ2382" s="16"/>
      <c r="AR2382" s="51">
        <f>SUM(AR2344:AR2381)</f>
        <v>8.3780000000000001</v>
      </c>
      <c r="AS2382" s="16"/>
      <c r="AT2382" s="16"/>
      <c r="AU2382" s="16"/>
      <c r="AV2382" s="16"/>
      <c r="AW2382" s="51">
        <f>SUM(AW2344:AW2381)</f>
        <v>39.354999999999997</v>
      </c>
      <c r="AX2382" s="16"/>
      <c r="AY2382" s="16"/>
      <c r="AZ2382" s="16"/>
      <c r="BA2382" s="16"/>
      <c r="BB2382" s="51">
        <f>SUM(BB2344:BB2381)</f>
        <v>5.46</v>
      </c>
      <c r="BC2382" s="16"/>
      <c r="BD2382" s="16"/>
      <c r="BE2382" s="16"/>
      <c r="BF2382" s="16"/>
      <c r="BG2382" s="51">
        <f>SUM(BG2344:BG2381)</f>
        <v>0</v>
      </c>
      <c r="BH2382" s="16"/>
      <c r="BI2382" s="16"/>
      <c r="BJ2382" s="16"/>
      <c r="BK2382" s="16"/>
      <c r="BL2382" s="51">
        <f>SUM(BL2344:BL2381)</f>
        <v>13.308</v>
      </c>
      <c r="BM2382" s="16"/>
      <c r="BN2382" s="16"/>
      <c r="BO2382" s="16"/>
      <c r="BP2382" s="16"/>
      <c r="BQ2382" s="51">
        <f>SUM(BQ2344:BQ2381)</f>
        <v>10.777000000000001</v>
      </c>
      <c r="BR2382" s="16"/>
      <c r="BS2382" s="16"/>
      <c r="BT2382" s="16"/>
      <c r="BU2382" s="16"/>
      <c r="BV2382" s="51">
        <f>SUM(BV2344:BV2381)</f>
        <v>181.715</v>
      </c>
    </row>
    <row r="2383" spans="1:74" hidden="1" x14ac:dyDescent="0.3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22" t="s">
        <v>5</v>
      </c>
      <c r="H2383" s="3">
        <v>2023</v>
      </c>
      <c r="I2383" s="24" t="s">
        <v>287</v>
      </c>
      <c r="J2383" s="2" t="s">
        <v>267</v>
      </c>
      <c r="K2383" s="2" t="s">
        <v>319</v>
      </c>
      <c r="L2383" s="170">
        <f t="shared" si="77"/>
        <v>0</v>
      </c>
      <c r="M2383" s="170">
        <f t="shared" si="78"/>
        <v>0</v>
      </c>
      <c r="N2383" s="183"/>
      <c r="O2383" s="37"/>
      <c r="P2383" s="37"/>
      <c r="Q2383" s="37"/>
      <c r="R2383" s="37"/>
      <c r="S2383" s="46"/>
      <c r="T2383" s="2"/>
      <c r="U2383" s="2"/>
      <c r="V2383" s="2"/>
      <c r="W2383" s="2"/>
      <c r="X2383" s="60"/>
      <c r="Y2383" s="67"/>
      <c r="Z2383" s="67"/>
      <c r="AA2383" s="67"/>
      <c r="AB2383" s="67"/>
      <c r="AC2383" s="73"/>
      <c r="AD2383" s="2"/>
      <c r="AE2383" s="2"/>
      <c r="AF2383" s="2"/>
      <c r="AG2383" s="2"/>
      <c r="AH2383" s="60"/>
      <c r="AI2383" s="77"/>
      <c r="AJ2383" s="77"/>
      <c r="AK2383" s="77"/>
      <c r="AL2383" s="77"/>
      <c r="AM2383" s="85"/>
      <c r="AN2383" s="2"/>
      <c r="AO2383" s="2"/>
      <c r="AP2383" s="2"/>
      <c r="AQ2383" s="2"/>
      <c r="AR2383" s="60"/>
      <c r="AS2383" s="90"/>
      <c r="AT2383" s="90"/>
      <c r="AU2383" s="90"/>
      <c r="AV2383" s="90"/>
      <c r="AW2383" s="105"/>
      <c r="AX2383" s="2"/>
      <c r="AY2383" s="2"/>
      <c r="AZ2383" s="2"/>
      <c r="BA2383" s="2"/>
      <c r="BB2383" s="60"/>
      <c r="BC2383" s="111"/>
      <c r="BD2383" s="111"/>
      <c r="BE2383" s="111"/>
      <c r="BF2383" s="111"/>
      <c r="BG2383" s="116"/>
      <c r="BH2383" s="2"/>
      <c r="BI2383" s="2"/>
      <c r="BJ2383" s="2"/>
      <c r="BK2383" s="2"/>
      <c r="BL2383" s="60"/>
      <c r="BM2383" s="53"/>
      <c r="BN2383" s="53"/>
      <c r="BO2383" s="53"/>
      <c r="BP2383" s="53"/>
      <c r="BQ2383" s="125"/>
      <c r="BR2383" s="2"/>
      <c r="BS2383" s="2"/>
      <c r="BT2383" s="2"/>
      <c r="BU2383" s="2"/>
      <c r="BV2383" s="60"/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291</v>
      </c>
      <c r="K2384" s="2" t="s">
        <v>320</v>
      </c>
      <c r="L2384" s="170">
        <f t="shared" si="77"/>
        <v>0</v>
      </c>
      <c r="M2384" s="170">
        <f t="shared" si="78"/>
        <v>0</v>
      </c>
      <c r="N2384" s="183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286</v>
      </c>
      <c r="J2385" s="2" t="s">
        <v>337</v>
      </c>
      <c r="K2385" s="2" t="s">
        <v>320</v>
      </c>
      <c r="L2385" s="170">
        <f t="shared" si="77"/>
        <v>0</v>
      </c>
      <c r="M2385" s="170">
        <f t="shared" si="78"/>
        <v>0</v>
      </c>
      <c r="N2385" s="183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8" t="s">
        <v>338</v>
      </c>
      <c r="K2386" s="8" t="s">
        <v>319</v>
      </c>
      <c r="L2386" s="170">
        <f t="shared" si="77"/>
        <v>0</v>
      </c>
      <c r="M2386" s="170">
        <f t="shared" si="78"/>
        <v>0</v>
      </c>
      <c r="N2386" s="183"/>
      <c r="O2386" s="58"/>
      <c r="P2386" s="58"/>
      <c r="Q2386" s="58"/>
      <c r="R2386" s="58"/>
      <c r="S2386" s="59"/>
      <c r="T2386" s="8"/>
      <c r="U2386" s="8"/>
      <c r="V2386" s="8"/>
      <c r="W2386" s="8"/>
      <c r="X2386" s="130"/>
      <c r="Y2386" s="143"/>
      <c r="Z2386" s="143"/>
      <c r="AA2386" s="143"/>
      <c r="AB2386" s="143"/>
      <c r="AC2386" s="144"/>
      <c r="AD2386" s="8"/>
      <c r="AE2386" s="8"/>
      <c r="AF2386" s="8"/>
      <c r="AG2386" s="8"/>
      <c r="AH2386" s="130"/>
      <c r="AI2386" s="145"/>
      <c r="AJ2386" s="145"/>
      <c r="AK2386" s="145"/>
      <c r="AL2386" s="145"/>
      <c r="AM2386" s="146"/>
      <c r="AN2386" s="8"/>
      <c r="AO2386" s="8"/>
      <c r="AP2386" s="8"/>
      <c r="AQ2386" s="8"/>
      <c r="AR2386" s="130"/>
      <c r="AS2386" s="147"/>
      <c r="AT2386" s="147"/>
      <c r="AU2386" s="147"/>
      <c r="AV2386" s="147"/>
      <c r="AW2386" s="148"/>
      <c r="AX2386" s="8"/>
      <c r="AY2386" s="8"/>
      <c r="AZ2386" s="8"/>
      <c r="BA2386" s="8"/>
      <c r="BB2386" s="130"/>
      <c r="BC2386" s="149"/>
      <c r="BD2386" s="149"/>
      <c r="BE2386" s="149"/>
      <c r="BF2386" s="149"/>
      <c r="BG2386" s="150"/>
      <c r="BH2386" s="8"/>
      <c r="BI2386" s="8"/>
      <c r="BJ2386" s="8"/>
      <c r="BK2386" s="8"/>
      <c r="BL2386" s="130"/>
      <c r="BM2386" s="151"/>
      <c r="BN2386" s="151"/>
      <c r="BO2386" s="151"/>
      <c r="BP2386" s="151"/>
      <c r="BQ2386" s="152"/>
      <c r="BR2386" s="8"/>
      <c r="BS2386" s="8"/>
      <c r="BT2386" s="8"/>
      <c r="BU2386" s="8"/>
      <c r="BV2386" s="13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339</v>
      </c>
      <c r="K2387" s="8" t="s">
        <v>340</v>
      </c>
      <c r="L2387" s="170">
        <f t="shared" si="77"/>
        <v>0</v>
      </c>
      <c r="M2387" s="170">
        <f t="shared" si="78"/>
        <v>0</v>
      </c>
      <c r="N2387" s="183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341</v>
      </c>
      <c r="K2388" s="8" t="s">
        <v>319</v>
      </c>
      <c r="L2388" s="170">
        <f t="shared" si="77"/>
        <v>0</v>
      </c>
      <c r="M2388" s="170">
        <f t="shared" si="78"/>
        <v>0</v>
      </c>
      <c r="N2388" s="183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342</v>
      </c>
      <c r="K2389" s="8" t="s">
        <v>321</v>
      </c>
      <c r="L2389" s="170">
        <f t="shared" si="77"/>
        <v>0</v>
      </c>
      <c r="M2389" s="170">
        <f t="shared" si="78"/>
        <v>0</v>
      </c>
      <c r="N2389" s="183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343</v>
      </c>
      <c r="K2390" s="8" t="s">
        <v>321</v>
      </c>
      <c r="L2390" s="170">
        <f t="shared" si="77"/>
        <v>0</v>
      </c>
      <c r="M2390" s="170">
        <f t="shared" si="78"/>
        <v>0</v>
      </c>
      <c r="N2390" s="183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344</v>
      </c>
      <c r="K2391" s="8" t="s">
        <v>340</v>
      </c>
      <c r="L2391" s="170">
        <f t="shared" si="77"/>
        <v>0</v>
      </c>
      <c r="M2391" s="170">
        <f t="shared" si="78"/>
        <v>0</v>
      </c>
      <c r="N2391" s="183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288</v>
      </c>
      <c r="J2392" s="8" t="s">
        <v>345</v>
      </c>
      <c r="K2392" s="8" t="s">
        <v>319</v>
      </c>
      <c r="L2392" s="170">
        <f t="shared" si="77"/>
        <v>0</v>
      </c>
      <c r="M2392" s="170">
        <f t="shared" si="78"/>
        <v>0</v>
      </c>
      <c r="N2392" s="183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2" t="s">
        <v>352</v>
      </c>
      <c r="K2393" s="2" t="s">
        <v>319</v>
      </c>
      <c r="L2393" s="170">
        <f t="shared" si="77"/>
        <v>0</v>
      </c>
      <c r="M2393" s="170">
        <f t="shared" si="78"/>
        <v>0</v>
      </c>
      <c r="N2393" s="183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353</v>
      </c>
      <c r="K2394" s="2" t="s">
        <v>322</v>
      </c>
      <c r="L2394" s="170">
        <f t="shared" si="77"/>
        <v>0</v>
      </c>
      <c r="M2394" s="170">
        <f t="shared" si="78"/>
        <v>0</v>
      </c>
      <c r="N2394" s="183"/>
      <c r="O2394" s="37"/>
      <c r="P2394" s="37"/>
      <c r="Q2394" s="37"/>
      <c r="R2394" s="37"/>
      <c r="S2394" s="46"/>
      <c r="T2394" s="2"/>
      <c r="U2394" s="2"/>
      <c r="V2394" s="2"/>
      <c r="W2394" s="2"/>
      <c r="X2394" s="60"/>
      <c r="Y2394" s="67"/>
      <c r="Z2394" s="67"/>
      <c r="AA2394" s="67"/>
      <c r="AB2394" s="67"/>
      <c r="AC2394" s="73"/>
      <c r="AD2394" s="2"/>
      <c r="AE2394" s="2"/>
      <c r="AF2394" s="2"/>
      <c r="AG2394" s="2"/>
      <c r="AH2394" s="60"/>
      <c r="AI2394" s="77"/>
      <c r="AJ2394" s="77"/>
      <c r="AK2394" s="77"/>
      <c r="AL2394" s="77"/>
      <c r="AM2394" s="85"/>
      <c r="AN2394" s="2"/>
      <c r="AO2394" s="2"/>
      <c r="AP2394" s="2"/>
      <c r="AQ2394" s="2"/>
      <c r="AR2394" s="60"/>
      <c r="AS2394" s="90"/>
      <c r="AT2394" s="90"/>
      <c r="AU2394" s="90"/>
      <c r="AV2394" s="90"/>
      <c r="AW2394" s="105"/>
      <c r="AX2394" s="2"/>
      <c r="AY2394" s="2"/>
      <c r="AZ2394" s="2"/>
      <c r="BA2394" s="2"/>
      <c r="BB2394" s="60"/>
      <c r="BC2394" s="111"/>
      <c r="BD2394" s="111"/>
      <c r="BE2394" s="111"/>
      <c r="BF2394" s="111"/>
      <c r="BG2394" s="116"/>
      <c r="BH2394" s="2"/>
      <c r="BI2394" s="2"/>
      <c r="BJ2394" s="2"/>
      <c r="BK2394" s="2"/>
      <c r="BL2394" s="60"/>
      <c r="BM2394" s="53"/>
      <c r="BN2394" s="53"/>
      <c r="BO2394" s="53"/>
      <c r="BP2394" s="53"/>
      <c r="BQ2394" s="125"/>
      <c r="BR2394" s="2"/>
      <c r="BS2394" s="2"/>
      <c r="BT2394" s="2"/>
      <c r="BU2394" s="2"/>
      <c r="BV2394" s="6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346</v>
      </c>
      <c r="K2395" s="2" t="s">
        <v>319</v>
      </c>
      <c r="L2395" s="170">
        <f t="shared" si="77"/>
        <v>0</v>
      </c>
      <c r="M2395" s="170">
        <f t="shared" si="78"/>
        <v>0</v>
      </c>
      <c r="N2395" s="183"/>
      <c r="O2395" s="38"/>
      <c r="P2395" s="37"/>
      <c r="Q2395" s="37"/>
      <c r="R2395" s="37"/>
      <c r="S2395" s="46"/>
      <c r="T2395" s="3"/>
      <c r="U2395" s="2"/>
      <c r="V2395" s="2"/>
      <c r="W2395" s="2"/>
      <c r="X2395" s="60"/>
      <c r="Y2395" s="69"/>
      <c r="Z2395" s="67"/>
      <c r="AA2395" s="67"/>
      <c r="AB2395" s="67"/>
      <c r="AC2395" s="73"/>
      <c r="AD2395" s="3"/>
      <c r="AE2395" s="2"/>
      <c r="AF2395" s="2"/>
      <c r="AG2395" s="2"/>
      <c r="AH2395" s="60"/>
      <c r="AI2395" s="78"/>
      <c r="AJ2395" s="77"/>
      <c r="AK2395" s="77"/>
      <c r="AL2395" s="77"/>
      <c r="AM2395" s="85"/>
      <c r="AN2395" s="3"/>
      <c r="AO2395" s="2"/>
      <c r="AP2395" s="2"/>
      <c r="AQ2395" s="2"/>
      <c r="AR2395" s="60"/>
      <c r="AS2395" s="91"/>
      <c r="AT2395" s="90"/>
      <c r="AU2395" s="90"/>
      <c r="AV2395" s="90"/>
      <c r="AW2395" s="105"/>
      <c r="AX2395" s="3"/>
      <c r="AY2395" s="2"/>
      <c r="AZ2395" s="2"/>
      <c r="BA2395" s="2"/>
      <c r="BB2395" s="60"/>
      <c r="BC2395" s="112"/>
      <c r="BD2395" s="111"/>
      <c r="BE2395" s="111"/>
      <c r="BF2395" s="111"/>
      <c r="BG2395" s="116"/>
      <c r="BH2395" s="3"/>
      <c r="BI2395" s="2"/>
      <c r="BJ2395" s="2"/>
      <c r="BK2395" s="2"/>
      <c r="BL2395" s="60"/>
      <c r="BM2395" s="54"/>
      <c r="BN2395" s="53"/>
      <c r="BO2395" s="53"/>
      <c r="BP2395" s="53"/>
      <c r="BQ2395" s="125"/>
      <c r="BR2395" s="3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289</v>
      </c>
      <c r="J2396" s="2" t="s">
        <v>268</v>
      </c>
      <c r="K2396" s="2" t="s">
        <v>319</v>
      </c>
      <c r="L2396" s="170">
        <f t="shared" si="77"/>
        <v>0</v>
      </c>
      <c r="M2396" s="170">
        <f t="shared" si="78"/>
        <v>0</v>
      </c>
      <c r="N2396" s="183"/>
      <c r="O2396" s="37"/>
      <c r="P2396" s="37"/>
      <c r="Q2396" s="37"/>
      <c r="R2396" s="37"/>
      <c r="S2396" s="46"/>
      <c r="T2396" s="2"/>
      <c r="U2396" s="2"/>
      <c r="V2396" s="2"/>
      <c r="W2396" s="2"/>
      <c r="X2396" s="60"/>
      <c r="Y2396" s="67"/>
      <c r="Z2396" s="67"/>
      <c r="AA2396" s="67"/>
      <c r="AB2396" s="67"/>
      <c r="AC2396" s="73"/>
      <c r="AD2396" s="2"/>
      <c r="AE2396" s="2"/>
      <c r="AF2396" s="2"/>
      <c r="AG2396" s="2"/>
      <c r="AH2396" s="60"/>
      <c r="AI2396" s="77"/>
      <c r="AJ2396" s="77"/>
      <c r="AK2396" s="77"/>
      <c r="AL2396" s="77"/>
      <c r="AM2396" s="85"/>
      <c r="AN2396" s="2"/>
      <c r="AO2396" s="2"/>
      <c r="AP2396" s="2"/>
      <c r="AQ2396" s="2"/>
      <c r="AR2396" s="60"/>
      <c r="AS2396" s="90"/>
      <c r="AT2396" s="90"/>
      <c r="AU2396" s="90"/>
      <c r="AV2396" s="90"/>
      <c r="AW2396" s="105"/>
      <c r="AX2396" s="2"/>
      <c r="AY2396" s="2"/>
      <c r="AZ2396" s="2"/>
      <c r="BA2396" s="2"/>
      <c r="BB2396" s="60"/>
      <c r="BC2396" s="111"/>
      <c r="BD2396" s="111"/>
      <c r="BE2396" s="111"/>
      <c r="BF2396" s="111"/>
      <c r="BG2396" s="116"/>
      <c r="BH2396" s="2"/>
      <c r="BI2396" s="2"/>
      <c r="BJ2396" s="2"/>
      <c r="BK2396" s="2"/>
      <c r="BL2396" s="60"/>
      <c r="BM2396" s="53"/>
      <c r="BN2396" s="53"/>
      <c r="BO2396" s="53"/>
      <c r="BP2396" s="53"/>
      <c r="BQ2396" s="125"/>
      <c r="BR2396" s="2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292</v>
      </c>
      <c r="K2397" s="2" t="s">
        <v>319</v>
      </c>
      <c r="L2397" s="170">
        <f t="shared" si="77"/>
        <v>0</v>
      </c>
      <c r="M2397" s="170">
        <f t="shared" si="78"/>
        <v>0</v>
      </c>
      <c r="N2397" s="183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285</v>
      </c>
      <c r="J2398" s="2" t="s">
        <v>293</v>
      </c>
      <c r="K2398" s="2" t="s">
        <v>319</v>
      </c>
      <c r="L2398" s="170">
        <f t="shared" si="77"/>
        <v>0</v>
      </c>
      <c r="M2398" s="170">
        <f t="shared" si="78"/>
        <v>0</v>
      </c>
      <c r="N2398" s="183"/>
      <c r="O2398" s="37"/>
      <c r="P2398" s="37"/>
      <c r="Q2398" s="37"/>
      <c r="R2398" s="38"/>
      <c r="S2398" s="45"/>
      <c r="T2398" s="2"/>
      <c r="U2398" s="2"/>
      <c r="V2398" s="2"/>
      <c r="W2398" s="3"/>
      <c r="X2398" s="61"/>
      <c r="Y2398" s="67"/>
      <c r="Z2398" s="67"/>
      <c r="AA2398" s="67"/>
      <c r="AB2398" s="69"/>
      <c r="AC2398" s="74"/>
      <c r="AD2398" s="2"/>
      <c r="AE2398" s="2"/>
      <c r="AF2398" s="2"/>
      <c r="AG2398" s="3"/>
      <c r="AH2398" s="61"/>
      <c r="AI2398" s="77"/>
      <c r="AJ2398" s="77"/>
      <c r="AK2398" s="77"/>
      <c r="AL2398" s="78"/>
      <c r="AM2398" s="86"/>
      <c r="AN2398" s="2"/>
      <c r="AO2398" s="2"/>
      <c r="AP2398" s="2"/>
      <c r="AQ2398" s="3"/>
      <c r="AR2398" s="61"/>
      <c r="AS2398" s="90"/>
      <c r="AT2398" s="90"/>
      <c r="AU2398" s="90"/>
      <c r="AV2398" s="91"/>
      <c r="AW2398" s="106"/>
      <c r="AX2398" s="2"/>
      <c r="AY2398" s="2"/>
      <c r="AZ2398" s="2"/>
      <c r="BA2398" s="3"/>
      <c r="BB2398" s="61"/>
      <c r="BC2398" s="111"/>
      <c r="BD2398" s="111"/>
      <c r="BE2398" s="111"/>
      <c r="BF2398" s="112"/>
      <c r="BG2398" s="117"/>
      <c r="BH2398" s="2"/>
      <c r="BI2398" s="2"/>
      <c r="BJ2398" s="2"/>
      <c r="BK2398" s="3"/>
      <c r="BL2398" s="61"/>
      <c r="BM2398" s="53"/>
      <c r="BN2398" s="53"/>
      <c r="BO2398" s="53"/>
      <c r="BP2398" s="54"/>
      <c r="BQ2398" s="126"/>
      <c r="BR2398" s="2"/>
      <c r="BS2398" s="2"/>
      <c r="BT2398" s="2"/>
      <c r="BU2398" s="3"/>
      <c r="BV2398" s="61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287</v>
      </c>
      <c r="J2399" s="2" t="s">
        <v>269</v>
      </c>
      <c r="K2399" s="2" t="s">
        <v>321</v>
      </c>
      <c r="L2399" s="170">
        <f t="shared" si="77"/>
        <v>0</v>
      </c>
      <c r="M2399" s="170">
        <f t="shared" si="78"/>
        <v>0</v>
      </c>
      <c r="N2399" s="183"/>
      <c r="O2399" s="37"/>
      <c r="P2399" s="37"/>
      <c r="Q2399" s="37"/>
      <c r="R2399" s="37"/>
      <c r="S2399" s="46"/>
      <c r="T2399" s="2"/>
      <c r="U2399" s="2"/>
      <c r="V2399" s="2"/>
      <c r="W2399" s="2"/>
      <c r="X2399" s="60"/>
      <c r="Y2399" s="67"/>
      <c r="Z2399" s="67"/>
      <c r="AA2399" s="67"/>
      <c r="AB2399" s="67"/>
      <c r="AC2399" s="73"/>
      <c r="AD2399" s="2"/>
      <c r="AE2399" s="2"/>
      <c r="AF2399" s="2"/>
      <c r="AG2399" s="2"/>
      <c r="AH2399" s="60"/>
      <c r="AI2399" s="77"/>
      <c r="AJ2399" s="77"/>
      <c r="AK2399" s="77"/>
      <c r="AL2399" s="77"/>
      <c r="AM2399" s="85"/>
      <c r="AN2399" s="2"/>
      <c r="AO2399" s="2"/>
      <c r="AP2399" s="2"/>
      <c r="AQ2399" s="2"/>
      <c r="AR2399" s="60"/>
      <c r="AS2399" s="90"/>
      <c r="AT2399" s="90"/>
      <c r="AU2399" s="90"/>
      <c r="AV2399" s="90"/>
      <c r="AW2399" s="105"/>
      <c r="AX2399" s="2"/>
      <c r="AY2399" s="2"/>
      <c r="AZ2399" s="2"/>
      <c r="BA2399" s="2"/>
      <c r="BB2399" s="60"/>
      <c r="BC2399" s="111"/>
      <c r="BD2399" s="111"/>
      <c r="BE2399" s="111"/>
      <c r="BF2399" s="111"/>
      <c r="BG2399" s="116"/>
      <c r="BH2399" s="2"/>
      <c r="BI2399" s="2"/>
      <c r="BJ2399" s="2"/>
      <c r="BK2399" s="2"/>
      <c r="BL2399" s="60"/>
      <c r="BM2399" s="53"/>
      <c r="BN2399" s="53"/>
      <c r="BO2399" s="53"/>
      <c r="BP2399" s="53"/>
      <c r="BQ2399" s="125"/>
      <c r="BR2399" s="2"/>
      <c r="BS2399" s="2"/>
      <c r="BT2399" s="2"/>
      <c r="BU2399" s="2"/>
      <c r="BV2399" s="60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270</v>
      </c>
      <c r="K2400" s="2" t="s">
        <v>321</v>
      </c>
      <c r="L2400" s="170">
        <f t="shared" si="77"/>
        <v>0</v>
      </c>
      <c r="M2400" s="170">
        <f t="shared" si="78"/>
        <v>0</v>
      </c>
      <c r="N2400" s="183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290</v>
      </c>
      <c r="J2401" s="2" t="s">
        <v>271</v>
      </c>
      <c r="K2401" s="2" t="s">
        <v>322</v>
      </c>
      <c r="L2401" s="170">
        <f t="shared" si="77"/>
        <v>0</v>
      </c>
      <c r="M2401" s="170">
        <f t="shared" si="78"/>
        <v>0</v>
      </c>
      <c r="N2401" s="183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284</v>
      </c>
      <c r="J2402" s="2" t="s">
        <v>294</v>
      </c>
      <c r="K2402" s="2" t="s">
        <v>321</v>
      </c>
      <c r="L2402" s="170">
        <f t="shared" si="77"/>
        <v>0</v>
      </c>
      <c r="M2402" s="170">
        <f t="shared" si="78"/>
        <v>0</v>
      </c>
      <c r="N2402" s="183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132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347</v>
      </c>
      <c r="K2403" s="2" t="s">
        <v>321</v>
      </c>
      <c r="L2403" s="170">
        <f t="shared" si="77"/>
        <v>0</v>
      </c>
      <c r="M2403" s="170">
        <f t="shared" si="78"/>
        <v>0</v>
      </c>
      <c r="N2403" s="183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73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295</v>
      </c>
      <c r="K2404" s="2" t="s">
        <v>321</v>
      </c>
      <c r="L2404" s="170">
        <f t="shared" si="77"/>
        <v>0</v>
      </c>
      <c r="M2404" s="170">
        <f t="shared" si="78"/>
        <v>0</v>
      </c>
      <c r="N2404" s="183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290</v>
      </c>
      <c r="J2405" s="2" t="s">
        <v>299</v>
      </c>
      <c r="K2405" s="2" t="s">
        <v>319</v>
      </c>
      <c r="L2405" s="170">
        <f t="shared" si="77"/>
        <v>0</v>
      </c>
      <c r="M2405" s="170">
        <f t="shared" si="78"/>
        <v>0</v>
      </c>
      <c r="N2405" s="183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315</v>
      </c>
      <c r="J2406" s="2" t="s">
        <v>348</v>
      </c>
      <c r="K2406" s="2" t="s">
        <v>321</v>
      </c>
      <c r="L2406" s="170">
        <f t="shared" si="77"/>
        <v>0</v>
      </c>
      <c r="M2406" s="170">
        <f t="shared" si="78"/>
        <v>0</v>
      </c>
      <c r="N2406" s="183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296</v>
      </c>
      <c r="K2407" s="2" t="s">
        <v>322</v>
      </c>
      <c r="L2407" s="170">
        <f t="shared" si="77"/>
        <v>0</v>
      </c>
      <c r="M2407" s="170">
        <f t="shared" si="78"/>
        <v>0</v>
      </c>
      <c r="N2407" s="183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316</v>
      </c>
      <c r="J2408" s="2" t="s">
        <v>297</v>
      </c>
      <c r="K2408" s="2" t="s">
        <v>319</v>
      </c>
      <c r="L2408" s="170">
        <f t="shared" si="77"/>
        <v>0</v>
      </c>
      <c r="M2408" s="170">
        <f t="shared" si="78"/>
        <v>0</v>
      </c>
      <c r="N2408" s="183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8" t="s">
        <v>349</v>
      </c>
      <c r="K2409" s="8" t="s">
        <v>321</v>
      </c>
      <c r="L2409" s="170">
        <f t="shared" si="77"/>
        <v>0</v>
      </c>
      <c r="M2409" s="170">
        <f t="shared" si="78"/>
        <v>0</v>
      </c>
      <c r="N2409" s="183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282</v>
      </c>
      <c r="J2410" s="2" t="s">
        <v>272</v>
      </c>
      <c r="K2410" s="2" t="s">
        <v>322</v>
      </c>
      <c r="L2410" s="170">
        <f t="shared" si="77"/>
        <v>0</v>
      </c>
      <c r="M2410" s="170">
        <f t="shared" si="78"/>
        <v>0</v>
      </c>
      <c r="N2410" s="183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273</v>
      </c>
      <c r="K2411" s="2" t="s">
        <v>322</v>
      </c>
      <c r="L2411" s="170">
        <f t="shared" si="77"/>
        <v>4.0000000000000001E-3</v>
      </c>
      <c r="M2411" s="170">
        <f t="shared" si="78"/>
        <v>9.9039999999999999</v>
      </c>
      <c r="N2411" s="183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>
        <v>4</v>
      </c>
      <c r="BU2411" s="2">
        <v>4.0000000000000001E-3</v>
      </c>
      <c r="BV2411" s="60">
        <v>9.9039999999999999</v>
      </c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274</v>
      </c>
      <c r="K2412" s="2" t="s">
        <v>322</v>
      </c>
      <c r="L2412" s="172">
        <f t="shared" si="77"/>
        <v>0</v>
      </c>
      <c r="M2412" s="170">
        <f t="shared" si="78"/>
        <v>0</v>
      </c>
      <c r="N2412" s="183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/>
      <c r="BU2412" s="2"/>
      <c r="BV2412" s="60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275</v>
      </c>
      <c r="K2413" s="2" t="s">
        <v>322</v>
      </c>
      <c r="L2413" s="170">
        <f t="shared" si="77"/>
        <v>0</v>
      </c>
      <c r="M2413" s="170">
        <f t="shared" si="78"/>
        <v>0</v>
      </c>
      <c r="N2413" s="183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276</v>
      </c>
      <c r="K2414" s="2" t="s">
        <v>321</v>
      </c>
      <c r="L2414" s="170">
        <f t="shared" si="77"/>
        <v>0</v>
      </c>
      <c r="M2414" s="170">
        <f t="shared" si="78"/>
        <v>0</v>
      </c>
      <c r="N2414" s="183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277</v>
      </c>
      <c r="K2415" s="2" t="s">
        <v>321</v>
      </c>
      <c r="L2415" s="170">
        <f t="shared" si="77"/>
        <v>0</v>
      </c>
      <c r="M2415" s="170">
        <f t="shared" si="78"/>
        <v>0</v>
      </c>
      <c r="N2415" s="183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283</v>
      </c>
      <c r="J2416" s="2" t="s">
        <v>298</v>
      </c>
      <c r="K2416" s="2" t="s">
        <v>322</v>
      </c>
      <c r="L2416" s="170">
        <f t="shared" si="77"/>
        <v>0</v>
      </c>
      <c r="M2416" s="170">
        <f t="shared" si="78"/>
        <v>0</v>
      </c>
      <c r="N2416" s="183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278</v>
      </c>
      <c r="K2417" s="2" t="s">
        <v>321</v>
      </c>
      <c r="L2417" s="170">
        <f t="shared" si="77"/>
        <v>0</v>
      </c>
      <c r="M2417" s="170">
        <f t="shared" si="78"/>
        <v>0</v>
      </c>
      <c r="N2417" s="183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279</v>
      </c>
      <c r="K2418" s="2" t="s">
        <v>321</v>
      </c>
      <c r="L2418" s="170">
        <f t="shared" si="77"/>
        <v>0</v>
      </c>
      <c r="M2418" s="170">
        <f t="shared" si="78"/>
        <v>0</v>
      </c>
      <c r="N2418" s="183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286</v>
      </c>
      <c r="J2419" s="2" t="s">
        <v>280</v>
      </c>
      <c r="K2419" s="2" t="s">
        <v>320</v>
      </c>
      <c r="L2419" s="170">
        <f t="shared" si="77"/>
        <v>0.30499999999999999</v>
      </c>
      <c r="M2419" s="172">
        <f t="shared" si="78"/>
        <v>4.2089999999999996</v>
      </c>
      <c r="N2419" s="185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>
        <v>0.30499999999999999</v>
      </c>
      <c r="BL2419" s="181">
        <v>4.2089999999999996</v>
      </c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281</v>
      </c>
      <c r="K2420" s="2" t="s">
        <v>320</v>
      </c>
      <c r="L2420" s="170">
        <f t="shared" si="77"/>
        <v>0</v>
      </c>
      <c r="M2420" s="170">
        <f t="shared" si="78"/>
        <v>6.1639999999999997</v>
      </c>
      <c r="N2420" s="183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 t="s">
        <v>495</v>
      </c>
      <c r="AJ2420" s="77"/>
      <c r="AK2420" s="77"/>
      <c r="AL2420" s="77"/>
      <c r="AM2420" s="85">
        <v>6.1639999999999997</v>
      </c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/>
      <c r="BL2420" s="60"/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s="17" customFormat="1" hidden="1" x14ac:dyDescent="0.3">
      <c r="A2421" s="16" t="s">
        <v>61</v>
      </c>
      <c r="B2421" s="16" t="s">
        <v>2</v>
      </c>
      <c r="C2421" s="16" t="s">
        <v>3</v>
      </c>
      <c r="D2421" s="16" t="s">
        <v>62</v>
      </c>
      <c r="E2421" s="7">
        <v>24</v>
      </c>
      <c r="F2421" s="7"/>
      <c r="G2421" s="23" t="s">
        <v>5</v>
      </c>
      <c r="H2421" s="7">
        <v>2023</v>
      </c>
      <c r="I2421" s="25"/>
      <c r="J2421" s="16" t="s">
        <v>314</v>
      </c>
      <c r="K2421" s="16"/>
      <c r="L2421" s="155"/>
      <c r="M2421" s="133">
        <f>SUM(M2383:M2420)</f>
        <v>20.277000000000001</v>
      </c>
      <c r="N2421" s="186"/>
      <c r="O2421" s="16"/>
      <c r="P2421" s="16"/>
      <c r="Q2421" s="16"/>
      <c r="R2421" s="16"/>
      <c r="S2421" s="51">
        <f>SUM(S2383:S2420)</f>
        <v>0</v>
      </c>
      <c r="T2421" s="16"/>
      <c r="U2421" s="16"/>
      <c r="V2421" s="16"/>
      <c r="W2421" s="16"/>
      <c r="X2421" s="51">
        <f>SUM(X2383:X2420)</f>
        <v>0</v>
      </c>
      <c r="Y2421" s="16"/>
      <c r="Z2421" s="16"/>
      <c r="AA2421" s="16"/>
      <c r="AB2421" s="16"/>
      <c r="AC2421" s="133">
        <f>SUM(AC2383:AC2420)</f>
        <v>0</v>
      </c>
      <c r="AD2421" s="16"/>
      <c r="AE2421" s="16"/>
      <c r="AF2421" s="16"/>
      <c r="AG2421" s="16"/>
      <c r="AH2421" s="51">
        <f>SUM(AH2383:AH2420)</f>
        <v>0</v>
      </c>
      <c r="AI2421" s="16"/>
      <c r="AJ2421" s="16"/>
      <c r="AK2421" s="16"/>
      <c r="AL2421" s="16"/>
      <c r="AM2421" s="51">
        <f>SUM(AM2383:AM2420)</f>
        <v>6.1639999999999997</v>
      </c>
      <c r="AN2421" s="16"/>
      <c r="AO2421" s="16"/>
      <c r="AP2421" s="16"/>
      <c r="AQ2421" s="16"/>
      <c r="AR2421" s="51">
        <f>SUM(AR2383:AR2420)</f>
        <v>0</v>
      </c>
      <c r="AS2421" s="16"/>
      <c r="AT2421" s="16"/>
      <c r="AU2421" s="16"/>
      <c r="AV2421" s="16"/>
      <c r="AW2421" s="51">
        <f>SUM(AW2383:AW2420)</f>
        <v>0</v>
      </c>
      <c r="AX2421" s="16"/>
      <c r="AY2421" s="16"/>
      <c r="AZ2421" s="16"/>
      <c r="BA2421" s="16"/>
      <c r="BB2421" s="51">
        <f>SUM(BB2383:BB2420)</f>
        <v>0</v>
      </c>
      <c r="BC2421" s="16"/>
      <c r="BD2421" s="16"/>
      <c r="BE2421" s="16"/>
      <c r="BF2421" s="16"/>
      <c r="BG2421" s="51">
        <f>SUM(BG2383:BG2420)</f>
        <v>0</v>
      </c>
      <c r="BH2421" s="16"/>
      <c r="BI2421" s="16"/>
      <c r="BJ2421" s="16"/>
      <c r="BK2421" s="16"/>
      <c r="BL2421" s="51">
        <f>SUM(BL2383:BL2420)</f>
        <v>4.2089999999999996</v>
      </c>
      <c r="BM2421" s="16"/>
      <c r="BN2421" s="16"/>
      <c r="BO2421" s="16"/>
      <c r="BP2421" s="16"/>
      <c r="BQ2421" s="51">
        <f>SUM(BQ2383:BQ2420)</f>
        <v>0</v>
      </c>
      <c r="BR2421" s="16"/>
      <c r="BS2421" s="16"/>
      <c r="BT2421" s="16"/>
      <c r="BU2421" s="16"/>
      <c r="BV2421" s="51">
        <f>SUM(BV2383:BV2420)</f>
        <v>9.9039999999999999</v>
      </c>
    </row>
    <row r="2422" spans="1:74" hidden="1" x14ac:dyDescent="0.3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22" t="s">
        <v>5</v>
      </c>
      <c r="H2422" s="3">
        <v>2023</v>
      </c>
      <c r="I2422" s="24" t="s">
        <v>287</v>
      </c>
      <c r="J2422" s="2" t="s">
        <v>267</v>
      </c>
      <c r="K2422" s="2" t="s">
        <v>319</v>
      </c>
      <c r="L2422" s="170">
        <f t="shared" si="77"/>
        <v>0</v>
      </c>
      <c r="M2422" s="170">
        <f t="shared" si="78"/>
        <v>0</v>
      </c>
      <c r="N2422" s="183"/>
      <c r="O2422" s="37"/>
      <c r="P2422" s="37"/>
      <c r="Q2422" s="37"/>
      <c r="R2422" s="37"/>
      <c r="S2422" s="46"/>
      <c r="T2422" s="2"/>
      <c r="U2422" s="2"/>
      <c r="V2422" s="2"/>
      <c r="W2422" s="2"/>
      <c r="X2422" s="60"/>
      <c r="Y2422" s="67"/>
      <c r="Z2422" s="67"/>
      <c r="AA2422" s="67"/>
      <c r="AB2422" s="67"/>
      <c r="AC2422" s="73"/>
      <c r="AD2422" s="2"/>
      <c r="AE2422" s="2"/>
      <c r="AF2422" s="2"/>
      <c r="AG2422" s="2"/>
      <c r="AH2422" s="60"/>
      <c r="AI2422" s="77"/>
      <c r="AJ2422" s="77"/>
      <c r="AK2422" s="77"/>
      <c r="AL2422" s="77"/>
      <c r="AM2422" s="85"/>
      <c r="AN2422" s="2"/>
      <c r="AO2422" s="2"/>
      <c r="AP2422" s="2"/>
      <c r="AQ2422" s="2"/>
      <c r="AR2422" s="60"/>
      <c r="AS2422" s="90"/>
      <c r="AT2422" s="90"/>
      <c r="AU2422" s="90"/>
      <c r="AV2422" s="90"/>
      <c r="AW2422" s="105"/>
      <c r="AX2422" s="2"/>
      <c r="AY2422" s="2"/>
      <c r="AZ2422" s="2"/>
      <c r="BA2422" s="2"/>
      <c r="BB2422" s="60"/>
      <c r="BC2422" s="111"/>
      <c r="BD2422" s="111"/>
      <c r="BE2422" s="111"/>
      <c r="BF2422" s="111"/>
      <c r="BG2422" s="116"/>
      <c r="BH2422" s="2"/>
      <c r="BI2422" s="2"/>
      <c r="BJ2422" s="2"/>
      <c r="BK2422" s="2"/>
      <c r="BL2422" s="60"/>
      <c r="BM2422" s="53"/>
      <c r="BN2422" s="53"/>
      <c r="BO2422" s="53"/>
      <c r="BP2422" s="53"/>
      <c r="BQ2422" s="125"/>
      <c r="BR2422" s="2"/>
      <c r="BS2422" s="2"/>
      <c r="BT2422" s="2"/>
      <c r="BU2422" s="2"/>
      <c r="BV2422" s="60"/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291</v>
      </c>
      <c r="K2423" s="2" t="s">
        <v>320</v>
      </c>
      <c r="L2423" s="170">
        <f t="shared" si="77"/>
        <v>0</v>
      </c>
      <c r="M2423" s="170">
        <f t="shared" si="78"/>
        <v>0</v>
      </c>
      <c r="N2423" s="183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286</v>
      </c>
      <c r="J2424" s="2" t="s">
        <v>337</v>
      </c>
      <c r="K2424" s="2" t="s">
        <v>320</v>
      </c>
      <c r="L2424" s="170">
        <f t="shared" si="77"/>
        <v>0</v>
      </c>
      <c r="M2424" s="170">
        <f t="shared" si="78"/>
        <v>0</v>
      </c>
      <c r="N2424" s="183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8" t="s">
        <v>338</v>
      </c>
      <c r="K2425" s="8" t="s">
        <v>319</v>
      </c>
      <c r="L2425" s="170">
        <f t="shared" si="77"/>
        <v>0</v>
      </c>
      <c r="M2425" s="170">
        <f t="shared" si="78"/>
        <v>0</v>
      </c>
      <c r="N2425" s="183"/>
      <c r="O2425" s="58"/>
      <c r="P2425" s="58"/>
      <c r="Q2425" s="58"/>
      <c r="R2425" s="58"/>
      <c r="S2425" s="59"/>
      <c r="T2425" s="8"/>
      <c r="U2425" s="8"/>
      <c r="V2425" s="8"/>
      <c r="W2425" s="8"/>
      <c r="X2425" s="130"/>
      <c r="Y2425" s="143"/>
      <c r="Z2425" s="143"/>
      <c r="AA2425" s="143"/>
      <c r="AB2425" s="143"/>
      <c r="AC2425" s="144"/>
      <c r="AD2425" s="8"/>
      <c r="AE2425" s="8"/>
      <c r="AF2425" s="8"/>
      <c r="AG2425" s="8"/>
      <c r="AH2425" s="130"/>
      <c r="AI2425" s="145"/>
      <c r="AJ2425" s="145"/>
      <c r="AK2425" s="145"/>
      <c r="AL2425" s="145"/>
      <c r="AM2425" s="146"/>
      <c r="AN2425" s="8"/>
      <c r="AO2425" s="8"/>
      <c r="AP2425" s="8"/>
      <c r="AQ2425" s="8"/>
      <c r="AR2425" s="130"/>
      <c r="AS2425" s="147"/>
      <c r="AT2425" s="147"/>
      <c r="AU2425" s="147"/>
      <c r="AV2425" s="147"/>
      <c r="AW2425" s="148"/>
      <c r="AX2425" s="8"/>
      <c r="AY2425" s="8"/>
      <c r="AZ2425" s="8"/>
      <c r="BA2425" s="8"/>
      <c r="BB2425" s="130"/>
      <c r="BC2425" s="149"/>
      <c r="BD2425" s="149"/>
      <c r="BE2425" s="149"/>
      <c r="BF2425" s="149"/>
      <c r="BG2425" s="150"/>
      <c r="BH2425" s="8"/>
      <c r="BI2425" s="8"/>
      <c r="BJ2425" s="8"/>
      <c r="BK2425" s="8"/>
      <c r="BL2425" s="130"/>
      <c r="BM2425" s="151"/>
      <c r="BN2425" s="151"/>
      <c r="BO2425" s="151"/>
      <c r="BP2425" s="151"/>
      <c r="BQ2425" s="152"/>
      <c r="BR2425" s="8"/>
      <c r="BS2425" s="8"/>
      <c r="BT2425" s="8"/>
      <c r="BU2425" s="8"/>
      <c r="BV2425" s="13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339</v>
      </c>
      <c r="K2426" s="8" t="s">
        <v>340</v>
      </c>
      <c r="L2426" s="170">
        <f t="shared" si="77"/>
        <v>0</v>
      </c>
      <c r="M2426" s="170">
        <f t="shared" si="78"/>
        <v>0</v>
      </c>
      <c r="N2426" s="183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341</v>
      </c>
      <c r="K2427" s="8" t="s">
        <v>319</v>
      </c>
      <c r="L2427" s="170">
        <f t="shared" si="77"/>
        <v>0</v>
      </c>
      <c r="M2427" s="170">
        <f t="shared" si="78"/>
        <v>0</v>
      </c>
      <c r="N2427" s="183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342</v>
      </c>
      <c r="K2428" s="8" t="s">
        <v>321</v>
      </c>
      <c r="L2428" s="170">
        <f t="shared" si="77"/>
        <v>0</v>
      </c>
      <c r="M2428" s="170">
        <f t="shared" si="78"/>
        <v>0</v>
      </c>
      <c r="N2428" s="183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343</v>
      </c>
      <c r="K2429" s="8" t="s">
        <v>321</v>
      </c>
      <c r="L2429" s="170">
        <f t="shared" si="77"/>
        <v>0</v>
      </c>
      <c r="M2429" s="170">
        <f t="shared" si="78"/>
        <v>0</v>
      </c>
      <c r="N2429" s="183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344</v>
      </c>
      <c r="K2430" s="8" t="s">
        <v>340</v>
      </c>
      <c r="L2430" s="170">
        <f t="shared" si="77"/>
        <v>0</v>
      </c>
      <c r="M2430" s="170">
        <f t="shared" si="78"/>
        <v>0</v>
      </c>
      <c r="N2430" s="183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288</v>
      </c>
      <c r="J2431" s="8" t="s">
        <v>345</v>
      </c>
      <c r="K2431" s="8" t="s">
        <v>319</v>
      </c>
      <c r="L2431" s="170">
        <f t="shared" si="77"/>
        <v>0</v>
      </c>
      <c r="M2431" s="170">
        <f t="shared" si="78"/>
        <v>0</v>
      </c>
      <c r="N2431" s="183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2" t="s">
        <v>352</v>
      </c>
      <c r="K2432" s="2" t="s">
        <v>319</v>
      </c>
      <c r="L2432" s="170">
        <f t="shared" si="77"/>
        <v>0</v>
      </c>
      <c r="M2432" s="170">
        <f t="shared" si="78"/>
        <v>0</v>
      </c>
      <c r="N2432" s="183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353</v>
      </c>
      <c r="K2433" s="2" t="s">
        <v>322</v>
      </c>
      <c r="L2433" s="170">
        <f t="shared" si="77"/>
        <v>0</v>
      </c>
      <c r="M2433" s="170">
        <f t="shared" si="78"/>
        <v>0</v>
      </c>
      <c r="N2433" s="183"/>
      <c r="O2433" s="37"/>
      <c r="P2433" s="37"/>
      <c r="Q2433" s="37"/>
      <c r="R2433" s="37"/>
      <c r="S2433" s="46"/>
      <c r="T2433" s="2"/>
      <c r="U2433" s="2"/>
      <c r="V2433" s="2"/>
      <c r="W2433" s="2"/>
      <c r="X2433" s="60"/>
      <c r="Y2433" s="67"/>
      <c r="Z2433" s="67"/>
      <c r="AA2433" s="67"/>
      <c r="AB2433" s="67"/>
      <c r="AC2433" s="73"/>
      <c r="AD2433" s="2"/>
      <c r="AE2433" s="2"/>
      <c r="AF2433" s="2"/>
      <c r="AG2433" s="2"/>
      <c r="AH2433" s="60"/>
      <c r="AI2433" s="77"/>
      <c r="AJ2433" s="77"/>
      <c r="AK2433" s="77"/>
      <c r="AL2433" s="77"/>
      <c r="AM2433" s="85"/>
      <c r="AN2433" s="2"/>
      <c r="AO2433" s="2"/>
      <c r="AP2433" s="2"/>
      <c r="AQ2433" s="2"/>
      <c r="AR2433" s="60"/>
      <c r="AS2433" s="90"/>
      <c r="AT2433" s="90"/>
      <c r="AU2433" s="90"/>
      <c r="AV2433" s="90"/>
      <c r="AW2433" s="105"/>
      <c r="AX2433" s="2"/>
      <c r="AY2433" s="2"/>
      <c r="AZ2433" s="2"/>
      <c r="BA2433" s="2"/>
      <c r="BB2433" s="60"/>
      <c r="BC2433" s="111"/>
      <c r="BD2433" s="111"/>
      <c r="BE2433" s="111"/>
      <c r="BF2433" s="111"/>
      <c r="BG2433" s="116"/>
      <c r="BH2433" s="2"/>
      <c r="BI2433" s="2"/>
      <c r="BJ2433" s="2"/>
      <c r="BK2433" s="2"/>
      <c r="BL2433" s="60"/>
      <c r="BM2433" s="53"/>
      <c r="BN2433" s="53"/>
      <c r="BO2433" s="53"/>
      <c r="BP2433" s="53"/>
      <c r="BQ2433" s="125"/>
      <c r="BR2433" s="2"/>
      <c r="BS2433" s="2"/>
      <c r="BT2433" s="2"/>
      <c r="BU2433" s="2"/>
      <c r="BV2433" s="6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346</v>
      </c>
      <c r="K2434" s="2" t="s">
        <v>319</v>
      </c>
      <c r="L2434" s="170">
        <f t="shared" si="77"/>
        <v>0</v>
      </c>
      <c r="M2434" s="170">
        <f t="shared" si="78"/>
        <v>0</v>
      </c>
      <c r="N2434" s="183"/>
      <c r="O2434" s="38"/>
      <c r="P2434" s="37"/>
      <c r="Q2434" s="37"/>
      <c r="R2434" s="37"/>
      <c r="S2434" s="46"/>
      <c r="T2434" s="3"/>
      <c r="U2434" s="2"/>
      <c r="V2434" s="2"/>
      <c r="W2434" s="2"/>
      <c r="X2434" s="60"/>
      <c r="Y2434" s="69"/>
      <c r="Z2434" s="67"/>
      <c r="AA2434" s="67"/>
      <c r="AB2434" s="67"/>
      <c r="AC2434" s="73"/>
      <c r="AD2434" s="3"/>
      <c r="AE2434" s="2"/>
      <c r="AF2434" s="2"/>
      <c r="AG2434" s="2"/>
      <c r="AH2434" s="60"/>
      <c r="AI2434" s="78"/>
      <c r="AJ2434" s="77"/>
      <c r="AK2434" s="77"/>
      <c r="AL2434" s="77"/>
      <c r="AM2434" s="85"/>
      <c r="AN2434" s="3"/>
      <c r="AO2434" s="2"/>
      <c r="AP2434" s="2"/>
      <c r="AQ2434" s="2"/>
      <c r="AR2434" s="60"/>
      <c r="AS2434" s="91"/>
      <c r="AT2434" s="90"/>
      <c r="AU2434" s="90"/>
      <c r="AV2434" s="90"/>
      <c r="AW2434" s="105"/>
      <c r="AX2434" s="3"/>
      <c r="AY2434" s="2"/>
      <c r="AZ2434" s="2"/>
      <c r="BA2434" s="2"/>
      <c r="BB2434" s="60"/>
      <c r="BC2434" s="112"/>
      <c r="BD2434" s="111"/>
      <c r="BE2434" s="111"/>
      <c r="BF2434" s="111"/>
      <c r="BG2434" s="116"/>
      <c r="BH2434" s="3"/>
      <c r="BI2434" s="2"/>
      <c r="BJ2434" s="2"/>
      <c r="BK2434" s="2"/>
      <c r="BL2434" s="60"/>
      <c r="BM2434" s="54"/>
      <c r="BN2434" s="53"/>
      <c r="BO2434" s="53"/>
      <c r="BP2434" s="53"/>
      <c r="BQ2434" s="125"/>
      <c r="BR2434" s="3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289</v>
      </c>
      <c r="J2435" s="2" t="s">
        <v>268</v>
      </c>
      <c r="K2435" s="2" t="s">
        <v>319</v>
      </c>
      <c r="L2435" s="170">
        <f t="shared" si="77"/>
        <v>0</v>
      </c>
      <c r="M2435" s="170">
        <f t="shared" si="78"/>
        <v>0</v>
      </c>
      <c r="N2435" s="183"/>
      <c r="O2435" s="37"/>
      <c r="P2435" s="37"/>
      <c r="Q2435" s="37"/>
      <c r="R2435" s="37"/>
      <c r="S2435" s="46"/>
      <c r="T2435" s="2"/>
      <c r="U2435" s="2"/>
      <c r="V2435" s="2"/>
      <c r="W2435" s="2"/>
      <c r="X2435" s="60"/>
      <c r="Y2435" s="67"/>
      <c r="Z2435" s="67"/>
      <c r="AA2435" s="67"/>
      <c r="AB2435" s="67"/>
      <c r="AC2435" s="73"/>
      <c r="AD2435" s="2"/>
      <c r="AE2435" s="2"/>
      <c r="AF2435" s="2"/>
      <c r="AG2435" s="2"/>
      <c r="AH2435" s="60"/>
      <c r="AI2435" s="77"/>
      <c r="AJ2435" s="77"/>
      <c r="AK2435" s="77"/>
      <c r="AL2435" s="77"/>
      <c r="AM2435" s="85"/>
      <c r="AN2435" s="2"/>
      <c r="AO2435" s="2"/>
      <c r="AP2435" s="2"/>
      <c r="AQ2435" s="2"/>
      <c r="AR2435" s="60"/>
      <c r="AS2435" s="90"/>
      <c r="AT2435" s="90"/>
      <c r="AU2435" s="90"/>
      <c r="AV2435" s="90"/>
      <c r="AW2435" s="105"/>
      <c r="AX2435" s="2"/>
      <c r="AY2435" s="2"/>
      <c r="AZ2435" s="2"/>
      <c r="BA2435" s="2"/>
      <c r="BB2435" s="60"/>
      <c r="BC2435" s="111"/>
      <c r="BD2435" s="111"/>
      <c r="BE2435" s="111"/>
      <c r="BF2435" s="111"/>
      <c r="BG2435" s="116"/>
      <c r="BH2435" s="2"/>
      <c r="BI2435" s="2"/>
      <c r="BJ2435" s="2"/>
      <c r="BK2435" s="2"/>
      <c r="BL2435" s="60"/>
      <c r="BM2435" s="53"/>
      <c r="BN2435" s="53"/>
      <c r="BO2435" s="53"/>
      <c r="BP2435" s="53"/>
      <c r="BQ2435" s="125"/>
      <c r="BR2435" s="2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292</v>
      </c>
      <c r="K2436" s="2" t="s">
        <v>319</v>
      </c>
      <c r="L2436" s="170">
        <f t="shared" si="77"/>
        <v>0</v>
      </c>
      <c r="M2436" s="170">
        <f t="shared" si="78"/>
        <v>0</v>
      </c>
      <c r="N2436" s="183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285</v>
      </c>
      <c r="J2437" s="2" t="s">
        <v>293</v>
      </c>
      <c r="K2437" s="2" t="s">
        <v>319</v>
      </c>
      <c r="L2437" s="170">
        <f t="shared" ref="L2437:L2500" si="79">SUM(R2437,W2437,AB2437,AG2437,AL2437,AQ2437,AV2437,BA2437,BF2437,BK2437,BP2437,BU2437)</f>
        <v>0</v>
      </c>
      <c r="M2437" s="170">
        <f t="shared" ref="M2437:M2500" si="80">SUM(S2437,X2437,AC2437,AH2437,AM2437,AR2437,AW2437,BB2437,BG2437,BL2437,BQ2437,BV2437)</f>
        <v>0</v>
      </c>
      <c r="N2437" s="183"/>
      <c r="O2437" s="37"/>
      <c r="P2437" s="37"/>
      <c r="Q2437" s="37"/>
      <c r="R2437" s="38"/>
      <c r="S2437" s="45"/>
      <c r="T2437" s="2"/>
      <c r="U2437" s="2"/>
      <c r="V2437" s="2"/>
      <c r="W2437" s="3"/>
      <c r="X2437" s="61"/>
      <c r="Y2437" s="67"/>
      <c r="Z2437" s="67"/>
      <c r="AA2437" s="67"/>
      <c r="AB2437" s="69"/>
      <c r="AC2437" s="74"/>
      <c r="AD2437" s="2"/>
      <c r="AE2437" s="2"/>
      <c r="AF2437" s="2"/>
      <c r="AG2437" s="3"/>
      <c r="AH2437" s="61"/>
      <c r="AI2437" s="77"/>
      <c r="AJ2437" s="77"/>
      <c r="AK2437" s="77"/>
      <c r="AL2437" s="78"/>
      <c r="AM2437" s="86"/>
      <c r="AN2437" s="2"/>
      <c r="AO2437" s="2"/>
      <c r="AP2437" s="2"/>
      <c r="AQ2437" s="3"/>
      <c r="AR2437" s="61"/>
      <c r="AS2437" s="90"/>
      <c r="AT2437" s="90"/>
      <c r="AU2437" s="90"/>
      <c r="AV2437" s="91"/>
      <c r="AW2437" s="106"/>
      <c r="AX2437" s="2"/>
      <c r="AY2437" s="2"/>
      <c r="AZ2437" s="2"/>
      <c r="BA2437" s="3"/>
      <c r="BB2437" s="61"/>
      <c r="BC2437" s="111"/>
      <c r="BD2437" s="111"/>
      <c r="BE2437" s="111"/>
      <c r="BF2437" s="112"/>
      <c r="BG2437" s="117"/>
      <c r="BH2437" s="2"/>
      <c r="BI2437" s="2"/>
      <c r="BJ2437" s="2"/>
      <c r="BK2437" s="3"/>
      <c r="BL2437" s="61"/>
      <c r="BM2437" s="53"/>
      <c r="BN2437" s="53"/>
      <c r="BO2437" s="53"/>
      <c r="BP2437" s="54"/>
      <c r="BQ2437" s="126"/>
      <c r="BR2437" s="2"/>
      <c r="BS2437" s="2"/>
      <c r="BT2437" s="2"/>
      <c r="BU2437" s="3"/>
      <c r="BV2437" s="61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287</v>
      </c>
      <c r="J2438" s="2" t="s">
        <v>269</v>
      </c>
      <c r="K2438" s="2" t="s">
        <v>321</v>
      </c>
      <c r="L2438" s="170">
        <f t="shared" si="79"/>
        <v>0</v>
      </c>
      <c r="M2438" s="170">
        <f t="shared" si="80"/>
        <v>0</v>
      </c>
      <c r="N2438" s="183"/>
      <c r="O2438" s="37"/>
      <c r="P2438" s="37"/>
      <c r="Q2438" s="37"/>
      <c r="R2438" s="37"/>
      <c r="S2438" s="46"/>
      <c r="T2438" s="2"/>
      <c r="U2438" s="2"/>
      <c r="V2438" s="2"/>
      <c r="W2438" s="2"/>
      <c r="X2438" s="60"/>
      <c r="Y2438" s="67"/>
      <c r="Z2438" s="67"/>
      <c r="AA2438" s="67"/>
      <c r="AB2438" s="67"/>
      <c r="AC2438" s="73"/>
      <c r="AD2438" s="2"/>
      <c r="AE2438" s="2"/>
      <c r="AF2438" s="2"/>
      <c r="AG2438" s="2"/>
      <c r="AH2438" s="60"/>
      <c r="AI2438" s="77"/>
      <c r="AJ2438" s="77"/>
      <c r="AK2438" s="77"/>
      <c r="AL2438" s="77"/>
      <c r="AM2438" s="85"/>
      <c r="AN2438" s="2"/>
      <c r="AO2438" s="2"/>
      <c r="AP2438" s="2"/>
      <c r="AQ2438" s="2"/>
      <c r="AR2438" s="60"/>
      <c r="AS2438" s="90"/>
      <c r="AT2438" s="90"/>
      <c r="AU2438" s="90"/>
      <c r="AV2438" s="90"/>
      <c r="AW2438" s="105"/>
      <c r="AX2438" s="2"/>
      <c r="AY2438" s="2"/>
      <c r="AZ2438" s="2"/>
      <c r="BA2438" s="2"/>
      <c r="BB2438" s="60"/>
      <c r="BC2438" s="111"/>
      <c r="BD2438" s="111"/>
      <c r="BE2438" s="111"/>
      <c r="BF2438" s="111"/>
      <c r="BG2438" s="116"/>
      <c r="BH2438" s="2"/>
      <c r="BI2438" s="2"/>
      <c r="BJ2438" s="2"/>
      <c r="BK2438" s="2"/>
      <c r="BL2438" s="60"/>
      <c r="BM2438" s="53"/>
      <c r="BN2438" s="53"/>
      <c r="BO2438" s="53"/>
      <c r="BP2438" s="53"/>
      <c r="BQ2438" s="125"/>
      <c r="BR2438" s="2"/>
      <c r="BS2438" s="2"/>
      <c r="BT2438" s="2"/>
      <c r="BU2438" s="2"/>
      <c r="BV2438" s="60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270</v>
      </c>
      <c r="K2439" s="2" t="s">
        <v>321</v>
      </c>
      <c r="L2439" s="170">
        <f t="shared" si="79"/>
        <v>0</v>
      </c>
      <c r="M2439" s="170">
        <f t="shared" si="80"/>
        <v>0</v>
      </c>
      <c r="N2439" s="183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290</v>
      </c>
      <c r="J2440" s="2" t="s">
        <v>271</v>
      </c>
      <c r="K2440" s="2" t="s">
        <v>322</v>
      </c>
      <c r="L2440" s="170">
        <f t="shared" si="79"/>
        <v>0</v>
      </c>
      <c r="M2440" s="170">
        <f t="shared" si="80"/>
        <v>0</v>
      </c>
      <c r="N2440" s="183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284</v>
      </c>
      <c r="J2441" s="2" t="s">
        <v>294</v>
      </c>
      <c r="K2441" s="2" t="s">
        <v>321</v>
      </c>
      <c r="L2441" s="170">
        <f t="shared" si="79"/>
        <v>0</v>
      </c>
      <c r="M2441" s="170">
        <f t="shared" si="80"/>
        <v>0</v>
      </c>
      <c r="N2441" s="183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347</v>
      </c>
      <c r="K2442" s="2" t="s">
        <v>321</v>
      </c>
      <c r="L2442" s="170">
        <f t="shared" si="79"/>
        <v>0</v>
      </c>
      <c r="M2442" s="170">
        <f t="shared" si="80"/>
        <v>0</v>
      </c>
      <c r="N2442" s="183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295</v>
      </c>
      <c r="K2443" s="2" t="s">
        <v>321</v>
      </c>
      <c r="L2443" s="170">
        <f t="shared" si="79"/>
        <v>0</v>
      </c>
      <c r="M2443" s="170">
        <f t="shared" si="80"/>
        <v>0</v>
      </c>
      <c r="N2443" s="183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290</v>
      </c>
      <c r="J2444" s="2" t="s">
        <v>299</v>
      </c>
      <c r="K2444" s="2" t="s">
        <v>319</v>
      </c>
      <c r="L2444" s="170">
        <f t="shared" si="79"/>
        <v>0</v>
      </c>
      <c r="M2444" s="170">
        <f t="shared" si="80"/>
        <v>0</v>
      </c>
      <c r="N2444" s="183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315</v>
      </c>
      <c r="J2445" s="2" t="s">
        <v>348</v>
      </c>
      <c r="K2445" s="2" t="s">
        <v>321</v>
      </c>
      <c r="L2445" s="170">
        <f t="shared" si="79"/>
        <v>0</v>
      </c>
      <c r="M2445" s="170">
        <f t="shared" si="80"/>
        <v>0</v>
      </c>
      <c r="N2445" s="183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296</v>
      </c>
      <c r="K2446" s="2" t="s">
        <v>322</v>
      </c>
      <c r="L2446" s="170">
        <f t="shared" si="79"/>
        <v>0</v>
      </c>
      <c r="M2446" s="170">
        <f t="shared" si="80"/>
        <v>0</v>
      </c>
      <c r="N2446" s="183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316</v>
      </c>
      <c r="J2447" s="2" t="s">
        <v>297</v>
      </c>
      <c r="K2447" s="2" t="s">
        <v>319</v>
      </c>
      <c r="L2447" s="170">
        <f t="shared" si="79"/>
        <v>0</v>
      </c>
      <c r="M2447" s="170">
        <f t="shared" si="80"/>
        <v>0</v>
      </c>
      <c r="N2447" s="183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8" t="s">
        <v>349</v>
      </c>
      <c r="K2448" s="8" t="s">
        <v>321</v>
      </c>
      <c r="L2448" s="170">
        <f t="shared" si="79"/>
        <v>0</v>
      </c>
      <c r="M2448" s="170">
        <f t="shared" si="80"/>
        <v>0</v>
      </c>
      <c r="N2448" s="183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282</v>
      </c>
      <c r="J2449" s="2" t="s">
        <v>272</v>
      </c>
      <c r="K2449" s="2" t="s">
        <v>322</v>
      </c>
      <c r="L2449" s="170">
        <f t="shared" si="79"/>
        <v>0</v>
      </c>
      <c r="M2449" s="170">
        <f t="shared" si="80"/>
        <v>0</v>
      </c>
      <c r="N2449" s="183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273</v>
      </c>
      <c r="K2450" s="2" t="s">
        <v>322</v>
      </c>
      <c r="L2450" s="170">
        <f t="shared" si="79"/>
        <v>0</v>
      </c>
      <c r="M2450" s="170">
        <f t="shared" si="80"/>
        <v>0</v>
      </c>
      <c r="N2450" s="183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274</v>
      </c>
      <c r="K2451" s="2" t="s">
        <v>322</v>
      </c>
      <c r="L2451" s="172">
        <f t="shared" si="79"/>
        <v>0</v>
      </c>
      <c r="M2451" s="170">
        <f t="shared" si="80"/>
        <v>0</v>
      </c>
      <c r="N2451" s="183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275</v>
      </c>
      <c r="K2452" s="2" t="s">
        <v>322</v>
      </c>
      <c r="L2452" s="170">
        <f t="shared" si="79"/>
        <v>0</v>
      </c>
      <c r="M2452" s="170">
        <f t="shared" si="80"/>
        <v>0</v>
      </c>
      <c r="N2452" s="183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276</v>
      </c>
      <c r="K2453" s="2" t="s">
        <v>321</v>
      </c>
      <c r="L2453" s="170">
        <f t="shared" si="79"/>
        <v>0</v>
      </c>
      <c r="M2453" s="170">
        <f t="shared" si="80"/>
        <v>0</v>
      </c>
      <c r="N2453" s="183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277</v>
      </c>
      <c r="K2454" s="2" t="s">
        <v>321</v>
      </c>
      <c r="L2454" s="170">
        <f t="shared" si="79"/>
        <v>0</v>
      </c>
      <c r="M2454" s="170">
        <f t="shared" si="80"/>
        <v>0</v>
      </c>
      <c r="N2454" s="183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283</v>
      </c>
      <c r="J2455" s="2" t="s">
        <v>298</v>
      </c>
      <c r="K2455" s="2" t="s">
        <v>322</v>
      </c>
      <c r="L2455" s="170">
        <f t="shared" si="79"/>
        <v>0</v>
      </c>
      <c r="M2455" s="170">
        <f t="shared" si="80"/>
        <v>0</v>
      </c>
      <c r="N2455" s="183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278</v>
      </c>
      <c r="K2456" s="2" t="s">
        <v>321</v>
      </c>
      <c r="L2456" s="170">
        <f t="shared" si="79"/>
        <v>0</v>
      </c>
      <c r="M2456" s="170">
        <f t="shared" si="80"/>
        <v>0</v>
      </c>
      <c r="N2456" s="183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279</v>
      </c>
      <c r="K2457" s="2" t="s">
        <v>321</v>
      </c>
      <c r="L2457" s="170">
        <f t="shared" si="79"/>
        <v>0</v>
      </c>
      <c r="M2457" s="170">
        <f t="shared" si="80"/>
        <v>0</v>
      </c>
      <c r="N2457" s="183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286</v>
      </c>
      <c r="J2458" s="2" t="s">
        <v>280</v>
      </c>
      <c r="K2458" s="2" t="s">
        <v>320</v>
      </c>
      <c r="L2458" s="170">
        <f t="shared" si="79"/>
        <v>0</v>
      </c>
      <c r="M2458" s="172">
        <f t="shared" si="80"/>
        <v>0</v>
      </c>
      <c r="N2458" s="185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181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281</v>
      </c>
      <c r="K2459" s="2" t="s">
        <v>320</v>
      </c>
      <c r="L2459" s="170">
        <f t="shared" si="79"/>
        <v>0</v>
      </c>
      <c r="M2459" s="170">
        <f t="shared" si="80"/>
        <v>0</v>
      </c>
      <c r="N2459" s="183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60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s="17" customFormat="1" hidden="1" x14ac:dyDescent="0.3">
      <c r="A2460" s="16" t="s">
        <v>63</v>
      </c>
      <c r="B2460" s="16" t="s">
        <v>2</v>
      </c>
      <c r="C2460" s="16" t="s">
        <v>3</v>
      </c>
      <c r="D2460" s="16" t="s">
        <v>62</v>
      </c>
      <c r="E2460" s="7">
        <v>28</v>
      </c>
      <c r="F2460" s="7"/>
      <c r="G2460" s="23" t="s">
        <v>5</v>
      </c>
      <c r="H2460" s="7">
        <v>2023</v>
      </c>
      <c r="I2460" s="25"/>
      <c r="J2460" s="16" t="s">
        <v>314</v>
      </c>
      <c r="K2460" s="16"/>
      <c r="L2460" s="155"/>
      <c r="M2460" s="133">
        <f>SUM(M2422:M2459)</f>
        <v>0</v>
      </c>
      <c r="N2460" s="186"/>
      <c r="O2460" s="16"/>
      <c r="P2460" s="16"/>
      <c r="Q2460" s="16"/>
      <c r="R2460" s="16"/>
      <c r="S2460" s="51">
        <f>SUM(S2422:S2459)</f>
        <v>0</v>
      </c>
      <c r="T2460" s="16"/>
      <c r="U2460" s="16"/>
      <c r="V2460" s="16"/>
      <c r="W2460" s="16"/>
      <c r="X2460" s="51">
        <f>SUM(X2422:X2459)</f>
        <v>0</v>
      </c>
      <c r="Y2460" s="16"/>
      <c r="Z2460" s="16"/>
      <c r="AA2460" s="16"/>
      <c r="AB2460" s="16"/>
      <c r="AC2460" s="51">
        <f>SUM(AC2422:AC2459)</f>
        <v>0</v>
      </c>
      <c r="AD2460" s="16"/>
      <c r="AE2460" s="16"/>
      <c r="AF2460" s="16"/>
      <c r="AG2460" s="16"/>
      <c r="AH2460" s="51">
        <f>SUM(AH2422:AH2459)</f>
        <v>0</v>
      </c>
      <c r="AI2460" s="16"/>
      <c r="AJ2460" s="16"/>
      <c r="AK2460" s="16"/>
      <c r="AL2460" s="16"/>
      <c r="AM2460" s="51">
        <f>SUM(AM2422:AM2459)</f>
        <v>0</v>
      </c>
      <c r="AN2460" s="16"/>
      <c r="AO2460" s="16"/>
      <c r="AP2460" s="16"/>
      <c r="AQ2460" s="16"/>
      <c r="AR2460" s="51">
        <f>SUM(AR2422:AR2459)</f>
        <v>0</v>
      </c>
      <c r="AS2460" s="16"/>
      <c r="AT2460" s="16"/>
      <c r="AU2460" s="16"/>
      <c r="AV2460" s="16"/>
      <c r="AW2460" s="51">
        <f>SUM(AW2422:AW2459)</f>
        <v>0</v>
      </c>
      <c r="AX2460" s="16"/>
      <c r="AY2460" s="16"/>
      <c r="AZ2460" s="16"/>
      <c r="BA2460" s="16"/>
      <c r="BB2460" s="51">
        <f>SUM(BB2422:BB2459)</f>
        <v>0</v>
      </c>
      <c r="BC2460" s="16"/>
      <c r="BD2460" s="16"/>
      <c r="BE2460" s="16"/>
      <c r="BF2460" s="16"/>
      <c r="BG2460" s="51">
        <f>SUM(BG2422:BG2459)</f>
        <v>0</v>
      </c>
      <c r="BH2460" s="16"/>
      <c r="BI2460" s="16"/>
      <c r="BJ2460" s="16"/>
      <c r="BK2460" s="16"/>
      <c r="BL2460" s="51">
        <f>SUM(BL2422:BL2459)</f>
        <v>0</v>
      </c>
      <c r="BM2460" s="16"/>
      <c r="BN2460" s="16"/>
      <c r="BO2460" s="16"/>
      <c r="BP2460" s="16"/>
      <c r="BQ2460" s="51">
        <f>SUM(BQ2422:BQ2459)</f>
        <v>0</v>
      </c>
      <c r="BR2460" s="16"/>
      <c r="BS2460" s="16"/>
      <c r="BT2460" s="16"/>
      <c r="BU2460" s="16"/>
      <c r="BV2460" s="51">
        <f>SUM(BV2422:BV2459)</f>
        <v>0</v>
      </c>
    </row>
    <row r="2461" spans="1:74" hidden="1" x14ac:dyDescent="0.3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22" t="s">
        <v>67</v>
      </c>
      <c r="H2461" s="3">
        <v>2023</v>
      </c>
      <c r="I2461" s="24" t="s">
        <v>287</v>
      </c>
      <c r="J2461" s="2" t="s">
        <v>267</v>
      </c>
      <c r="K2461" s="2" t="s">
        <v>319</v>
      </c>
      <c r="L2461" s="170">
        <f t="shared" si="79"/>
        <v>0.02</v>
      </c>
      <c r="M2461" s="170">
        <f t="shared" si="80"/>
        <v>40.524999999999999</v>
      </c>
      <c r="N2461" s="183"/>
      <c r="O2461" s="37"/>
      <c r="P2461" s="37"/>
      <c r="Q2461" s="37"/>
      <c r="R2461" s="37"/>
      <c r="S2461" s="46"/>
      <c r="T2461" s="2"/>
      <c r="U2461" s="2"/>
      <c r="V2461" s="2"/>
      <c r="W2461" s="2"/>
      <c r="X2461" s="60"/>
      <c r="Y2461" s="67"/>
      <c r="Z2461" s="67"/>
      <c r="AA2461" s="67"/>
      <c r="AB2461" s="67"/>
      <c r="AC2461" s="73"/>
      <c r="AD2461" s="2"/>
      <c r="AE2461" s="2"/>
      <c r="AF2461" s="2"/>
      <c r="AG2461" s="2">
        <v>0.02</v>
      </c>
      <c r="AH2461" s="60">
        <v>40.524999999999999</v>
      </c>
      <c r="AI2461" s="77"/>
      <c r="AJ2461" s="77"/>
      <c r="AK2461" s="77"/>
      <c r="AL2461" s="77"/>
      <c r="AM2461" s="85"/>
      <c r="AN2461" s="2"/>
      <c r="AO2461" s="2"/>
      <c r="AP2461" s="2"/>
      <c r="AQ2461" s="2"/>
      <c r="AR2461" s="60"/>
      <c r="AS2461" s="90"/>
      <c r="AT2461" s="90"/>
      <c r="AU2461" s="90"/>
      <c r="AV2461" s="90"/>
      <c r="AW2461" s="105"/>
      <c r="AX2461" s="2"/>
      <c r="AY2461" s="2"/>
      <c r="AZ2461" s="2"/>
      <c r="BA2461" s="2"/>
      <c r="BB2461" s="60"/>
      <c r="BC2461" s="111"/>
      <c r="BD2461" s="111"/>
      <c r="BE2461" s="111"/>
      <c r="BF2461" s="111"/>
      <c r="BG2461" s="116"/>
      <c r="BH2461" s="2"/>
      <c r="BI2461" s="2"/>
      <c r="BJ2461" s="2"/>
      <c r="BK2461" s="2"/>
      <c r="BL2461" s="60"/>
      <c r="BM2461" s="53"/>
      <c r="BN2461" s="53"/>
      <c r="BO2461" s="53"/>
      <c r="BP2461" s="53"/>
      <c r="BQ2461" s="125"/>
      <c r="BR2461" s="2"/>
      <c r="BS2461" s="2"/>
      <c r="BT2461" s="2"/>
      <c r="BU2461" s="2"/>
      <c r="BV2461" s="60"/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291</v>
      </c>
      <c r="K2462" s="2" t="s">
        <v>320</v>
      </c>
      <c r="L2462" s="170">
        <f t="shared" si="79"/>
        <v>0</v>
      </c>
      <c r="M2462" s="170">
        <f t="shared" si="80"/>
        <v>0</v>
      </c>
      <c r="N2462" s="183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/>
      <c r="AH2462" s="60"/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286</v>
      </c>
      <c r="J2463" s="2" t="s">
        <v>337</v>
      </c>
      <c r="K2463" s="2" t="s">
        <v>320</v>
      </c>
      <c r="L2463" s="170">
        <f t="shared" si="79"/>
        <v>0</v>
      </c>
      <c r="M2463" s="170">
        <f t="shared" si="80"/>
        <v>0</v>
      </c>
      <c r="N2463" s="183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8" t="s">
        <v>338</v>
      </c>
      <c r="K2464" s="8" t="s">
        <v>319</v>
      </c>
      <c r="L2464" s="170">
        <f t="shared" si="79"/>
        <v>0</v>
      </c>
      <c r="M2464" s="170">
        <f t="shared" si="80"/>
        <v>0</v>
      </c>
      <c r="N2464" s="183"/>
      <c r="O2464" s="58"/>
      <c r="P2464" s="58"/>
      <c r="Q2464" s="58"/>
      <c r="R2464" s="58"/>
      <c r="S2464" s="59"/>
      <c r="T2464" s="8"/>
      <c r="U2464" s="8"/>
      <c r="V2464" s="8"/>
      <c r="W2464" s="8"/>
      <c r="X2464" s="130"/>
      <c r="Y2464" s="143"/>
      <c r="Z2464" s="143"/>
      <c r="AA2464" s="143"/>
      <c r="AB2464" s="143"/>
      <c r="AC2464" s="144"/>
      <c r="AD2464" s="8"/>
      <c r="AE2464" s="8"/>
      <c r="AF2464" s="8"/>
      <c r="AG2464" s="8"/>
      <c r="AH2464" s="130"/>
      <c r="AI2464" s="145"/>
      <c r="AJ2464" s="145"/>
      <c r="AK2464" s="145"/>
      <c r="AL2464" s="145"/>
      <c r="AM2464" s="146"/>
      <c r="AN2464" s="8"/>
      <c r="AO2464" s="8"/>
      <c r="AP2464" s="8"/>
      <c r="AQ2464" s="8"/>
      <c r="AR2464" s="130"/>
      <c r="AS2464" s="147"/>
      <c r="AT2464" s="147"/>
      <c r="AU2464" s="147"/>
      <c r="AV2464" s="147"/>
      <c r="AW2464" s="148"/>
      <c r="AX2464" s="8"/>
      <c r="AY2464" s="8"/>
      <c r="AZ2464" s="8"/>
      <c r="BA2464" s="8"/>
      <c r="BB2464" s="130"/>
      <c r="BC2464" s="149"/>
      <c r="BD2464" s="149"/>
      <c r="BE2464" s="149"/>
      <c r="BF2464" s="149"/>
      <c r="BG2464" s="150"/>
      <c r="BH2464" s="8"/>
      <c r="BI2464" s="8"/>
      <c r="BJ2464" s="8"/>
      <c r="BK2464" s="8"/>
      <c r="BL2464" s="130"/>
      <c r="BM2464" s="151"/>
      <c r="BN2464" s="151"/>
      <c r="BO2464" s="151"/>
      <c r="BP2464" s="151"/>
      <c r="BQ2464" s="152"/>
      <c r="BR2464" s="8"/>
      <c r="BS2464" s="8"/>
      <c r="BT2464" s="8"/>
      <c r="BU2464" s="8"/>
      <c r="BV2464" s="13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339</v>
      </c>
      <c r="K2465" s="8" t="s">
        <v>340</v>
      </c>
      <c r="L2465" s="170">
        <f t="shared" si="79"/>
        <v>0</v>
      </c>
      <c r="M2465" s="170">
        <f t="shared" si="80"/>
        <v>0</v>
      </c>
      <c r="N2465" s="183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341</v>
      </c>
      <c r="K2466" s="8" t="s">
        <v>319</v>
      </c>
      <c r="L2466" s="170">
        <f t="shared" si="79"/>
        <v>0</v>
      </c>
      <c r="M2466" s="170">
        <f t="shared" si="80"/>
        <v>0</v>
      </c>
      <c r="N2466" s="183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342</v>
      </c>
      <c r="K2467" s="8" t="s">
        <v>321</v>
      </c>
      <c r="L2467" s="170">
        <f t="shared" si="79"/>
        <v>0</v>
      </c>
      <c r="M2467" s="170">
        <f t="shared" si="80"/>
        <v>0</v>
      </c>
      <c r="N2467" s="183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343</v>
      </c>
      <c r="K2468" s="8" t="s">
        <v>321</v>
      </c>
      <c r="L2468" s="170">
        <f t="shared" si="79"/>
        <v>0</v>
      </c>
      <c r="M2468" s="170">
        <f t="shared" si="80"/>
        <v>0</v>
      </c>
      <c r="N2468" s="183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344</v>
      </c>
      <c r="K2469" s="8" t="s">
        <v>340</v>
      </c>
      <c r="L2469" s="170">
        <f t="shared" si="79"/>
        <v>0</v>
      </c>
      <c r="M2469" s="170">
        <f t="shared" si="80"/>
        <v>0</v>
      </c>
      <c r="N2469" s="183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288</v>
      </c>
      <c r="J2470" s="8" t="s">
        <v>345</v>
      </c>
      <c r="K2470" s="8" t="s">
        <v>319</v>
      </c>
      <c r="L2470" s="170">
        <f t="shared" si="79"/>
        <v>0</v>
      </c>
      <c r="M2470" s="170">
        <f t="shared" si="80"/>
        <v>0</v>
      </c>
      <c r="N2470" s="183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2" t="s">
        <v>352</v>
      </c>
      <c r="K2471" s="2" t="s">
        <v>319</v>
      </c>
      <c r="L2471" s="170">
        <f t="shared" si="79"/>
        <v>0</v>
      </c>
      <c r="M2471" s="170">
        <f t="shared" si="80"/>
        <v>0</v>
      </c>
      <c r="N2471" s="183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353</v>
      </c>
      <c r="K2472" s="2" t="s">
        <v>322</v>
      </c>
      <c r="L2472" s="170">
        <f t="shared" si="79"/>
        <v>0</v>
      </c>
      <c r="M2472" s="170">
        <f t="shared" si="80"/>
        <v>0</v>
      </c>
      <c r="N2472" s="183"/>
      <c r="O2472" s="37"/>
      <c r="P2472" s="37"/>
      <c r="Q2472" s="37"/>
      <c r="R2472" s="37"/>
      <c r="S2472" s="46"/>
      <c r="T2472" s="2"/>
      <c r="U2472" s="2"/>
      <c r="V2472" s="2"/>
      <c r="W2472" s="2"/>
      <c r="X2472" s="60"/>
      <c r="Y2472" s="67"/>
      <c r="Z2472" s="67"/>
      <c r="AA2472" s="67"/>
      <c r="AB2472" s="67"/>
      <c r="AC2472" s="73"/>
      <c r="AD2472" s="2"/>
      <c r="AE2472" s="2"/>
      <c r="AF2472" s="2"/>
      <c r="AG2472" s="2"/>
      <c r="AH2472" s="60"/>
      <c r="AI2472" s="77"/>
      <c r="AJ2472" s="77"/>
      <c r="AK2472" s="77"/>
      <c r="AL2472" s="77"/>
      <c r="AM2472" s="85"/>
      <c r="AN2472" s="2"/>
      <c r="AO2472" s="2"/>
      <c r="AP2472" s="2"/>
      <c r="AQ2472" s="2"/>
      <c r="AR2472" s="60"/>
      <c r="AS2472" s="90"/>
      <c r="AT2472" s="90"/>
      <c r="AU2472" s="90"/>
      <c r="AV2472" s="90"/>
      <c r="AW2472" s="105"/>
      <c r="AX2472" s="2"/>
      <c r="AY2472" s="2"/>
      <c r="AZ2472" s="2"/>
      <c r="BA2472" s="2"/>
      <c r="BB2472" s="60"/>
      <c r="BC2472" s="111"/>
      <c r="BD2472" s="111"/>
      <c r="BE2472" s="111"/>
      <c r="BF2472" s="111"/>
      <c r="BG2472" s="116"/>
      <c r="BH2472" s="2"/>
      <c r="BI2472" s="2"/>
      <c r="BJ2472" s="2"/>
      <c r="BK2472" s="2"/>
      <c r="BL2472" s="60"/>
      <c r="BM2472" s="53"/>
      <c r="BN2472" s="53"/>
      <c r="BO2472" s="53"/>
      <c r="BP2472" s="53"/>
      <c r="BQ2472" s="125"/>
      <c r="BR2472" s="2"/>
      <c r="BS2472" s="2"/>
      <c r="BT2472" s="2"/>
      <c r="BU2472" s="2"/>
      <c r="BV2472" s="6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346</v>
      </c>
      <c r="K2473" s="2" t="s">
        <v>319</v>
      </c>
      <c r="L2473" s="170">
        <f t="shared" si="79"/>
        <v>0</v>
      </c>
      <c r="M2473" s="170">
        <f t="shared" si="80"/>
        <v>0</v>
      </c>
      <c r="N2473" s="183"/>
      <c r="O2473" s="38"/>
      <c r="P2473" s="37"/>
      <c r="Q2473" s="37"/>
      <c r="R2473" s="37"/>
      <c r="S2473" s="46"/>
      <c r="T2473" s="3"/>
      <c r="U2473" s="2"/>
      <c r="V2473" s="2"/>
      <c r="W2473" s="2"/>
      <c r="X2473" s="60"/>
      <c r="Y2473" s="69"/>
      <c r="Z2473" s="67"/>
      <c r="AA2473" s="67"/>
      <c r="AB2473" s="67"/>
      <c r="AC2473" s="73"/>
      <c r="AD2473" s="3"/>
      <c r="AE2473" s="2"/>
      <c r="AF2473" s="2"/>
      <c r="AG2473" s="2"/>
      <c r="AH2473" s="60"/>
      <c r="AI2473" s="78"/>
      <c r="AJ2473" s="77"/>
      <c r="AK2473" s="77"/>
      <c r="AL2473" s="77"/>
      <c r="AM2473" s="85"/>
      <c r="AN2473" s="3"/>
      <c r="AO2473" s="2"/>
      <c r="AP2473" s="2"/>
      <c r="AQ2473" s="2"/>
      <c r="AR2473" s="60"/>
      <c r="AS2473" s="91"/>
      <c r="AT2473" s="90"/>
      <c r="AU2473" s="90"/>
      <c r="AV2473" s="90"/>
      <c r="AW2473" s="105"/>
      <c r="AX2473" s="3"/>
      <c r="AY2473" s="2"/>
      <c r="AZ2473" s="2"/>
      <c r="BA2473" s="2"/>
      <c r="BB2473" s="60"/>
      <c r="BC2473" s="112"/>
      <c r="BD2473" s="111"/>
      <c r="BE2473" s="111"/>
      <c r="BF2473" s="111"/>
      <c r="BG2473" s="116"/>
      <c r="BH2473" s="3"/>
      <c r="BI2473" s="2"/>
      <c r="BJ2473" s="2"/>
      <c r="BK2473" s="2"/>
      <c r="BL2473" s="60"/>
      <c r="BM2473" s="54"/>
      <c r="BN2473" s="53"/>
      <c r="BO2473" s="53"/>
      <c r="BP2473" s="53"/>
      <c r="BQ2473" s="125"/>
      <c r="BR2473" s="3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289</v>
      </c>
      <c r="J2474" s="2" t="s">
        <v>268</v>
      </c>
      <c r="K2474" s="2" t="s">
        <v>319</v>
      </c>
      <c r="L2474" s="170">
        <f t="shared" si="79"/>
        <v>0</v>
      </c>
      <c r="M2474" s="170">
        <f t="shared" si="80"/>
        <v>0</v>
      </c>
      <c r="N2474" s="183"/>
      <c r="O2474" s="37"/>
      <c r="P2474" s="37"/>
      <c r="Q2474" s="37"/>
      <c r="R2474" s="37"/>
      <c r="S2474" s="46"/>
      <c r="T2474" s="2"/>
      <c r="U2474" s="2"/>
      <c r="V2474" s="2"/>
      <c r="W2474" s="2"/>
      <c r="X2474" s="60"/>
      <c r="Y2474" s="67"/>
      <c r="Z2474" s="67"/>
      <c r="AA2474" s="67"/>
      <c r="AB2474" s="67"/>
      <c r="AC2474" s="73"/>
      <c r="AD2474" s="2"/>
      <c r="AE2474" s="2"/>
      <c r="AF2474" s="2"/>
      <c r="AG2474" s="2"/>
      <c r="AH2474" s="60"/>
      <c r="AI2474" s="77"/>
      <c r="AJ2474" s="77"/>
      <c r="AK2474" s="77"/>
      <c r="AL2474" s="77"/>
      <c r="AM2474" s="85"/>
      <c r="AN2474" s="2"/>
      <c r="AO2474" s="2"/>
      <c r="AP2474" s="2"/>
      <c r="AQ2474" s="2"/>
      <c r="AR2474" s="60"/>
      <c r="AS2474" s="90"/>
      <c r="AT2474" s="90"/>
      <c r="AU2474" s="90"/>
      <c r="AV2474" s="90"/>
      <c r="AW2474" s="105"/>
      <c r="AX2474" s="2"/>
      <c r="AY2474" s="2"/>
      <c r="AZ2474" s="2"/>
      <c r="BA2474" s="2"/>
      <c r="BB2474" s="60"/>
      <c r="BC2474" s="111"/>
      <c r="BD2474" s="111"/>
      <c r="BE2474" s="111"/>
      <c r="BF2474" s="111"/>
      <c r="BG2474" s="116"/>
      <c r="BH2474" s="2"/>
      <c r="BI2474" s="2"/>
      <c r="BJ2474" s="2"/>
      <c r="BK2474" s="2"/>
      <c r="BL2474" s="60"/>
      <c r="BM2474" s="53"/>
      <c r="BN2474" s="53"/>
      <c r="BO2474" s="53"/>
      <c r="BP2474" s="53"/>
      <c r="BQ2474" s="125"/>
      <c r="BR2474" s="2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292</v>
      </c>
      <c r="K2475" s="2" t="s">
        <v>319</v>
      </c>
      <c r="L2475" s="170">
        <f t="shared" si="79"/>
        <v>0</v>
      </c>
      <c r="M2475" s="170">
        <f t="shared" si="80"/>
        <v>0</v>
      </c>
      <c r="N2475" s="183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285</v>
      </c>
      <c r="J2476" s="2" t="s">
        <v>293</v>
      </c>
      <c r="K2476" s="2" t="s">
        <v>319</v>
      </c>
      <c r="L2476" s="170">
        <f t="shared" si="79"/>
        <v>0</v>
      </c>
      <c r="M2476" s="170">
        <f t="shared" si="80"/>
        <v>0</v>
      </c>
      <c r="N2476" s="183"/>
      <c r="O2476" s="37"/>
      <c r="P2476" s="37"/>
      <c r="Q2476" s="37"/>
      <c r="R2476" s="38"/>
      <c r="S2476" s="46"/>
      <c r="T2476" s="2"/>
      <c r="U2476" s="2"/>
      <c r="V2476" s="2"/>
      <c r="W2476" s="3"/>
      <c r="X2476" s="60"/>
      <c r="Y2476" s="67"/>
      <c r="Z2476" s="67"/>
      <c r="AA2476" s="67"/>
      <c r="AB2476" s="69"/>
      <c r="AC2476" s="73"/>
      <c r="AD2476" s="2"/>
      <c r="AE2476" s="2"/>
      <c r="AF2476" s="2"/>
      <c r="AG2476" s="3"/>
      <c r="AH2476" s="60"/>
      <c r="AI2476" s="77"/>
      <c r="AJ2476" s="77"/>
      <c r="AK2476" s="77"/>
      <c r="AL2476" s="78"/>
      <c r="AM2476" s="85"/>
      <c r="AN2476" s="2"/>
      <c r="AO2476" s="2"/>
      <c r="AP2476" s="2"/>
      <c r="AQ2476" s="3"/>
      <c r="AR2476" s="60"/>
      <c r="AS2476" s="90"/>
      <c r="AT2476" s="90"/>
      <c r="AU2476" s="90"/>
      <c r="AV2476" s="91"/>
      <c r="AW2476" s="105"/>
      <c r="AX2476" s="2"/>
      <c r="AY2476" s="2"/>
      <c r="AZ2476" s="2"/>
      <c r="BA2476" s="3"/>
      <c r="BB2476" s="60"/>
      <c r="BC2476" s="111"/>
      <c r="BD2476" s="111"/>
      <c r="BE2476" s="111"/>
      <c r="BF2476" s="112"/>
      <c r="BG2476" s="116"/>
      <c r="BH2476" s="2"/>
      <c r="BI2476" s="2"/>
      <c r="BJ2476" s="2"/>
      <c r="BK2476" s="3"/>
      <c r="BL2476" s="60"/>
      <c r="BM2476" s="53"/>
      <c r="BN2476" s="53"/>
      <c r="BO2476" s="53"/>
      <c r="BP2476" s="54"/>
      <c r="BQ2476" s="125"/>
      <c r="BR2476" s="2"/>
      <c r="BS2476" s="2"/>
      <c r="BT2476" s="2"/>
      <c r="BU2476" s="3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287</v>
      </c>
      <c r="J2477" s="2" t="s">
        <v>269</v>
      </c>
      <c r="K2477" s="2" t="s">
        <v>321</v>
      </c>
      <c r="L2477" s="170">
        <f t="shared" si="79"/>
        <v>0</v>
      </c>
      <c r="M2477" s="170">
        <f t="shared" si="80"/>
        <v>0</v>
      </c>
      <c r="N2477" s="183"/>
      <c r="O2477" s="37"/>
      <c r="P2477" s="37"/>
      <c r="Q2477" s="37"/>
      <c r="R2477" s="37"/>
      <c r="S2477" s="46"/>
      <c r="T2477" s="2"/>
      <c r="U2477" s="2"/>
      <c r="V2477" s="2"/>
      <c r="W2477" s="2"/>
      <c r="X2477" s="60"/>
      <c r="Y2477" s="67"/>
      <c r="Z2477" s="67"/>
      <c r="AA2477" s="67"/>
      <c r="AB2477" s="67"/>
      <c r="AC2477" s="73"/>
      <c r="AD2477" s="2"/>
      <c r="AE2477" s="2"/>
      <c r="AF2477" s="2"/>
      <c r="AG2477" s="2"/>
      <c r="AH2477" s="60"/>
      <c r="AI2477" s="77"/>
      <c r="AJ2477" s="77"/>
      <c r="AK2477" s="77"/>
      <c r="AL2477" s="77"/>
      <c r="AM2477" s="85"/>
      <c r="AN2477" s="2"/>
      <c r="AO2477" s="2"/>
      <c r="AP2477" s="2"/>
      <c r="AQ2477" s="2"/>
      <c r="AR2477" s="60"/>
      <c r="AS2477" s="90"/>
      <c r="AT2477" s="90"/>
      <c r="AU2477" s="90"/>
      <c r="AV2477" s="90"/>
      <c r="AW2477" s="105"/>
      <c r="AX2477" s="2"/>
      <c r="AY2477" s="2"/>
      <c r="AZ2477" s="2"/>
      <c r="BA2477" s="2"/>
      <c r="BB2477" s="60"/>
      <c r="BC2477" s="111"/>
      <c r="BD2477" s="111"/>
      <c r="BE2477" s="111"/>
      <c r="BF2477" s="111"/>
      <c r="BG2477" s="116"/>
      <c r="BH2477" s="2"/>
      <c r="BI2477" s="2"/>
      <c r="BJ2477" s="2"/>
      <c r="BK2477" s="2"/>
      <c r="BL2477" s="60"/>
      <c r="BM2477" s="53"/>
      <c r="BN2477" s="53"/>
      <c r="BO2477" s="53"/>
      <c r="BP2477" s="53"/>
      <c r="BQ2477" s="125"/>
      <c r="BR2477" s="2"/>
      <c r="BS2477" s="2"/>
      <c r="BT2477" s="2"/>
      <c r="BU2477" s="2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270</v>
      </c>
      <c r="K2478" s="2" t="s">
        <v>321</v>
      </c>
      <c r="L2478" s="170">
        <f t="shared" si="79"/>
        <v>0</v>
      </c>
      <c r="M2478" s="170">
        <f t="shared" si="80"/>
        <v>0</v>
      </c>
      <c r="N2478" s="183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290</v>
      </c>
      <c r="J2479" s="2" t="s">
        <v>271</v>
      </c>
      <c r="K2479" s="2" t="s">
        <v>322</v>
      </c>
      <c r="L2479" s="170">
        <f t="shared" si="79"/>
        <v>0</v>
      </c>
      <c r="M2479" s="170">
        <f t="shared" si="80"/>
        <v>0</v>
      </c>
      <c r="N2479" s="183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284</v>
      </c>
      <c r="J2480" s="2" t="s">
        <v>294</v>
      </c>
      <c r="K2480" s="2" t="s">
        <v>321</v>
      </c>
      <c r="L2480" s="170">
        <f t="shared" si="79"/>
        <v>0</v>
      </c>
      <c r="M2480" s="170">
        <f t="shared" si="80"/>
        <v>0</v>
      </c>
      <c r="N2480" s="183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347</v>
      </c>
      <c r="K2481" s="2" t="s">
        <v>321</v>
      </c>
      <c r="L2481" s="170">
        <f t="shared" si="79"/>
        <v>0</v>
      </c>
      <c r="M2481" s="170">
        <f t="shared" si="80"/>
        <v>0</v>
      </c>
      <c r="N2481" s="183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295</v>
      </c>
      <c r="K2482" s="2" t="s">
        <v>321</v>
      </c>
      <c r="L2482" s="170">
        <f t="shared" si="79"/>
        <v>0</v>
      </c>
      <c r="M2482" s="170">
        <f t="shared" si="80"/>
        <v>0</v>
      </c>
      <c r="N2482" s="183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290</v>
      </c>
      <c r="J2483" s="2" t="s">
        <v>299</v>
      </c>
      <c r="K2483" s="2" t="s">
        <v>319</v>
      </c>
      <c r="L2483" s="170">
        <f t="shared" si="79"/>
        <v>0</v>
      </c>
      <c r="M2483" s="170">
        <f t="shared" si="80"/>
        <v>0</v>
      </c>
      <c r="N2483" s="183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315</v>
      </c>
      <c r="J2484" s="2" t="s">
        <v>348</v>
      </c>
      <c r="K2484" s="2" t="s">
        <v>321</v>
      </c>
      <c r="L2484" s="170">
        <f t="shared" si="79"/>
        <v>0</v>
      </c>
      <c r="M2484" s="170">
        <f t="shared" si="80"/>
        <v>0</v>
      </c>
      <c r="N2484" s="183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296</v>
      </c>
      <c r="K2485" s="2" t="s">
        <v>322</v>
      </c>
      <c r="L2485" s="170">
        <f t="shared" si="79"/>
        <v>0</v>
      </c>
      <c r="M2485" s="170">
        <f t="shared" si="80"/>
        <v>0</v>
      </c>
      <c r="N2485" s="183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316</v>
      </c>
      <c r="J2486" s="2" t="s">
        <v>297</v>
      </c>
      <c r="K2486" s="2" t="s">
        <v>319</v>
      </c>
      <c r="L2486" s="170">
        <f t="shared" si="79"/>
        <v>0</v>
      </c>
      <c r="M2486" s="170">
        <f t="shared" si="80"/>
        <v>0</v>
      </c>
      <c r="N2486" s="183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8" t="s">
        <v>349</v>
      </c>
      <c r="K2487" s="8" t="s">
        <v>321</v>
      </c>
      <c r="L2487" s="170">
        <f t="shared" si="79"/>
        <v>0</v>
      </c>
      <c r="M2487" s="170">
        <f t="shared" si="80"/>
        <v>0</v>
      </c>
      <c r="N2487" s="183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282</v>
      </c>
      <c r="J2488" s="2" t="s">
        <v>272</v>
      </c>
      <c r="K2488" s="2" t="s">
        <v>322</v>
      </c>
      <c r="L2488" s="170">
        <f t="shared" si="79"/>
        <v>0</v>
      </c>
      <c r="M2488" s="170">
        <f t="shared" si="80"/>
        <v>0</v>
      </c>
      <c r="N2488" s="183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273</v>
      </c>
      <c r="K2489" s="2" t="s">
        <v>322</v>
      </c>
      <c r="L2489" s="170">
        <f t="shared" si="79"/>
        <v>0</v>
      </c>
      <c r="M2489" s="170">
        <f t="shared" si="80"/>
        <v>0</v>
      </c>
      <c r="N2489" s="183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274</v>
      </c>
      <c r="K2490" s="2" t="s">
        <v>322</v>
      </c>
      <c r="L2490" s="172">
        <f t="shared" si="79"/>
        <v>0</v>
      </c>
      <c r="M2490" s="170">
        <f t="shared" si="80"/>
        <v>0</v>
      </c>
      <c r="N2490" s="183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275</v>
      </c>
      <c r="K2491" s="2" t="s">
        <v>322</v>
      </c>
      <c r="L2491" s="170">
        <f t="shared" si="79"/>
        <v>0</v>
      </c>
      <c r="M2491" s="170">
        <f t="shared" si="80"/>
        <v>0</v>
      </c>
      <c r="N2491" s="183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276</v>
      </c>
      <c r="K2492" s="2" t="s">
        <v>321</v>
      </c>
      <c r="L2492" s="170">
        <f t="shared" si="79"/>
        <v>0</v>
      </c>
      <c r="M2492" s="170">
        <f t="shared" si="80"/>
        <v>0</v>
      </c>
      <c r="N2492" s="183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277</v>
      </c>
      <c r="K2493" s="2" t="s">
        <v>321</v>
      </c>
      <c r="L2493" s="170">
        <f t="shared" si="79"/>
        <v>0</v>
      </c>
      <c r="M2493" s="170">
        <f t="shared" si="80"/>
        <v>0</v>
      </c>
      <c r="N2493" s="183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283</v>
      </c>
      <c r="J2494" s="2" t="s">
        <v>298</v>
      </c>
      <c r="K2494" s="2" t="s">
        <v>322</v>
      </c>
      <c r="L2494" s="170">
        <f t="shared" si="79"/>
        <v>0</v>
      </c>
      <c r="M2494" s="170">
        <f t="shared" si="80"/>
        <v>0</v>
      </c>
      <c r="N2494" s="183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278</v>
      </c>
      <c r="K2495" s="2" t="s">
        <v>321</v>
      </c>
      <c r="L2495" s="170">
        <f t="shared" si="79"/>
        <v>0</v>
      </c>
      <c r="M2495" s="170">
        <f t="shared" si="80"/>
        <v>0</v>
      </c>
      <c r="N2495" s="183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279</v>
      </c>
      <c r="K2496" s="2" t="s">
        <v>321</v>
      </c>
      <c r="L2496" s="170">
        <f t="shared" si="79"/>
        <v>0</v>
      </c>
      <c r="M2496" s="170">
        <f t="shared" si="80"/>
        <v>0</v>
      </c>
      <c r="N2496" s="183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286</v>
      </c>
      <c r="J2497" s="2" t="s">
        <v>280</v>
      </c>
      <c r="K2497" s="2" t="s">
        <v>320</v>
      </c>
      <c r="L2497" s="170">
        <f t="shared" si="79"/>
        <v>0</v>
      </c>
      <c r="M2497" s="172">
        <f t="shared" si="80"/>
        <v>0</v>
      </c>
      <c r="N2497" s="185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181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281</v>
      </c>
      <c r="K2498" s="2" t="s">
        <v>320</v>
      </c>
      <c r="L2498" s="170">
        <f t="shared" si="79"/>
        <v>0</v>
      </c>
      <c r="M2498" s="170">
        <f t="shared" si="80"/>
        <v>0</v>
      </c>
      <c r="N2498" s="183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60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s="17" customFormat="1" hidden="1" x14ac:dyDescent="0.3">
      <c r="A2499" s="16" t="s">
        <v>64</v>
      </c>
      <c r="B2499" s="16" t="s">
        <v>2</v>
      </c>
      <c r="C2499" s="16" t="s">
        <v>3</v>
      </c>
      <c r="D2499" s="16" t="s">
        <v>65</v>
      </c>
      <c r="E2499" s="6" t="s">
        <v>66</v>
      </c>
      <c r="F2499" s="7"/>
      <c r="G2499" s="23" t="s">
        <v>67</v>
      </c>
      <c r="H2499" s="7">
        <v>2023</v>
      </c>
      <c r="I2499" s="25"/>
      <c r="J2499" s="16" t="s">
        <v>314</v>
      </c>
      <c r="K2499" s="16"/>
      <c r="L2499" s="155"/>
      <c r="M2499" s="133">
        <f>SUM(M2461:M2498)</f>
        <v>40.524999999999999</v>
      </c>
      <c r="N2499" s="186"/>
      <c r="O2499" s="16"/>
      <c r="P2499" s="16"/>
      <c r="Q2499" s="16"/>
      <c r="R2499" s="16"/>
      <c r="S2499" s="51">
        <f>SUM(S2461:S2498)</f>
        <v>0</v>
      </c>
      <c r="T2499" s="16"/>
      <c r="U2499" s="16"/>
      <c r="V2499" s="16"/>
      <c r="W2499" s="16"/>
      <c r="X2499" s="51">
        <f>SUM(X2461:X2498)</f>
        <v>0</v>
      </c>
      <c r="Y2499" s="16"/>
      <c r="Z2499" s="16"/>
      <c r="AA2499" s="16"/>
      <c r="AB2499" s="16"/>
      <c r="AC2499" s="51">
        <f>SUM(AC2461:AC2498)</f>
        <v>0</v>
      </c>
      <c r="AD2499" s="16"/>
      <c r="AE2499" s="16"/>
      <c r="AF2499" s="16"/>
      <c r="AG2499" s="16"/>
      <c r="AH2499" s="51">
        <f>SUM(AH2461:AH2498)</f>
        <v>40.524999999999999</v>
      </c>
      <c r="AI2499" s="16"/>
      <c r="AJ2499" s="16"/>
      <c r="AK2499" s="16"/>
      <c r="AL2499" s="16"/>
      <c r="AM2499" s="51">
        <f>SUM(AM2461:AM2498)</f>
        <v>0</v>
      </c>
      <c r="AN2499" s="16"/>
      <c r="AO2499" s="16"/>
      <c r="AP2499" s="16"/>
      <c r="AQ2499" s="16"/>
      <c r="AR2499" s="51">
        <f>SUM(AR2461:AR2498)</f>
        <v>0</v>
      </c>
      <c r="AS2499" s="16"/>
      <c r="AT2499" s="16"/>
      <c r="AU2499" s="16"/>
      <c r="AV2499" s="16"/>
      <c r="AW2499" s="51">
        <f>SUM(AW2461:AW2498)</f>
        <v>0</v>
      </c>
      <c r="AX2499" s="16"/>
      <c r="AY2499" s="16"/>
      <c r="AZ2499" s="16"/>
      <c r="BA2499" s="16"/>
      <c r="BB2499" s="51">
        <f>SUM(BB2461:BB2498)</f>
        <v>0</v>
      </c>
      <c r="BC2499" s="16"/>
      <c r="BD2499" s="16"/>
      <c r="BE2499" s="16"/>
      <c r="BF2499" s="16"/>
      <c r="BG2499" s="51">
        <f>SUM(BG2461:BG2498)</f>
        <v>0</v>
      </c>
      <c r="BH2499" s="16"/>
      <c r="BI2499" s="16"/>
      <c r="BJ2499" s="16"/>
      <c r="BK2499" s="16"/>
      <c r="BL2499" s="51">
        <f>SUM(BL2461:BL2498)</f>
        <v>0</v>
      </c>
      <c r="BM2499" s="16"/>
      <c r="BN2499" s="16"/>
      <c r="BO2499" s="16"/>
      <c r="BP2499" s="16"/>
      <c r="BQ2499" s="51">
        <f>SUM(BQ2461:BQ2498)</f>
        <v>0</v>
      </c>
      <c r="BR2499" s="16"/>
      <c r="BS2499" s="16"/>
      <c r="BT2499" s="16"/>
      <c r="BU2499" s="16"/>
      <c r="BV2499" s="51">
        <f>SUM(BV2461:BV2498)</f>
        <v>0</v>
      </c>
    </row>
    <row r="2500" spans="1:74" hidden="1" x14ac:dyDescent="0.3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22" t="s">
        <v>5</v>
      </c>
      <c r="H2500" s="3">
        <v>2023</v>
      </c>
      <c r="I2500" s="24" t="s">
        <v>287</v>
      </c>
      <c r="J2500" s="2" t="s">
        <v>267</v>
      </c>
      <c r="K2500" s="2" t="s">
        <v>319</v>
      </c>
      <c r="L2500" s="170">
        <f t="shared" si="79"/>
        <v>0</v>
      </c>
      <c r="M2500" s="170">
        <f t="shared" si="80"/>
        <v>0</v>
      </c>
      <c r="N2500" s="183"/>
      <c r="O2500" s="37"/>
      <c r="P2500" s="37"/>
      <c r="Q2500" s="37"/>
      <c r="R2500" s="37"/>
      <c r="S2500" s="46"/>
      <c r="T2500" s="2"/>
      <c r="U2500" s="2"/>
      <c r="V2500" s="2"/>
      <c r="W2500" s="2"/>
      <c r="X2500" s="60"/>
      <c r="Y2500" s="67"/>
      <c r="Z2500" s="67"/>
      <c r="AA2500" s="67"/>
      <c r="AB2500" s="67"/>
      <c r="AC2500" s="73"/>
      <c r="AD2500" s="2"/>
      <c r="AE2500" s="2"/>
      <c r="AF2500" s="2"/>
      <c r="AG2500" s="2"/>
      <c r="AH2500" s="60"/>
      <c r="AI2500" s="77"/>
      <c r="AJ2500" s="77"/>
      <c r="AK2500" s="77"/>
      <c r="AL2500" s="77"/>
      <c r="AM2500" s="85"/>
      <c r="AN2500" s="2"/>
      <c r="AO2500" s="2"/>
      <c r="AP2500" s="2"/>
      <c r="AQ2500" s="2"/>
      <c r="AR2500" s="60"/>
      <c r="AS2500" s="90"/>
      <c r="AT2500" s="90"/>
      <c r="AU2500" s="90"/>
      <c r="AV2500" s="90"/>
      <c r="AW2500" s="105"/>
      <c r="AX2500" s="2"/>
      <c r="AY2500" s="2"/>
      <c r="AZ2500" s="2"/>
      <c r="BA2500" s="2"/>
      <c r="BB2500" s="60"/>
      <c r="BC2500" s="111"/>
      <c r="BD2500" s="111"/>
      <c r="BE2500" s="111"/>
      <c r="BF2500" s="111"/>
      <c r="BG2500" s="116"/>
      <c r="BH2500" s="2"/>
      <c r="BI2500" s="2"/>
      <c r="BJ2500" s="2"/>
      <c r="BK2500" s="2"/>
      <c r="BL2500" s="60"/>
      <c r="BM2500" s="53"/>
      <c r="BN2500" s="53"/>
      <c r="BO2500" s="53"/>
      <c r="BP2500" s="53"/>
      <c r="BQ2500" s="125"/>
      <c r="BR2500" s="2"/>
      <c r="BS2500" s="2"/>
      <c r="BT2500" s="2"/>
      <c r="BU2500" s="2"/>
      <c r="BV2500" s="60"/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291</v>
      </c>
      <c r="K2501" s="2" t="s">
        <v>320</v>
      </c>
      <c r="L2501" s="170">
        <f t="shared" ref="L2501:L2564" si="81">SUM(R2501,W2501,AB2501,AG2501,AL2501,AQ2501,AV2501,BA2501,BF2501,BK2501,BP2501,BU2501)</f>
        <v>0</v>
      </c>
      <c r="M2501" s="170">
        <f t="shared" ref="M2501:M2564" si="82">SUM(S2501,X2501,AC2501,AH2501,AM2501,AR2501,AW2501,BB2501,BG2501,BL2501,BQ2501,BV2501)</f>
        <v>0</v>
      </c>
      <c r="N2501" s="183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286</v>
      </c>
      <c r="J2502" s="2" t="s">
        <v>337</v>
      </c>
      <c r="K2502" s="2" t="s">
        <v>320</v>
      </c>
      <c r="L2502" s="170">
        <f t="shared" si="81"/>
        <v>0</v>
      </c>
      <c r="M2502" s="170">
        <f t="shared" si="82"/>
        <v>0</v>
      </c>
      <c r="N2502" s="183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8" t="s">
        <v>338</v>
      </c>
      <c r="K2503" s="8" t="s">
        <v>319</v>
      </c>
      <c r="L2503" s="170">
        <f t="shared" si="81"/>
        <v>0</v>
      </c>
      <c r="M2503" s="170">
        <f t="shared" si="82"/>
        <v>0</v>
      </c>
      <c r="N2503" s="183"/>
      <c r="O2503" s="58"/>
      <c r="P2503" s="58"/>
      <c r="Q2503" s="58"/>
      <c r="R2503" s="58"/>
      <c r="S2503" s="59"/>
      <c r="T2503" s="8"/>
      <c r="U2503" s="8"/>
      <c r="V2503" s="8"/>
      <c r="W2503" s="8"/>
      <c r="X2503" s="130"/>
      <c r="Y2503" s="143"/>
      <c r="Z2503" s="143"/>
      <c r="AA2503" s="143"/>
      <c r="AB2503" s="143"/>
      <c r="AC2503" s="144"/>
      <c r="AD2503" s="8"/>
      <c r="AE2503" s="8"/>
      <c r="AF2503" s="8"/>
      <c r="AG2503" s="8"/>
      <c r="AH2503" s="130"/>
      <c r="AI2503" s="145"/>
      <c r="AJ2503" s="145"/>
      <c r="AK2503" s="145"/>
      <c r="AL2503" s="145"/>
      <c r="AM2503" s="146"/>
      <c r="AN2503" s="8"/>
      <c r="AO2503" s="8"/>
      <c r="AP2503" s="8"/>
      <c r="AQ2503" s="8"/>
      <c r="AR2503" s="130"/>
      <c r="AS2503" s="147"/>
      <c r="AT2503" s="147"/>
      <c r="AU2503" s="147"/>
      <c r="AV2503" s="147"/>
      <c r="AW2503" s="148"/>
      <c r="AX2503" s="8"/>
      <c r="AY2503" s="8"/>
      <c r="AZ2503" s="8"/>
      <c r="BA2503" s="8"/>
      <c r="BB2503" s="130"/>
      <c r="BC2503" s="149"/>
      <c r="BD2503" s="149"/>
      <c r="BE2503" s="149"/>
      <c r="BF2503" s="149"/>
      <c r="BG2503" s="150"/>
      <c r="BH2503" s="8"/>
      <c r="BI2503" s="8"/>
      <c r="BJ2503" s="8"/>
      <c r="BK2503" s="8"/>
      <c r="BL2503" s="130"/>
      <c r="BM2503" s="151"/>
      <c r="BN2503" s="151"/>
      <c r="BO2503" s="151"/>
      <c r="BP2503" s="151"/>
      <c r="BQ2503" s="152"/>
      <c r="BR2503" s="8"/>
      <c r="BS2503" s="8"/>
      <c r="BT2503" s="8"/>
      <c r="BU2503" s="8"/>
      <c r="BV2503" s="13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339</v>
      </c>
      <c r="K2504" s="8" t="s">
        <v>340</v>
      </c>
      <c r="L2504" s="170">
        <f t="shared" si="81"/>
        <v>0</v>
      </c>
      <c r="M2504" s="170">
        <f t="shared" si="82"/>
        <v>0</v>
      </c>
      <c r="N2504" s="183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341</v>
      </c>
      <c r="K2505" s="8" t="s">
        <v>319</v>
      </c>
      <c r="L2505" s="170">
        <f t="shared" si="81"/>
        <v>0</v>
      </c>
      <c r="M2505" s="170">
        <f t="shared" si="82"/>
        <v>0</v>
      </c>
      <c r="N2505" s="183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342</v>
      </c>
      <c r="K2506" s="8" t="s">
        <v>321</v>
      </c>
      <c r="L2506" s="170">
        <f t="shared" si="81"/>
        <v>0</v>
      </c>
      <c r="M2506" s="170">
        <f t="shared" si="82"/>
        <v>0</v>
      </c>
      <c r="N2506" s="183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343</v>
      </c>
      <c r="K2507" s="8" t="s">
        <v>321</v>
      </c>
      <c r="L2507" s="170">
        <f t="shared" si="81"/>
        <v>0</v>
      </c>
      <c r="M2507" s="170">
        <f t="shared" si="82"/>
        <v>0</v>
      </c>
      <c r="N2507" s="183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344</v>
      </c>
      <c r="K2508" s="8" t="s">
        <v>340</v>
      </c>
      <c r="L2508" s="170">
        <f t="shared" si="81"/>
        <v>0</v>
      </c>
      <c r="M2508" s="170">
        <f t="shared" si="82"/>
        <v>0</v>
      </c>
      <c r="N2508" s="183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288</v>
      </c>
      <c r="J2509" s="8" t="s">
        <v>345</v>
      </c>
      <c r="K2509" s="8" t="s">
        <v>319</v>
      </c>
      <c r="L2509" s="170">
        <f t="shared" si="81"/>
        <v>0</v>
      </c>
      <c r="M2509" s="170">
        <f t="shared" si="82"/>
        <v>0</v>
      </c>
      <c r="N2509" s="183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2" t="s">
        <v>352</v>
      </c>
      <c r="K2510" s="2" t="s">
        <v>319</v>
      </c>
      <c r="L2510" s="170">
        <f t="shared" si="81"/>
        <v>0</v>
      </c>
      <c r="M2510" s="170">
        <f t="shared" si="82"/>
        <v>0</v>
      </c>
      <c r="N2510" s="183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353</v>
      </c>
      <c r="K2511" s="2" t="s">
        <v>322</v>
      </c>
      <c r="L2511" s="170">
        <f t="shared" si="81"/>
        <v>0</v>
      </c>
      <c r="M2511" s="170">
        <f t="shared" si="82"/>
        <v>0</v>
      </c>
      <c r="N2511" s="183"/>
      <c r="O2511" s="37"/>
      <c r="P2511" s="37"/>
      <c r="Q2511" s="37"/>
      <c r="R2511" s="37"/>
      <c r="S2511" s="46"/>
      <c r="T2511" s="2"/>
      <c r="U2511" s="2"/>
      <c r="V2511" s="2"/>
      <c r="W2511" s="2"/>
      <c r="X2511" s="60"/>
      <c r="Y2511" s="67"/>
      <c r="Z2511" s="67"/>
      <c r="AA2511" s="67"/>
      <c r="AB2511" s="67"/>
      <c r="AC2511" s="73"/>
      <c r="AD2511" s="2"/>
      <c r="AE2511" s="2"/>
      <c r="AF2511" s="2"/>
      <c r="AG2511" s="2"/>
      <c r="AH2511" s="60"/>
      <c r="AI2511" s="77"/>
      <c r="AJ2511" s="77"/>
      <c r="AK2511" s="77"/>
      <c r="AL2511" s="77"/>
      <c r="AM2511" s="85"/>
      <c r="AN2511" s="2"/>
      <c r="AO2511" s="2"/>
      <c r="AP2511" s="2"/>
      <c r="AQ2511" s="2"/>
      <c r="AR2511" s="60"/>
      <c r="AS2511" s="90"/>
      <c r="AT2511" s="90"/>
      <c r="AU2511" s="90"/>
      <c r="AV2511" s="90"/>
      <c r="AW2511" s="105"/>
      <c r="AX2511" s="2"/>
      <c r="AY2511" s="2"/>
      <c r="AZ2511" s="2"/>
      <c r="BA2511" s="2"/>
      <c r="BB2511" s="60"/>
      <c r="BC2511" s="111"/>
      <c r="BD2511" s="111"/>
      <c r="BE2511" s="111"/>
      <c r="BF2511" s="111"/>
      <c r="BG2511" s="116"/>
      <c r="BH2511" s="2"/>
      <c r="BI2511" s="2"/>
      <c r="BJ2511" s="2"/>
      <c r="BK2511" s="2"/>
      <c r="BL2511" s="60"/>
      <c r="BM2511" s="53"/>
      <c r="BN2511" s="53"/>
      <c r="BO2511" s="53"/>
      <c r="BP2511" s="53"/>
      <c r="BQ2511" s="125"/>
      <c r="BR2511" s="2"/>
      <c r="BS2511" s="2"/>
      <c r="BT2511" s="2"/>
      <c r="BU2511" s="2"/>
      <c r="BV2511" s="6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346</v>
      </c>
      <c r="K2512" s="2" t="s">
        <v>319</v>
      </c>
      <c r="L2512" s="170">
        <f t="shared" si="81"/>
        <v>0</v>
      </c>
      <c r="M2512" s="170">
        <f t="shared" si="82"/>
        <v>0</v>
      </c>
      <c r="N2512" s="183"/>
      <c r="O2512" s="38"/>
      <c r="P2512" s="37"/>
      <c r="Q2512" s="37"/>
      <c r="R2512" s="37"/>
      <c r="S2512" s="46"/>
      <c r="T2512" s="3"/>
      <c r="U2512" s="2"/>
      <c r="V2512" s="2"/>
      <c r="W2512" s="2"/>
      <c r="X2512" s="60"/>
      <c r="Y2512" s="69"/>
      <c r="Z2512" s="67"/>
      <c r="AA2512" s="67"/>
      <c r="AB2512" s="67"/>
      <c r="AC2512" s="73"/>
      <c r="AD2512" s="3"/>
      <c r="AE2512" s="2"/>
      <c r="AF2512" s="2"/>
      <c r="AG2512" s="2"/>
      <c r="AH2512" s="60"/>
      <c r="AI2512" s="78"/>
      <c r="AJ2512" s="77"/>
      <c r="AK2512" s="77"/>
      <c r="AL2512" s="77"/>
      <c r="AM2512" s="85"/>
      <c r="AN2512" s="3"/>
      <c r="AO2512" s="2"/>
      <c r="AP2512" s="2"/>
      <c r="AQ2512" s="2"/>
      <c r="AR2512" s="60"/>
      <c r="AS2512" s="91"/>
      <c r="AT2512" s="90"/>
      <c r="AU2512" s="90"/>
      <c r="AV2512" s="90"/>
      <c r="AW2512" s="105"/>
      <c r="AX2512" s="3"/>
      <c r="AY2512" s="2"/>
      <c r="AZ2512" s="2"/>
      <c r="BA2512" s="2"/>
      <c r="BB2512" s="60"/>
      <c r="BC2512" s="112"/>
      <c r="BD2512" s="111"/>
      <c r="BE2512" s="111"/>
      <c r="BF2512" s="111"/>
      <c r="BG2512" s="116"/>
      <c r="BH2512" s="3"/>
      <c r="BI2512" s="2"/>
      <c r="BJ2512" s="2"/>
      <c r="BK2512" s="2"/>
      <c r="BL2512" s="60"/>
      <c r="BM2512" s="54"/>
      <c r="BN2512" s="53"/>
      <c r="BO2512" s="53"/>
      <c r="BP2512" s="53"/>
      <c r="BQ2512" s="125"/>
      <c r="BR2512" s="3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289</v>
      </c>
      <c r="J2513" s="2" t="s">
        <v>268</v>
      </c>
      <c r="K2513" s="2" t="s">
        <v>319</v>
      </c>
      <c r="L2513" s="170">
        <f t="shared" si="81"/>
        <v>0</v>
      </c>
      <c r="M2513" s="170">
        <f t="shared" si="82"/>
        <v>0</v>
      </c>
      <c r="N2513" s="183"/>
      <c r="O2513" s="37"/>
      <c r="P2513" s="37"/>
      <c r="Q2513" s="37"/>
      <c r="R2513" s="37"/>
      <c r="S2513" s="46"/>
      <c r="T2513" s="2"/>
      <c r="U2513" s="2"/>
      <c r="V2513" s="2"/>
      <c r="W2513" s="2"/>
      <c r="X2513" s="60"/>
      <c r="Y2513" s="67"/>
      <c r="Z2513" s="67"/>
      <c r="AA2513" s="67"/>
      <c r="AB2513" s="67"/>
      <c r="AC2513" s="73"/>
      <c r="AD2513" s="2"/>
      <c r="AE2513" s="2"/>
      <c r="AF2513" s="2"/>
      <c r="AG2513" s="2"/>
      <c r="AH2513" s="60"/>
      <c r="AI2513" s="77"/>
      <c r="AJ2513" s="77"/>
      <c r="AK2513" s="77"/>
      <c r="AL2513" s="77"/>
      <c r="AM2513" s="85"/>
      <c r="AN2513" s="2"/>
      <c r="AO2513" s="2"/>
      <c r="AP2513" s="2"/>
      <c r="AQ2513" s="2"/>
      <c r="AR2513" s="60"/>
      <c r="AS2513" s="90"/>
      <c r="AT2513" s="90"/>
      <c r="AU2513" s="90"/>
      <c r="AV2513" s="90"/>
      <c r="AW2513" s="105"/>
      <c r="AX2513" s="2"/>
      <c r="AY2513" s="2"/>
      <c r="AZ2513" s="2"/>
      <c r="BA2513" s="2"/>
      <c r="BB2513" s="60"/>
      <c r="BC2513" s="111"/>
      <c r="BD2513" s="111"/>
      <c r="BE2513" s="111"/>
      <c r="BF2513" s="111"/>
      <c r="BG2513" s="116"/>
      <c r="BH2513" s="2"/>
      <c r="BI2513" s="2"/>
      <c r="BJ2513" s="2"/>
      <c r="BK2513" s="2"/>
      <c r="BL2513" s="60"/>
      <c r="BM2513" s="53"/>
      <c r="BN2513" s="53"/>
      <c r="BO2513" s="53"/>
      <c r="BP2513" s="53"/>
      <c r="BQ2513" s="125"/>
      <c r="BR2513" s="2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292</v>
      </c>
      <c r="K2514" s="2" t="s">
        <v>319</v>
      </c>
      <c r="L2514" s="170">
        <f t="shared" si="81"/>
        <v>0</v>
      </c>
      <c r="M2514" s="170">
        <f t="shared" si="82"/>
        <v>0</v>
      </c>
      <c r="N2514" s="183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285</v>
      </c>
      <c r="J2515" s="2" t="s">
        <v>293</v>
      </c>
      <c r="K2515" s="2" t="s">
        <v>319</v>
      </c>
      <c r="L2515" s="170">
        <f t="shared" si="81"/>
        <v>0</v>
      </c>
      <c r="M2515" s="170">
        <f t="shared" si="82"/>
        <v>0</v>
      </c>
      <c r="N2515" s="183"/>
      <c r="O2515" s="37"/>
      <c r="P2515" s="37"/>
      <c r="Q2515" s="37"/>
      <c r="R2515" s="38"/>
      <c r="S2515" s="46"/>
      <c r="T2515" s="2"/>
      <c r="U2515" s="2"/>
      <c r="V2515" s="2"/>
      <c r="W2515" s="3"/>
      <c r="X2515" s="60"/>
      <c r="Y2515" s="67"/>
      <c r="Z2515" s="67"/>
      <c r="AA2515" s="67"/>
      <c r="AB2515" s="69"/>
      <c r="AC2515" s="73"/>
      <c r="AD2515" s="2"/>
      <c r="AE2515" s="2"/>
      <c r="AF2515" s="2"/>
      <c r="AG2515" s="3"/>
      <c r="AH2515" s="60"/>
      <c r="AI2515" s="77"/>
      <c r="AJ2515" s="77"/>
      <c r="AK2515" s="77"/>
      <c r="AL2515" s="78"/>
      <c r="AM2515" s="85"/>
      <c r="AN2515" s="2"/>
      <c r="AO2515" s="2"/>
      <c r="AP2515" s="2"/>
      <c r="AQ2515" s="3"/>
      <c r="AR2515" s="60"/>
      <c r="AS2515" s="90"/>
      <c r="AT2515" s="90"/>
      <c r="AU2515" s="90"/>
      <c r="AV2515" s="91"/>
      <c r="AW2515" s="105"/>
      <c r="AX2515" s="2"/>
      <c r="AY2515" s="2"/>
      <c r="AZ2515" s="2"/>
      <c r="BA2515" s="3"/>
      <c r="BB2515" s="60"/>
      <c r="BC2515" s="111"/>
      <c r="BD2515" s="111"/>
      <c r="BE2515" s="111"/>
      <c r="BF2515" s="112"/>
      <c r="BG2515" s="116"/>
      <c r="BH2515" s="2"/>
      <c r="BI2515" s="2"/>
      <c r="BJ2515" s="2"/>
      <c r="BK2515" s="3"/>
      <c r="BL2515" s="60"/>
      <c r="BM2515" s="53"/>
      <c r="BN2515" s="53"/>
      <c r="BO2515" s="53"/>
      <c r="BP2515" s="54"/>
      <c r="BQ2515" s="125"/>
      <c r="BR2515" s="2"/>
      <c r="BS2515" s="2"/>
      <c r="BT2515" s="2"/>
      <c r="BU2515" s="3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287</v>
      </c>
      <c r="J2516" s="2" t="s">
        <v>269</v>
      </c>
      <c r="K2516" s="2" t="s">
        <v>321</v>
      </c>
      <c r="L2516" s="170">
        <f t="shared" si="81"/>
        <v>0</v>
      </c>
      <c r="M2516" s="170">
        <f t="shared" si="82"/>
        <v>0</v>
      </c>
      <c r="N2516" s="183"/>
      <c r="O2516" s="37"/>
      <c r="P2516" s="37"/>
      <c r="Q2516" s="37"/>
      <c r="R2516" s="37"/>
      <c r="S2516" s="46"/>
      <c r="T2516" s="2"/>
      <c r="U2516" s="2"/>
      <c r="V2516" s="2"/>
      <c r="W2516" s="2"/>
      <c r="X2516" s="60"/>
      <c r="Y2516" s="67"/>
      <c r="Z2516" s="67"/>
      <c r="AA2516" s="67"/>
      <c r="AB2516" s="67"/>
      <c r="AC2516" s="73"/>
      <c r="AD2516" s="2"/>
      <c r="AE2516" s="2"/>
      <c r="AF2516" s="2"/>
      <c r="AG2516" s="2"/>
      <c r="AH2516" s="60"/>
      <c r="AI2516" s="77"/>
      <c r="AJ2516" s="77"/>
      <c r="AK2516" s="77"/>
      <c r="AL2516" s="77"/>
      <c r="AM2516" s="85"/>
      <c r="AN2516" s="2"/>
      <c r="AO2516" s="2"/>
      <c r="AP2516" s="2"/>
      <c r="AQ2516" s="2"/>
      <c r="AR2516" s="60"/>
      <c r="AS2516" s="90"/>
      <c r="AT2516" s="90"/>
      <c r="AU2516" s="90"/>
      <c r="AV2516" s="90"/>
      <c r="AW2516" s="105"/>
      <c r="AX2516" s="2"/>
      <c r="AY2516" s="2"/>
      <c r="AZ2516" s="2"/>
      <c r="BA2516" s="2"/>
      <c r="BB2516" s="60"/>
      <c r="BC2516" s="111"/>
      <c r="BD2516" s="111"/>
      <c r="BE2516" s="111"/>
      <c r="BF2516" s="111"/>
      <c r="BG2516" s="116"/>
      <c r="BH2516" s="2"/>
      <c r="BI2516" s="2"/>
      <c r="BJ2516" s="2"/>
      <c r="BK2516" s="2"/>
      <c r="BL2516" s="60"/>
      <c r="BM2516" s="53"/>
      <c r="BN2516" s="53"/>
      <c r="BO2516" s="53"/>
      <c r="BP2516" s="53"/>
      <c r="BQ2516" s="125"/>
      <c r="BR2516" s="2"/>
      <c r="BS2516" s="2"/>
      <c r="BT2516" s="2"/>
      <c r="BU2516" s="2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270</v>
      </c>
      <c r="K2517" s="2" t="s">
        <v>321</v>
      </c>
      <c r="L2517" s="170">
        <f t="shared" si="81"/>
        <v>0</v>
      </c>
      <c r="M2517" s="170">
        <f t="shared" si="82"/>
        <v>0</v>
      </c>
      <c r="N2517" s="183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290</v>
      </c>
      <c r="J2518" s="2" t="s">
        <v>271</v>
      </c>
      <c r="K2518" s="2" t="s">
        <v>322</v>
      </c>
      <c r="L2518" s="170">
        <f t="shared" si="81"/>
        <v>0</v>
      </c>
      <c r="M2518" s="170">
        <f t="shared" si="82"/>
        <v>0</v>
      </c>
      <c r="N2518" s="183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284</v>
      </c>
      <c r="J2519" s="2" t="s">
        <v>294</v>
      </c>
      <c r="K2519" s="2" t="s">
        <v>321</v>
      </c>
      <c r="L2519" s="170">
        <f t="shared" si="81"/>
        <v>0</v>
      </c>
      <c r="M2519" s="170">
        <f t="shared" si="82"/>
        <v>0</v>
      </c>
      <c r="N2519" s="183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347</v>
      </c>
      <c r="K2520" s="2" t="s">
        <v>321</v>
      </c>
      <c r="L2520" s="170">
        <f t="shared" si="81"/>
        <v>0</v>
      </c>
      <c r="M2520" s="170">
        <f t="shared" si="82"/>
        <v>0</v>
      </c>
      <c r="N2520" s="183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295</v>
      </c>
      <c r="K2521" s="2" t="s">
        <v>321</v>
      </c>
      <c r="L2521" s="170">
        <f t="shared" si="81"/>
        <v>0</v>
      </c>
      <c r="M2521" s="170">
        <f t="shared" si="82"/>
        <v>0</v>
      </c>
      <c r="N2521" s="183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290</v>
      </c>
      <c r="J2522" s="2" t="s">
        <v>299</v>
      </c>
      <c r="K2522" s="2" t="s">
        <v>319</v>
      </c>
      <c r="L2522" s="170">
        <f t="shared" si="81"/>
        <v>0</v>
      </c>
      <c r="M2522" s="170">
        <f t="shared" si="82"/>
        <v>0</v>
      </c>
      <c r="N2522" s="183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315</v>
      </c>
      <c r="J2523" s="2" t="s">
        <v>348</v>
      </c>
      <c r="K2523" s="2" t="s">
        <v>321</v>
      </c>
      <c r="L2523" s="170">
        <f t="shared" si="81"/>
        <v>0</v>
      </c>
      <c r="M2523" s="170">
        <f t="shared" si="82"/>
        <v>0</v>
      </c>
      <c r="N2523" s="183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296</v>
      </c>
      <c r="K2524" s="2" t="s">
        <v>322</v>
      </c>
      <c r="L2524" s="170">
        <f t="shared" si="81"/>
        <v>0</v>
      </c>
      <c r="M2524" s="170">
        <f t="shared" si="82"/>
        <v>0</v>
      </c>
      <c r="N2524" s="183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316</v>
      </c>
      <c r="J2525" s="2" t="s">
        <v>297</v>
      </c>
      <c r="K2525" s="2" t="s">
        <v>319</v>
      </c>
      <c r="L2525" s="170">
        <f t="shared" si="81"/>
        <v>0</v>
      </c>
      <c r="M2525" s="170">
        <f t="shared" si="82"/>
        <v>0</v>
      </c>
      <c r="N2525" s="183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8" t="s">
        <v>349</v>
      </c>
      <c r="K2526" s="8" t="s">
        <v>321</v>
      </c>
      <c r="L2526" s="170">
        <f t="shared" si="81"/>
        <v>0</v>
      </c>
      <c r="M2526" s="170">
        <f t="shared" si="82"/>
        <v>0</v>
      </c>
      <c r="N2526" s="183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282</v>
      </c>
      <c r="J2527" s="2" t="s">
        <v>272</v>
      </c>
      <c r="K2527" s="2" t="s">
        <v>322</v>
      </c>
      <c r="L2527" s="170">
        <f t="shared" si="81"/>
        <v>0</v>
      </c>
      <c r="M2527" s="170">
        <f t="shared" si="82"/>
        <v>0</v>
      </c>
      <c r="N2527" s="183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273</v>
      </c>
      <c r="K2528" s="2" t="s">
        <v>322</v>
      </c>
      <c r="L2528" s="170">
        <f t="shared" si="81"/>
        <v>0</v>
      </c>
      <c r="M2528" s="170">
        <f t="shared" si="82"/>
        <v>0</v>
      </c>
      <c r="N2528" s="183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274</v>
      </c>
      <c r="K2529" s="2" t="s">
        <v>322</v>
      </c>
      <c r="L2529" s="172">
        <f t="shared" si="81"/>
        <v>0</v>
      </c>
      <c r="M2529" s="170">
        <f t="shared" si="82"/>
        <v>0</v>
      </c>
      <c r="N2529" s="183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275</v>
      </c>
      <c r="K2530" s="2" t="s">
        <v>322</v>
      </c>
      <c r="L2530" s="170">
        <f t="shared" si="81"/>
        <v>0</v>
      </c>
      <c r="M2530" s="170">
        <f t="shared" si="82"/>
        <v>0</v>
      </c>
      <c r="N2530" s="183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276</v>
      </c>
      <c r="K2531" s="2" t="s">
        <v>321</v>
      </c>
      <c r="L2531" s="170">
        <f t="shared" si="81"/>
        <v>0</v>
      </c>
      <c r="M2531" s="170">
        <f t="shared" si="82"/>
        <v>0</v>
      </c>
      <c r="N2531" s="183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277</v>
      </c>
      <c r="K2532" s="2" t="s">
        <v>321</v>
      </c>
      <c r="L2532" s="170">
        <f t="shared" si="81"/>
        <v>0</v>
      </c>
      <c r="M2532" s="170">
        <f t="shared" si="82"/>
        <v>0</v>
      </c>
      <c r="N2532" s="183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283</v>
      </c>
      <c r="J2533" s="2" t="s">
        <v>298</v>
      </c>
      <c r="K2533" s="2" t="s">
        <v>322</v>
      </c>
      <c r="L2533" s="170">
        <f t="shared" si="81"/>
        <v>0</v>
      </c>
      <c r="M2533" s="170">
        <f t="shared" si="82"/>
        <v>0</v>
      </c>
      <c r="N2533" s="183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278</v>
      </c>
      <c r="K2534" s="2" t="s">
        <v>321</v>
      </c>
      <c r="L2534" s="170">
        <f t="shared" si="81"/>
        <v>0</v>
      </c>
      <c r="M2534" s="170">
        <f t="shared" si="82"/>
        <v>0</v>
      </c>
      <c r="N2534" s="183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279</v>
      </c>
      <c r="K2535" s="2" t="s">
        <v>321</v>
      </c>
      <c r="L2535" s="170">
        <f t="shared" si="81"/>
        <v>0</v>
      </c>
      <c r="M2535" s="170">
        <f t="shared" si="82"/>
        <v>0</v>
      </c>
      <c r="N2535" s="183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286</v>
      </c>
      <c r="J2536" s="2" t="s">
        <v>280</v>
      </c>
      <c r="K2536" s="2" t="s">
        <v>320</v>
      </c>
      <c r="L2536" s="170">
        <f t="shared" si="81"/>
        <v>0.41</v>
      </c>
      <c r="M2536" s="172">
        <f t="shared" si="82"/>
        <v>5.6580000000000004</v>
      </c>
      <c r="N2536" s="185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>
        <v>0.41</v>
      </c>
      <c r="BL2536" s="181">
        <v>5.6580000000000004</v>
      </c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281</v>
      </c>
      <c r="K2537" s="2" t="s">
        <v>320</v>
      </c>
      <c r="L2537" s="170">
        <f t="shared" si="81"/>
        <v>0</v>
      </c>
      <c r="M2537" s="170">
        <f t="shared" si="82"/>
        <v>0</v>
      </c>
      <c r="N2537" s="183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/>
      <c r="BL2537" s="60"/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s="17" customFormat="1" hidden="1" x14ac:dyDescent="0.3">
      <c r="A2538" s="16" t="s">
        <v>68</v>
      </c>
      <c r="B2538" s="16" t="s">
        <v>2</v>
      </c>
      <c r="C2538" s="16" t="s">
        <v>3</v>
      </c>
      <c r="D2538" s="16" t="s">
        <v>65</v>
      </c>
      <c r="E2538" s="6" t="s">
        <v>69</v>
      </c>
      <c r="F2538" s="7"/>
      <c r="G2538" s="23" t="s">
        <v>5</v>
      </c>
      <c r="H2538" s="7">
        <v>2023</v>
      </c>
      <c r="I2538" s="25"/>
      <c r="J2538" s="16" t="s">
        <v>314</v>
      </c>
      <c r="K2538" s="16"/>
      <c r="L2538" s="155"/>
      <c r="M2538" s="133">
        <f>SUM(M2500:M2537)</f>
        <v>5.6580000000000004</v>
      </c>
      <c r="N2538" s="186"/>
      <c r="O2538" s="16"/>
      <c r="P2538" s="16"/>
      <c r="Q2538" s="16"/>
      <c r="R2538" s="16"/>
      <c r="S2538" s="51">
        <f>SUM(S2500:S2537)</f>
        <v>0</v>
      </c>
      <c r="T2538" s="16"/>
      <c r="U2538" s="16"/>
      <c r="V2538" s="16"/>
      <c r="W2538" s="16"/>
      <c r="X2538" s="51">
        <f>SUM(X2500:X2537)</f>
        <v>0</v>
      </c>
      <c r="Y2538" s="16"/>
      <c r="Z2538" s="16"/>
      <c r="AA2538" s="16"/>
      <c r="AB2538" s="16"/>
      <c r="AC2538" s="51">
        <f>SUM(AC2500:AC2537)</f>
        <v>0</v>
      </c>
      <c r="AD2538" s="16"/>
      <c r="AE2538" s="16"/>
      <c r="AF2538" s="16"/>
      <c r="AG2538" s="16"/>
      <c r="AH2538" s="51">
        <f>SUM(AH2500:AH2537)</f>
        <v>0</v>
      </c>
      <c r="AI2538" s="16"/>
      <c r="AJ2538" s="16"/>
      <c r="AK2538" s="16"/>
      <c r="AL2538" s="16"/>
      <c r="AM2538" s="51">
        <f>SUM(AM2500:AM2537)</f>
        <v>0</v>
      </c>
      <c r="AN2538" s="16"/>
      <c r="AO2538" s="16"/>
      <c r="AP2538" s="16"/>
      <c r="AQ2538" s="16"/>
      <c r="AR2538" s="51">
        <f>SUM(AR2500:AR2537)</f>
        <v>0</v>
      </c>
      <c r="AS2538" s="16"/>
      <c r="AT2538" s="16"/>
      <c r="AU2538" s="16"/>
      <c r="AV2538" s="16"/>
      <c r="AW2538" s="51">
        <f>SUM(AW2500:AW2537)</f>
        <v>0</v>
      </c>
      <c r="AX2538" s="16"/>
      <c r="AY2538" s="16"/>
      <c r="AZ2538" s="16"/>
      <c r="BA2538" s="16"/>
      <c r="BB2538" s="51">
        <f>SUM(BB2500:BB2537)</f>
        <v>0</v>
      </c>
      <c r="BC2538" s="16"/>
      <c r="BD2538" s="16"/>
      <c r="BE2538" s="16"/>
      <c r="BF2538" s="16"/>
      <c r="BG2538" s="51">
        <f>SUM(BG2500:BG2537)</f>
        <v>0</v>
      </c>
      <c r="BH2538" s="16"/>
      <c r="BI2538" s="16"/>
      <c r="BJ2538" s="16"/>
      <c r="BK2538" s="16"/>
      <c r="BL2538" s="51">
        <f>SUM(BL2500:BL2537)</f>
        <v>5.6580000000000004</v>
      </c>
      <c r="BM2538" s="16"/>
      <c r="BN2538" s="16"/>
      <c r="BO2538" s="16"/>
      <c r="BP2538" s="16"/>
      <c r="BQ2538" s="51">
        <f>SUM(BQ2500:BQ2537)</f>
        <v>0</v>
      </c>
      <c r="BR2538" s="16"/>
      <c r="BS2538" s="16"/>
      <c r="BT2538" s="16"/>
      <c r="BU2538" s="16"/>
      <c r="BV2538" s="51">
        <f>SUM(BV2500:BV2537)</f>
        <v>0</v>
      </c>
    </row>
    <row r="2539" spans="1:74" hidden="1" x14ac:dyDescent="0.3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22" t="s">
        <v>71</v>
      </c>
      <c r="H2539" s="3">
        <v>2023</v>
      </c>
      <c r="I2539" s="24" t="s">
        <v>287</v>
      </c>
      <c r="J2539" s="2" t="s">
        <v>267</v>
      </c>
      <c r="K2539" s="2" t="s">
        <v>319</v>
      </c>
      <c r="L2539" s="170">
        <f t="shared" si="81"/>
        <v>3.3000000000000002E-2</v>
      </c>
      <c r="M2539" s="170">
        <f t="shared" si="82"/>
        <v>24.085000000000001</v>
      </c>
      <c r="N2539" s="183"/>
      <c r="O2539" s="37"/>
      <c r="P2539" s="37"/>
      <c r="Q2539" s="37"/>
      <c r="R2539" s="37"/>
      <c r="S2539" s="46"/>
      <c r="T2539" s="2"/>
      <c r="U2539" s="2"/>
      <c r="V2539" s="2"/>
      <c r="W2539" s="2"/>
      <c r="X2539" s="60"/>
      <c r="Y2539" s="67"/>
      <c r="Z2539" s="67"/>
      <c r="AA2539" s="67"/>
      <c r="AB2539" s="67"/>
      <c r="AC2539" s="73"/>
      <c r="AD2539" s="2"/>
      <c r="AE2539" s="2"/>
      <c r="AF2539" s="2"/>
      <c r="AG2539" s="2"/>
      <c r="AH2539" s="60"/>
      <c r="AI2539" s="77"/>
      <c r="AJ2539" s="77"/>
      <c r="AK2539" s="77"/>
      <c r="AL2539" s="77"/>
      <c r="AM2539" s="85"/>
      <c r="AN2539" s="2"/>
      <c r="AO2539" s="2"/>
      <c r="AP2539" s="2"/>
      <c r="AQ2539" s="2"/>
      <c r="AR2539" s="60"/>
      <c r="AS2539" s="90"/>
      <c r="AT2539" s="90"/>
      <c r="AU2539" s="90"/>
      <c r="AV2539" s="90"/>
      <c r="AW2539" s="105"/>
      <c r="AX2539" s="2"/>
      <c r="AY2539" s="2"/>
      <c r="AZ2539" s="2"/>
      <c r="BA2539" s="2">
        <v>0.03</v>
      </c>
      <c r="BB2539" s="60">
        <v>21.391999999999999</v>
      </c>
      <c r="BC2539" s="111"/>
      <c r="BD2539" s="111"/>
      <c r="BE2539" s="111"/>
      <c r="BF2539" s="111"/>
      <c r="BG2539" s="116"/>
      <c r="BH2539" s="2"/>
      <c r="BI2539" s="2"/>
      <c r="BJ2539" s="2"/>
      <c r="BK2539" s="2"/>
      <c r="BL2539" s="60"/>
      <c r="BM2539" s="53"/>
      <c r="BN2539" s="53"/>
      <c r="BO2539" s="53"/>
      <c r="BP2539" s="53">
        <v>3.0000000000000001E-3</v>
      </c>
      <c r="BQ2539" s="125">
        <v>2.6930000000000001</v>
      </c>
      <c r="BR2539" s="2"/>
      <c r="BS2539" s="2"/>
      <c r="BT2539" s="2"/>
      <c r="BU2539" s="2"/>
      <c r="BV2539" s="60"/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291</v>
      </c>
      <c r="K2540" s="2" t="s">
        <v>320</v>
      </c>
      <c r="L2540" s="170">
        <f t="shared" si="81"/>
        <v>0</v>
      </c>
      <c r="M2540" s="170">
        <f t="shared" si="82"/>
        <v>0</v>
      </c>
      <c r="N2540" s="183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/>
      <c r="BB2540" s="60"/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/>
      <c r="BQ2540" s="125"/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286</v>
      </c>
      <c r="J2541" s="2" t="s">
        <v>337</v>
      </c>
      <c r="K2541" s="2" t="s">
        <v>320</v>
      </c>
      <c r="L2541" s="170">
        <f t="shared" si="81"/>
        <v>0</v>
      </c>
      <c r="M2541" s="170">
        <f t="shared" si="82"/>
        <v>0</v>
      </c>
      <c r="N2541" s="183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8" t="s">
        <v>338</v>
      </c>
      <c r="K2542" s="8" t="s">
        <v>319</v>
      </c>
      <c r="L2542" s="170">
        <f t="shared" si="81"/>
        <v>0</v>
      </c>
      <c r="M2542" s="170">
        <f t="shared" si="82"/>
        <v>0</v>
      </c>
      <c r="N2542" s="183"/>
      <c r="O2542" s="58"/>
      <c r="P2542" s="58"/>
      <c r="Q2542" s="58"/>
      <c r="R2542" s="58"/>
      <c r="S2542" s="59"/>
      <c r="T2542" s="8"/>
      <c r="U2542" s="8"/>
      <c r="V2542" s="8"/>
      <c r="W2542" s="8"/>
      <c r="X2542" s="130"/>
      <c r="Y2542" s="143"/>
      <c r="Z2542" s="143"/>
      <c r="AA2542" s="143"/>
      <c r="AB2542" s="143"/>
      <c r="AC2542" s="144"/>
      <c r="AD2542" s="8"/>
      <c r="AE2542" s="8"/>
      <c r="AF2542" s="8"/>
      <c r="AG2542" s="8"/>
      <c r="AH2542" s="130"/>
      <c r="AI2542" s="145"/>
      <c r="AJ2542" s="145"/>
      <c r="AK2542" s="145"/>
      <c r="AL2542" s="145"/>
      <c r="AM2542" s="146"/>
      <c r="AN2542" s="8"/>
      <c r="AO2542" s="8"/>
      <c r="AP2542" s="8"/>
      <c r="AQ2542" s="8"/>
      <c r="AR2542" s="130"/>
      <c r="AS2542" s="147"/>
      <c r="AT2542" s="147"/>
      <c r="AU2542" s="147"/>
      <c r="AV2542" s="147"/>
      <c r="AW2542" s="148"/>
      <c r="AX2542" s="8"/>
      <c r="AY2542" s="8"/>
      <c r="AZ2542" s="8"/>
      <c r="BA2542" s="8"/>
      <c r="BB2542" s="130"/>
      <c r="BC2542" s="149"/>
      <c r="BD2542" s="149"/>
      <c r="BE2542" s="149"/>
      <c r="BF2542" s="149"/>
      <c r="BG2542" s="150"/>
      <c r="BH2542" s="8"/>
      <c r="BI2542" s="8"/>
      <c r="BJ2542" s="8"/>
      <c r="BK2542" s="8"/>
      <c r="BL2542" s="130"/>
      <c r="BM2542" s="151"/>
      <c r="BN2542" s="151"/>
      <c r="BO2542" s="151"/>
      <c r="BP2542" s="151"/>
      <c r="BQ2542" s="152"/>
      <c r="BR2542" s="8"/>
      <c r="BS2542" s="8"/>
      <c r="BT2542" s="8"/>
      <c r="BU2542" s="8"/>
      <c r="BV2542" s="13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339</v>
      </c>
      <c r="K2543" s="8" t="s">
        <v>340</v>
      </c>
      <c r="L2543" s="170">
        <f t="shared" si="81"/>
        <v>0</v>
      </c>
      <c r="M2543" s="170">
        <f t="shared" si="82"/>
        <v>0</v>
      </c>
      <c r="N2543" s="183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341</v>
      </c>
      <c r="K2544" s="8" t="s">
        <v>319</v>
      </c>
      <c r="L2544" s="170">
        <f t="shared" si="81"/>
        <v>0</v>
      </c>
      <c r="M2544" s="170">
        <f t="shared" si="82"/>
        <v>0</v>
      </c>
      <c r="N2544" s="183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342</v>
      </c>
      <c r="K2545" s="8" t="s">
        <v>321</v>
      </c>
      <c r="L2545" s="170">
        <f t="shared" si="81"/>
        <v>0</v>
      </c>
      <c r="M2545" s="170">
        <f t="shared" si="82"/>
        <v>0</v>
      </c>
      <c r="N2545" s="183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343</v>
      </c>
      <c r="K2546" s="8" t="s">
        <v>321</v>
      </c>
      <c r="L2546" s="170">
        <f t="shared" si="81"/>
        <v>0</v>
      </c>
      <c r="M2546" s="170">
        <f t="shared" si="82"/>
        <v>0</v>
      </c>
      <c r="N2546" s="183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344</v>
      </c>
      <c r="K2547" s="8" t="s">
        <v>340</v>
      </c>
      <c r="L2547" s="170">
        <f t="shared" si="81"/>
        <v>0</v>
      </c>
      <c r="M2547" s="170">
        <f t="shared" si="82"/>
        <v>0</v>
      </c>
      <c r="N2547" s="183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288</v>
      </c>
      <c r="J2548" s="8" t="s">
        <v>345</v>
      </c>
      <c r="K2548" s="8" t="s">
        <v>319</v>
      </c>
      <c r="L2548" s="170">
        <f t="shared" si="81"/>
        <v>0</v>
      </c>
      <c r="M2548" s="170">
        <f t="shared" si="82"/>
        <v>0</v>
      </c>
      <c r="N2548" s="183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2" t="s">
        <v>352</v>
      </c>
      <c r="K2549" s="2" t="s">
        <v>319</v>
      </c>
      <c r="L2549" s="170">
        <f t="shared" si="81"/>
        <v>0</v>
      </c>
      <c r="M2549" s="170">
        <f t="shared" si="82"/>
        <v>0</v>
      </c>
      <c r="N2549" s="183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353</v>
      </c>
      <c r="K2550" s="2" t="s">
        <v>322</v>
      </c>
      <c r="L2550" s="170">
        <f t="shared" si="81"/>
        <v>0</v>
      </c>
      <c r="M2550" s="170">
        <f t="shared" si="82"/>
        <v>0</v>
      </c>
      <c r="N2550" s="183"/>
      <c r="O2550" s="37"/>
      <c r="P2550" s="37"/>
      <c r="Q2550" s="37"/>
      <c r="R2550" s="37"/>
      <c r="S2550" s="46"/>
      <c r="T2550" s="2"/>
      <c r="U2550" s="2"/>
      <c r="V2550" s="2"/>
      <c r="W2550" s="2"/>
      <c r="X2550" s="60"/>
      <c r="Y2550" s="67"/>
      <c r="Z2550" s="67"/>
      <c r="AA2550" s="67"/>
      <c r="AB2550" s="67"/>
      <c r="AC2550" s="73"/>
      <c r="AD2550" s="2"/>
      <c r="AE2550" s="2"/>
      <c r="AF2550" s="2"/>
      <c r="AG2550" s="2"/>
      <c r="AH2550" s="60"/>
      <c r="AI2550" s="77"/>
      <c r="AJ2550" s="77"/>
      <c r="AK2550" s="77"/>
      <c r="AL2550" s="77"/>
      <c r="AM2550" s="85"/>
      <c r="AN2550" s="2"/>
      <c r="AO2550" s="2"/>
      <c r="AP2550" s="2"/>
      <c r="AQ2550" s="2"/>
      <c r="AR2550" s="60"/>
      <c r="AS2550" s="90"/>
      <c r="AT2550" s="90"/>
      <c r="AU2550" s="90"/>
      <c r="AV2550" s="90"/>
      <c r="AW2550" s="105"/>
      <c r="AX2550" s="2"/>
      <c r="AY2550" s="2"/>
      <c r="AZ2550" s="2"/>
      <c r="BA2550" s="2"/>
      <c r="BB2550" s="60"/>
      <c r="BC2550" s="111"/>
      <c r="BD2550" s="111"/>
      <c r="BE2550" s="111"/>
      <c r="BF2550" s="111"/>
      <c r="BG2550" s="116"/>
      <c r="BH2550" s="2"/>
      <c r="BI2550" s="2"/>
      <c r="BJ2550" s="2"/>
      <c r="BK2550" s="2"/>
      <c r="BL2550" s="60"/>
      <c r="BM2550" s="53"/>
      <c r="BN2550" s="53"/>
      <c r="BO2550" s="53"/>
      <c r="BP2550" s="53"/>
      <c r="BQ2550" s="125"/>
      <c r="BR2550" s="2"/>
      <c r="BS2550" s="2"/>
      <c r="BT2550" s="2"/>
      <c r="BU2550" s="2"/>
      <c r="BV2550" s="6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346</v>
      </c>
      <c r="K2551" s="2" t="s">
        <v>319</v>
      </c>
      <c r="L2551" s="170">
        <f t="shared" si="81"/>
        <v>0</v>
      </c>
      <c r="M2551" s="170">
        <f t="shared" si="82"/>
        <v>0</v>
      </c>
      <c r="N2551" s="183"/>
      <c r="O2551" s="38"/>
      <c r="P2551" s="37"/>
      <c r="Q2551" s="37"/>
      <c r="R2551" s="37"/>
      <c r="S2551" s="46"/>
      <c r="T2551" s="3"/>
      <c r="U2551" s="2"/>
      <c r="V2551" s="2"/>
      <c r="W2551" s="2"/>
      <c r="X2551" s="60"/>
      <c r="Y2551" s="69"/>
      <c r="Z2551" s="67"/>
      <c r="AA2551" s="67"/>
      <c r="AB2551" s="67"/>
      <c r="AC2551" s="73"/>
      <c r="AD2551" s="3"/>
      <c r="AE2551" s="2"/>
      <c r="AF2551" s="2"/>
      <c r="AG2551" s="2"/>
      <c r="AH2551" s="60"/>
      <c r="AI2551" s="78"/>
      <c r="AJ2551" s="77"/>
      <c r="AK2551" s="77"/>
      <c r="AL2551" s="77"/>
      <c r="AM2551" s="85"/>
      <c r="AN2551" s="3"/>
      <c r="AO2551" s="2"/>
      <c r="AP2551" s="2"/>
      <c r="AQ2551" s="2"/>
      <c r="AR2551" s="60"/>
      <c r="AS2551" s="91"/>
      <c r="AT2551" s="90"/>
      <c r="AU2551" s="90"/>
      <c r="AV2551" s="90"/>
      <c r="AW2551" s="105"/>
      <c r="AX2551" s="3"/>
      <c r="AY2551" s="2"/>
      <c r="AZ2551" s="2"/>
      <c r="BA2551" s="2"/>
      <c r="BB2551" s="60"/>
      <c r="BC2551" s="112"/>
      <c r="BD2551" s="111"/>
      <c r="BE2551" s="111"/>
      <c r="BF2551" s="111"/>
      <c r="BG2551" s="116"/>
      <c r="BH2551" s="3"/>
      <c r="BI2551" s="2"/>
      <c r="BJ2551" s="2"/>
      <c r="BK2551" s="2"/>
      <c r="BL2551" s="60"/>
      <c r="BM2551" s="54"/>
      <c r="BN2551" s="53"/>
      <c r="BO2551" s="53"/>
      <c r="BP2551" s="53"/>
      <c r="BQ2551" s="125"/>
      <c r="BR2551" s="3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289</v>
      </c>
      <c r="J2552" s="2" t="s">
        <v>268</v>
      </c>
      <c r="K2552" s="2" t="s">
        <v>319</v>
      </c>
      <c r="L2552" s="170">
        <f t="shared" si="81"/>
        <v>0</v>
      </c>
      <c r="M2552" s="170">
        <f t="shared" si="82"/>
        <v>0</v>
      </c>
      <c r="N2552" s="183"/>
      <c r="O2552" s="37"/>
      <c r="P2552" s="37"/>
      <c r="Q2552" s="37"/>
      <c r="R2552" s="37"/>
      <c r="S2552" s="46"/>
      <c r="T2552" s="2"/>
      <c r="U2552" s="2"/>
      <c r="V2552" s="2"/>
      <c r="W2552" s="2"/>
      <c r="X2552" s="60"/>
      <c r="Y2552" s="67"/>
      <c r="Z2552" s="67"/>
      <c r="AA2552" s="67"/>
      <c r="AB2552" s="67"/>
      <c r="AC2552" s="73"/>
      <c r="AD2552" s="2"/>
      <c r="AE2552" s="2"/>
      <c r="AF2552" s="2"/>
      <c r="AG2552" s="2"/>
      <c r="AH2552" s="60"/>
      <c r="AI2552" s="77"/>
      <c r="AJ2552" s="77"/>
      <c r="AK2552" s="77"/>
      <c r="AL2552" s="77"/>
      <c r="AM2552" s="85"/>
      <c r="AN2552" s="2"/>
      <c r="AO2552" s="2"/>
      <c r="AP2552" s="2"/>
      <c r="AQ2552" s="2"/>
      <c r="AR2552" s="60"/>
      <c r="AS2552" s="90"/>
      <c r="AT2552" s="90"/>
      <c r="AU2552" s="90"/>
      <c r="AV2552" s="90"/>
      <c r="AW2552" s="105"/>
      <c r="AX2552" s="2"/>
      <c r="AY2552" s="2"/>
      <c r="AZ2552" s="2"/>
      <c r="BA2552" s="2"/>
      <c r="BB2552" s="60"/>
      <c r="BC2552" s="111"/>
      <c r="BD2552" s="111"/>
      <c r="BE2552" s="111"/>
      <c r="BF2552" s="111"/>
      <c r="BG2552" s="116"/>
      <c r="BH2552" s="2"/>
      <c r="BI2552" s="2"/>
      <c r="BJ2552" s="2"/>
      <c r="BK2552" s="2"/>
      <c r="BL2552" s="60"/>
      <c r="BM2552" s="53"/>
      <c r="BN2552" s="53"/>
      <c r="BO2552" s="53"/>
      <c r="BP2552" s="53"/>
      <c r="BQ2552" s="125"/>
      <c r="BR2552" s="2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292</v>
      </c>
      <c r="K2553" s="2" t="s">
        <v>319</v>
      </c>
      <c r="L2553" s="170">
        <f t="shared" si="81"/>
        <v>0</v>
      </c>
      <c r="M2553" s="170">
        <f t="shared" si="82"/>
        <v>0</v>
      </c>
      <c r="N2553" s="183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285</v>
      </c>
      <c r="J2554" s="2" t="s">
        <v>293</v>
      </c>
      <c r="K2554" s="2" t="s">
        <v>319</v>
      </c>
      <c r="L2554" s="170">
        <f t="shared" si="81"/>
        <v>0</v>
      </c>
      <c r="M2554" s="170">
        <f t="shared" si="82"/>
        <v>0</v>
      </c>
      <c r="N2554" s="183"/>
      <c r="O2554" s="37"/>
      <c r="P2554" s="37"/>
      <c r="Q2554" s="37"/>
      <c r="R2554" s="38"/>
      <c r="S2554" s="46"/>
      <c r="T2554" s="2"/>
      <c r="U2554" s="2"/>
      <c r="V2554" s="2"/>
      <c r="W2554" s="3"/>
      <c r="X2554" s="60"/>
      <c r="Y2554" s="67"/>
      <c r="Z2554" s="67"/>
      <c r="AA2554" s="67"/>
      <c r="AB2554" s="69"/>
      <c r="AC2554" s="73"/>
      <c r="AD2554" s="2"/>
      <c r="AE2554" s="2"/>
      <c r="AF2554" s="2"/>
      <c r="AG2554" s="3"/>
      <c r="AH2554" s="60"/>
      <c r="AI2554" s="77"/>
      <c r="AJ2554" s="77"/>
      <c r="AK2554" s="77"/>
      <c r="AL2554" s="78"/>
      <c r="AM2554" s="85"/>
      <c r="AN2554" s="2"/>
      <c r="AO2554" s="2"/>
      <c r="AP2554" s="2"/>
      <c r="AQ2554" s="3"/>
      <c r="AR2554" s="60"/>
      <c r="AS2554" s="90"/>
      <c r="AT2554" s="90"/>
      <c r="AU2554" s="90"/>
      <c r="AV2554" s="91"/>
      <c r="AW2554" s="105"/>
      <c r="AX2554" s="2"/>
      <c r="AY2554" s="2"/>
      <c r="AZ2554" s="2"/>
      <c r="BA2554" s="3"/>
      <c r="BB2554" s="60"/>
      <c r="BC2554" s="111"/>
      <c r="BD2554" s="111"/>
      <c r="BE2554" s="111"/>
      <c r="BF2554" s="112"/>
      <c r="BG2554" s="116"/>
      <c r="BH2554" s="2"/>
      <c r="BI2554" s="2"/>
      <c r="BJ2554" s="2"/>
      <c r="BK2554" s="3"/>
      <c r="BL2554" s="60"/>
      <c r="BM2554" s="53"/>
      <c r="BN2554" s="53"/>
      <c r="BO2554" s="53"/>
      <c r="BP2554" s="54"/>
      <c r="BQ2554" s="125"/>
      <c r="BR2554" s="2"/>
      <c r="BS2554" s="2"/>
      <c r="BT2554" s="2"/>
      <c r="BU2554" s="3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287</v>
      </c>
      <c r="J2555" s="2" t="s">
        <v>269</v>
      </c>
      <c r="K2555" s="2" t="s">
        <v>321</v>
      </c>
      <c r="L2555" s="170">
        <f t="shared" si="81"/>
        <v>0</v>
      </c>
      <c r="M2555" s="170">
        <f t="shared" si="82"/>
        <v>0</v>
      </c>
      <c r="N2555" s="183"/>
      <c r="O2555" s="37"/>
      <c r="P2555" s="37"/>
      <c r="Q2555" s="37"/>
      <c r="R2555" s="37"/>
      <c r="S2555" s="46"/>
      <c r="T2555" s="2"/>
      <c r="U2555" s="2"/>
      <c r="V2555" s="2"/>
      <c r="W2555" s="2"/>
      <c r="X2555" s="60"/>
      <c r="Y2555" s="67"/>
      <c r="Z2555" s="67"/>
      <c r="AA2555" s="67"/>
      <c r="AB2555" s="67"/>
      <c r="AC2555" s="73"/>
      <c r="AD2555" s="2"/>
      <c r="AE2555" s="2"/>
      <c r="AF2555" s="2"/>
      <c r="AG2555" s="2"/>
      <c r="AH2555" s="60"/>
      <c r="AI2555" s="77"/>
      <c r="AJ2555" s="77"/>
      <c r="AK2555" s="77"/>
      <c r="AL2555" s="77"/>
      <c r="AM2555" s="85"/>
      <c r="AN2555" s="2"/>
      <c r="AO2555" s="2"/>
      <c r="AP2555" s="2"/>
      <c r="AQ2555" s="2"/>
      <c r="AR2555" s="60"/>
      <c r="AS2555" s="90"/>
      <c r="AT2555" s="90"/>
      <c r="AU2555" s="90"/>
      <c r="AV2555" s="90"/>
      <c r="AW2555" s="105"/>
      <c r="AX2555" s="2"/>
      <c r="AY2555" s="2"/>
      <c r="AZ2555" s="2"/>
      <c r="BA2555" s="2"/>
      <c r="BB2555" s="60"/>
      <c r="BC2555" s="111"/>
      <c r="BD2555" s="111"/>
      <c r="BE2555" s="111"/>
      <c r="BF2555" s="111"/>
      <c r="BG2555" s="116"/>
      <c r="BH2555" s="2"/>
      <c r="BI2555" s="2"/>
      <c r="BJ2555" s="2"/>
      <c r="BK2555" s="2"/>
      <c r="BL2555" s="60"/>
      <c r="BM2555" s="53"/>
      <c r="BN2555" s="53"/>
      <c r="BO2555" s="53"/>
      <c r="BP2555" s="53"/>
      <c r="BQ2555" s="125"/>
      <c r="BR2555" s="2"/>
      <c r="BS2555" s="2"/>
      <c r="BT2555" s="2"/>
      <c r="BU2555" s="2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270</v>
      </c>
      <c r="K2556" s="2" t="s">
        <v>321</v>
      </c>
      <c r="L2556" s="170">
        <f t="shared" si="81"/>
        <v>0</v>
      </c>
      <c r="M2556" s="170">
        <f t="shared" si="82"/>
        <v>0</v>
      </c>
      <c r="N2556" s="183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290</v>
      </c>
      <c r="J2557" s="2" t="s">
        <v>271</v>
      </c>
      <c r="K2557" s="2" t="s">
        <v>322</v>
      </c>
      <c r="L2557" s="170">
        <f t="shared" si="81"/>
        <v>0</v>
      </c>
      <c r="M2557" s="170">
        <f t="shared" si="82"/>
        <v>0</v>
      </c>
      <c r="N2557" s="183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284</v>
      </c>
      <c r="J2558" s="2" t="s">
        <v>294</v>
      </c>
      <c r="K2558" s="2" t="s">
        <v>321</v>
      </c>
      <c r="L2558" s="170">
        <f t="shared" si="81"/>
        <v>0</v>
      </c>
      <c r="M2558" s="170">
        <f t="shared" si="82"/>
        <v>0</v>
      </c>
      <c r="N2558" s="183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347</v>
      </c>
      <c r="K2559" s="2" t="s">
        <v>321</v>
      </c>
      <c r="L2559" s="170">
        <f t="shared" si="81"/>
        <v>0</v>
      </c>
      <c r="M2559" s="170">
        <f t="shared" si="82"/>
        <v>0</v>
      </c>
      <c r="N2559" s="183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295</v>
      </c>
      <c r="K2560" s="2" t="s">
        <v>321</v>
      </c>
      <c r="L2560" s="170">
        <f t="shared" si="81"/>
        <v>0</v>
      </c>
      <c r="M2560" s="170">
        <f t="shared" si="82"/>
        <v>0</v>
      </c>
      <c r="N2560" s="183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290</v>
      </c>
      <c r="J2561" s="2" t="s">
        <v>299</v>
      </c>
      <c r="K2561" s="2" t="s">
        <v>319</v>
      </c>
      <c r="L2561" s="170">
        <f t="shared" si="81"/>
        <v>0</v>
      </c>
      <c r="M2561" s="170">
        <f t="shared" si="82"/>
        <v>0</v>
      </c>
      <c r="N2561" s="183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315</v>
      </c>
      <c r="J2562" s="2" t="s">
        <v>348</v>
      </c>
      <c r="K2562" s="2" t="s">
        <v>321</v>
      </c>
      <c r="L2562" s="170">
        <f t="shared" si="81"/>
        <v>0</v>
      </c>
      <c r="M2562" s="170">
        <f t="shared" si="82"/>
        <v>0</v>
      </c>
      <c r="N2562" s="183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296</v>
      </c>
      <c r="K2563" s="2" t="s">
        <v>322</v>
      </c>
      <c r="L2563" s="170">
        <f t="shared" si="81"/>
        <v>0</v>
      </c>
      <c r="M2563" s="170">
        <f t="shared" si="82"/>
        <v>0</v>
      </c>
      <c r="N2563" s="183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316</v>
      </c>
      <c r="J2564" s="2" t="s">
        <v>297</v>
      </c>
      <c r="K2564" s="2" t="s">
        <v>319</v>
      </c>
      <c r="L2564" s="170">
        <f t="shared" si="81"/>
        <v>0</v>
      </c>
      <c r="M2564" s="170">
        <f t="shared" si="82"/>
        <v>0</v>
      </c>
      <c r="N2564" s="183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8" t="s">
        <v>349</v>
      </c>
      <c r="K2565" s="8" t="s">
        <v>321</v>
      </c>
      <c r="L2565" s="170">
        <f t="shared" ref="L2565:L2628" si="83">SUM(R2565,W2565,AB2565,AG2565,AL2565,AQ2565,AV2565,BA2565,BF2565,BK2565,BP2565,BU2565)</f>
        <v>0</v>
      </c>
      <c r="M2565" s="170">
        <f t="shared" ref="M2565:M2628" si="84">SUM(S2565,X2565,AC2565,AH2565,AM2565,AR2565,AW2565,BB2565,BG2565,BL2565,BQ2565,BV2565)</f>
        <v>0</v>
      </c>
      <c r="N2565" s="183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282</v>
      </c>
      <c r="J2566" s="2" t="s">
        <v>272</v>
      </c>
      <c r="K2566" s="2" t="s">
        <v>322</v>
      </c>
      <c r="L2566" s="170">
        <f t="shared" si="83"/>
        <v>0</v>
      </c>
      <c r="M2566" s="170">
        <f t="shared" si="84"/>
        <v>0</v>
      </c>
      <c r="N2566" s="183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273</v>
      </c>
      <c r="K2567" s="2" t="s">
        <v>322</v>
      </c>
      <c r="L2567" s="170">
        <f t="shared" si="83"/>
        <v>0</v>
      </c>
      <c r="M2567" s="170">
        <f t="shared" si="84"/>
        <v>0</v>
      </c>
      <c r="N2567" s="183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274</v>
      </c>
      <c r="K2568" s="2" t="s">
        <v>322</v>
      </c>
      <c r="L2568" s="172">
        <f t="shared" si="83"/>
        <v>5.0000000000000001E-4</v>
      </c>
      <c r="M2568" s="170">
        <f t="shared" si="84"/>
        <v>1.6879999999999999</v>
      </c>
      <c r="N2568" s="183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>
        <v>28</v>
      </c>
      <c r="AL2568" s="77">
        <v>5.0000000000000001E-4</v>
      </c>
      <c r="AM2568" s="85">
        <v>1.6879999999999999</v>
      </c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275</v>
      </c>
      <c r="K2569" s="2" t="s">
        <v>322</v>
      </c>
      <c r="L2569" s="170">
        <f t="shared" si="83"/>
        <v>5.0000000000000001E-3</v>
      </c>
      <c r="M2569" s="170">
        <f t="shared" si="84"/>
        <v>4.835</v>
      </c>
      <c r="N2569" s="183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/>
      <c r="AL2569" s="77"/>
      <c r="AM2569" s="85"/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>
        <v>23.47</v>
      </c>
      <c r="BF2569" s="111">
        <v>5.0000000000000001E-3</v>
      </c>
      <c r="BG2569" s="116">
        <v>4.835</v>
      </c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276</v>
      </c>
      <c r="K2570" s="2" t="s">
        <v>321</v>
      </c>
      <c r="L2570" s="170">
        <f t="shared" si="83"/>
        <v>0</v>
      </c>
      <c r="M2570" s="170">
        <f t="shared" si="84"/>
        <v>0</v>
      </c>
      <c r="N2570" s="183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/>
      <c r="BF2570" s="111"/>
      <c r="BG2570" s="116"/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277</v>
      </c>
      <c r="K2571" s="2" t="s">
        <v>321</v>
      </c>
      <c r="L2571" s="170">
        <f t="shared" si="83"/>
        <v>1</v>
      </c>
      <c r="M2571" s="170">
        <f t="shared" si="84"/>
        <v>1.9870000000000001</v>
      </c>
      <c r="N2571" s="183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>
        <v>22</v>
      </c>
      <c r="BF2571" s="111">
        <v>1</v>
      </c>
      <c r="BG2571" s="116">
        <v>1.9870000000000001</v>
      </c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283</v>
      </c>
      <c r="J2572" s="2" t="s">
        <v>298</v>
      </c>
      <c r="K2572" s="2" t="s">
        <v>322</v>
      </c>
      <c r="L2572" s="170">
        <f t="shared" si="83"/>
        <v>0</v>
      </c>
      <c r="M2572" s="170">
        <f t="shared" si="84"/>
        <v>0</v>
      </c>
      <c r="N2572" s="183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/>
      <c r="BF2572" s="111"/>
      <c r="BG2572" s="116"/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278</v>
      </c>
      <c r="K2573" s="2" t="s">
        <v>321</v>
      </c>
      <c r="L2573" s="170">
        <f t="shared" si="83"/>
        <v>0</v>
      </c>
      <c r="M2573" s="170">
        <f t="shared" si="84"/>
        <v>0</v>
      </c>
      <c r="N2573" s="183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128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279</v>
      </c>
      <c r="K2574" s="2" t="s">
        <v>321</v>
      </c>
      <c r="L2574" s="170">
        <f t="shared" si="83"/>
        <v>0</v>
      </c>
      <c r="M2574" s="170">
        <f t="shared" si="84"/>
        <v>0</v>
      </c>
      <c r="N2574" s="183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53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286</v>
      </c>
      <c r="J2575" s="2" t="s">
        <v>280</v>
      </c>
      <c r="K2575" s="2" t="s">
        <v>320</v>
      </c>
      <c r="L2575" s="170">
        <f t="shared" si="83"/>
        <v>0.87</v>
      </c>
      <c r="M2575" s="172">
        <f t="shared" si="84"/>
        <v>12.006</v>
      </c>
      <c r="N2575" s="185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>
        <v>0.87</v>
      </c>
      <c r="BL2575" s="181">
        <v>12.006</v>
      </c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281</v>
      </c>
      <c r="K2576" s="2" t="s">
        <v>320</v>
      </c>
      <c r="L2576" s="170">
        <f t="shared" si="83"/>
        <v>0</v>
      </c>
      <c r="M2576" s="170">
        <f t="shared" si="84"/>
        <v>7.6219999999999999</v>
      </c>
      <c r="N2576" s="183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 t="s">
        <v>457</v>
      </c>
      <c r="AE2576" s="2"/>
      <c r="AF2576" s="2"/>
      <c r="AG2576" s="2"/>
      <c r="AH2576" s="60">
        <v>7.6219999999999999</v>
      </c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/>
      <c r="BL2576" s="60"/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s="17" customFormat="1" hidden="1" x14ac:dyDescent="0.3">
      <c r="A2577" s="16" t="s">
        <v>70</v>
      </c>
      <c r="B2577" s="16" t="s">
        <v>2</v>
      </c>
      <c r="C2577" s="16" t="s">
        <v>3</v>
      </c>
      <c r="D2577" s="16" t="s">
        <v>65</v>
      </c>
      <c r="E2577" s="6" t="s">
        <v>69</v>
      </c>
      <c r="F2577" s="7"/>
      <c r="G2577" s="23" t="s">
        <v>71</v>
      </c>
      <c r="H2577" s="7">
        <v>2023</v>
      </c>
      <c r="I2577" s="25"/>
      <c r="J2577" s="16" t="s">
        <v>314</v>
      </c>
      <c r="K2577" s="16"/>
      <c r="L2577" s="155"/>
      <c r="M2577" s="133">
        <f>SUM(M2539:M2576)</f>
        <v>52.222999999999999</v>
      </c>
      <c r="N2577" s="186"/>
      <c r="O2577" s="16"/>
      <c r="P2577" s="16"/>
      <c r="Q2577" s="16"/>
      <c r="R2577" s="16"/>
      <c r="S2577" s="51">
        <f>SUM(S2539:S2576)</f>
        <v>0</v>
      </c>
      <c r="T2577" s="16"/>
      <c r="U2577" s="16"/>
      <c r="V2577" s="16"/>
      <c r="W2577" s="16"/>
      <c r="X2577" s="51">
        <f>SUM(X2539:X2576)</f>
        <v>0</v>
      </c>
      <c r="Y2577" s="16"/>
      <c r="Z2577" s="16"/>
      <c r="AA2577" s="16"/>
      <c r="AB2577" s="16"/>
      <c r="AC2577" s="51">
        <f>SUM(AC2539:AC2576)</f>
        <v>0</v>
      </c>
      <c r="AD2577" s="16"/>
      <c r="AE2577" s="16"/>
      <c r="AF2577" s="16"/>
      <c r="AG2577" s="16"/>
      <c r="AH2577" s="51">
        <f>SUM(AH2539:AH2576)</f>
        <v>7.6219999999999999</v>
      </c>
      <c r="AI2577" s="16"/>
      <c r="AJ2577" s="16"/>
      <c r="AK2577" s="16"/>
      <c r="AL2577" s="16"/>
      <c r="AM2577" s="51">
        <f>SUM(AM2539:AM2576)</f>
        <v>1.6879999999999999</v>
      </c>
      <c r="AN2577" s="16"/>
      <c r="AO2577" s="16"/>
      <c r="AP2577" s="16"/>
      <c r="AQ2577" s="16"/>
      <c r="AR2577" s="51">
        <f>SUM(AR2539:AR2576)</f>
        <v>0</v>
      </c>
      <c r="AS2577" s="16"/>
      <c r="AT2577" s="16"/>
      <c r="AU2577" s="16"/>
      <c r="AV2577" s="16"/>
      <c r="AW2577" s="51">
        <f>SUM(AW2539:AW2576)</f>
        <v>0</v>
      </c>
      <c r="AX2577" s="16"/>
      <c r="AY2577" s="16"/>
      <c r="AZ2577" s="16"/>
      <c r="BA2577" s="16"/>
      <c r="BB2577" s="51">
        <f>SUM(BB2539:BB2576)</f>
        <v>21.391999999999999</v>
      </c>
      <c r="BC2577" s="16"/>
      <c r="BD2577" s="16"/>
      <c r="BE2577" s="16"/>
      <c r="BF2577" s="16"/>
      <c r="BG2577" s="51">
        <f>SUM(BG2539:BG2576)</f>
        <v>6.8220000000000001</v>
      </c>
      <c r="BH2577" s="16"/>
      <c r="BI2577" s="16"/>
      <c r="BJ2577" s="16"/>
      <c r="BK2577" s="16"/>
      <c r="BL2577" s="51">
        <f>SUM(BL2539:BL2576)</f>
        <v>12.006</v>
      </c>
      <c r="BM2577" s="16"/>
      <c r="BN2577" s="16"/>
      <c r="BO2577" s="16"/>
      <c r="BP2577" s="16"/>
      <c r="BQ2577" s="51">
        <f>SUM(BQ2539:BQ2576)</f>
        <v>2.6930000000000001</v>
      </c>
      <c r="BR2577" s="16"/>
      <c r="BS2577" s="16"/>
      <c r="BT2577" s="16"/>
      <c r="BU2577" s="16"/>
      <c r="BV2577" s="51">
        <f>SUM(BV2539:BV2576)</f>
        <v>0</v>
      </c>
    </row>
    <row r="2578" spans="1:74" hidden="1" x14ac:dyDescent="0.3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22" t="s">
        <v>73</v>
      </c>
      <c r="H2578" s="3">
        <v>2023</v>
      </c>
      <c r="I2578" s="24" t="s">
        <v>287</v>
      </c>
      <c r="J2578" s="2" t="s">
        <v>267</v>
      </c>
      <c r="K2578" s="2" t="s">
        <v>319</v>
      </c>
      <c r="L2578" s="170">
        <f t="shared" si="83"/>
        <v>0</v>
      </c>
      <c r="M2578" s="170">
        <f t="shared" si="84"/>
        <v>0</v>
      </c>
      <c r="N2578" s="183"/>
      <c r="O2578" s="37"/>
      <c r="P2578" s="37"/>
      <c r="Q2578" s="37"/>
      <c r="R2578" s="37"/>
      <c r="S2578" s="46"/>
      <c r="T2578" s="2"/>
      <c r="U2578" s="2"/>
      <c r="V2578" s="2"/>
      <c r="W2578" s="2"/>
      <c r="X2578" s="60"/>
      <c r="Y2578" s="67"/>
      <c r="Z2578" s="67"/>
      <c r="AA2578" s="67"/>
      <c r="AB2578" s="67"/>
      <c r="AC2578" s="73"/>
      <c r="AD2578" s="2"/>
      <c r="AE2578" s="2"/>
      <c r="AF2578" s="2"/>
      <c r="AG2578" s="2"/>
      <c r="AH2578" s="60"/>
      <c r="AI2578" s="77"/>
      <c r="AJ2578" s="77"/>
      <c r="AK2578" s="77"/>
      <c r="AL2578" s="77"/>
      <c r="AM2578" s="85"/>
      <c r="AN2578" s="2"/>
      <c r="AO2578" s="2"/>
      <c r="AP2578" s="2"/>
      <c r="AQ2578" s="2"/>
      <c r="AR2578" s="60"/>
      <c r="AS2578" s="90"/>
      <c r="AT2578" s="90"/>
      <c r="AU2578" s="90"/>
      <c r="AV2578" s="90"/>
      <c r="AW2578" s="105"/>
      <c r="AX2578" s="2"/>
      <c r="AY2578" s="2"/>
      <c r="AZ2578" s="2"/>
      <c r="BA2578" s="2"/>
      <c r="BB2578" s="60"/>
      <c r="BC2578" s="111"/>
      <c r="BD2578" s="111"/>
      <c r="BE2578" s="111"/>
      <c r="BF2578" s="111"/>
      <c r="BG2578" s="116"/>
      <c r="BH2578" s="2"/>
      <c r="BI2578" s="2"/>
      <c r="BJ2578" s="2"/>
      <c r="BK2578" s="2"/>
      <c r="BL2578" s="60"/>
      <c r="BM2578" s="53"/>
      <c r="BN2578" s="53"/>
      <c r="BO2578" s="53"/>
      <c r="BP2578" s="53"/>
      <c r="BQ2578" s="125"/>
      <c r="BR2578" s="2"/>
      <c r="BS2578" s="2"/>
      <c r="BT2578" s="2"/>
      <c r="BU2578" s="2"/>
      <c r="BV2578" s="60"/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291</v>
      </c>
      <c r="K2579" s="2" t="s">
        <v>320</v>
      </c>
      <c r="L2579" s="170">
        <f t="shared" si="83"/>
        <v>0</v>
      </c>
      <c r="M2579" s="170">
        <f t="shared" si="84"/>
        <v>0</v>
      </c>
      <c r="N2579" s="183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286</v>
      </c>
      <c r="J2580" s="2" t="s">
        <v>337</v>
      </c>
      <c r="K2580" s="2" t="s">
        <v>320</v>
      </c>
      <c r="L2580" s="170">
        <f t="shared" si="83"/>
        <v>0</v>
      </c>
      <c r="M2580" s="170">
        <f t="shared" si="84"/>
        <v>0</v>
      </c>
      <c r="N2580" s="183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8" t="s">
        <v>338</v>
      </c>
      <c r="K2581" s="8" t="s">
        <v>319</v>
      </c>
      <c r="L2581" s="170">
        <f t="shared" si="83"/>
        <v>0</v>
      </c>
      <c r="M2581" s="170">
        <f t="shared" si="84"/>
        <v>0</v>
      </c>
      <c r="N2581" s="183"/>
      <c r="O2581" s="58"/>
      <c r="P2581" s="58"/>
      <c r="Q2581" s="58"/>
      <c r="R2581" s="58"/>
      <c r="S2581" s="59"/>
      <c r="T2581" s="8"/>
      <c r="U2581" s="8"/>
      <c r="V2581" s="8"/>
      <c r="W2581" s="8"/>
      <c r="X2581" s="130"/>
      <c r="Y2581" s="143"/>
      <c r="Z2581" s="143"/>
      <c r="AA2581" s="143"/>
      <c r="AB2581" s="143"/>
      <c r="AC2581" s="144"/>
      <c r="AD2581" s="8"/>
      <c r="AE2581" s="8"/>
      <c r="AF2581" s="8"/>
      <c r="AG2581" s="8"/>
      <c r="AH2581" s="130"/>
      <c r="AI2581" s="145"/>
      <c r="AJ2581" s="145"/>
      <c r="AK2581" s="145"/>
      <c r="AL2581" s="145"/>
      <c r="AM2581" s="146"/>
      <c r="AN2581" s="8"/>
      <c r="AO2581" s="8"/>
      <c r="AP2581" s="8"/>
      <c r="AQ2581" s="8"/>
      <c r="AR2581" s="130"/>
      <c r="AS2581" s="147"/>
      <c r="AT2581" s="147"/>
      <c r="AU2581" s="147"/>
      <c r="AV2581" s="147"/>
      <c r="AW2581" s="148"/>
      <c r="AX2581" s="8"/>
      <c r="AY2581" s="8"/>
      <c r="AZ2581" s="8"/>
      <c r="BA2581" s="8"/>
      <c r="BB2581" s="130"/>
      <c r="BC2581" s="149"/>
      <c r="BD2581" s="149"/>
      <c r="BE2581" s="149"/>
      <c r="BF2581" s="149"/>
      <c r="BG2581" s="150"/>
      <c r="BH2581" s="8"/>
      <c r="BI2581" s="8"/>
      <c r="BJ2581" s="8"/>
      <c r="BK2581" s="8"/>
      <c r="BL2581" s="130"/>
      <c r="BM2581" s="151"/>
      <c r="BN2581" s="151"/>
      <c r="BO2581" s="151"/>
      <c r="BP2581" s="151"/>
      <c r="BQ2581" s="152"/>
      <c r="BR2581" s="8"/>
      <c r="BS2581" s="8"/>
      <c r="BT2581" s="8"/>
      <c r="BU2581" s="8"/>
      <c r="BV2581" s="13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339</v>
      </c>
      <c r="K2582" s="8" t="s">
        <v>340</v>
      </c>
      <c r="L2582" s="170">
        <f t="shared" si="83"/>
        <v>0</v>
      </c>
      <c r="M2582" s="170">
        <f t="shared" si="84"/>
        <v>0</v>
      </c>
      <c r="N2582" s="183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341</v>
      </c>
      <c r="K2583" s="8" t="s">
        <v>319</v>
      </c>
      <c r="L2583" s="170">
        <f t="shared" si="83"/>
        <v>0</v>
      </c>
      <c r="M2583" s="170">
        <f t="shared" si="84"/>
        <v>0</v>
      </c>
      <c r="N2583" s="183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342</v>
      </c>
      <c r="K2584" s="8" t="s">
        <v>321</v>
      </c>
      <c r="L2584" s="170">
        <f t="shared" si="83"/>
        <v>0</v>
      </c>
      <c r="M2584" s="170">
        <f t="shared" si="84"/>
        <v>0</v>
      </c>
      <c r="N2584" s="183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343</v>
      </c>
      <c r="K2585" s="8" t="s">
        <v>321</v>
      </c>
      <c r="L2585" s="170">
        <f t="shared" si="83"/>
        <v>0</v>
      </c>
      <c r="M2585" s="170">
        <f t="shared" si="84"/>
        <v>0</v>
      </c>
      <c r="N2585" s="183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344</v>
      </c>
      <c r="K2586" s="8" t="s">
        <v>340</v>
      </c>
      <c r="L2586" s="170">
        <f t="shared" si="83"/>
        <v>0</v>
      </c>
      <c r="M2586" s="170">
        <f t="shared" si="84"/>
        <v>0</v>
      </c>
      <c r="N2586" s="183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288</v>
      </c>
      <c r="J2587" s="8" t="s">
        <v>345</v>
      </c>
      <c r="K2587" s="8" t="s">
        <v>319</v>
      </c>
      <c r="L2587" s="170">
        <f t="shared" si="83"/>
        <v>0</v>
      </c>
      <c r="M2587" s="170">
        <f t="shared" si="84"/>
        <v>0</v>
      </c>
      <c r="N2587" s="183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2" t="s">
        <v>352</v>
      </c>
      <c r="K2588" s="2" t="s">
        <v>319</v>
      </c>
      <c r="L2588" s="170">
        <f t="shared" si="83"/>
        <v>0</v>
      </c>
      <c r="M2588" s="170">
        <f t="shared" si="84"/>
        <v>0</v>
      </c>
      <c r="N2588" s="183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353</v>
      </c>
      <c r="K2589" s="2" t="s">
        <v>322</v>
      </c>
      <c r="L2589" s="170">
        <f t="shared" si="83"/>
        <v>0</v>
      </c>
      <c r="M2589" s="170">
        <f t="shared" si="84"/>
        <v>0</v>
      </c>
      <c r="N2589" s="183"/>
      <c r="O2589" s="37"/>
      <c r="P2589" s="37"/>
      <c r="Q2589" s="37"/>
      <c r="R2589" s="37"/>
      <c r="S2589" s="46"/>
      <c r="T2589" s="2"/>
      <c r="U2589" s="2"/>
      <c r="V2589" s="2"/>
      <c r="W2589" s="2"/>
      <c r="X2589" s="60"/>
      <c r="Y2589" s="67"/>
      <c r="Z2589" s="67"/>
      <c r="AA2589" s="67"/>
      <c r="AB2589" s="67"/>
      <c r="AC2589" s="73"/>
      <c r="AD2589" s="2"/>
      <c r="AE2589" s="2"/>
      <c r="AF2589" s="2"/>
      <c r="AG2589" s="2"/>
      <c r="AH2589" s="60"/>
      <c r="AI2589" s="77"/>
      <c r="AJ2589" s="77"/>
      <c r="AK2589" s="77"/>
      <c r="AL2589" s="77"/>
      <c r="AM2589" s="85"/>
      <c r="AN2589" s="2"/>
      <c r="AO2589" s="2"/>
      <c r="AP2589" s="2"/>
      <c r="AQ2589" s="2"/>
      <c r="AR2589" s="60"/>
      <c r="AS2589" s="90"/>
      <c r="AT2589" s="90"/>
      <c r="AU2589" s="90"/>
      <c r="AV2589" s="90"/>
      <c r="AW2589" s="105"/>
      <c r="AX2589" s="2"/>
      <c r="AY2589" s="2"/>
      <c r="AZ2589" s="2"/>
      <c r="BA2589" s="2"/>
      <c r="BB2589" s="60"/>
      <c r="BC2589" s="111"/>
      <c r="BD2589" s="111"/>
      <c r="BE2589" s="111"/>
      <c r="BF2589" s="111"/>
      <c r="BG2589" s="116"/>
      <c r="BH2589" s="2"/>
      <c r="BI2589" s="2"/>
      <c r="BJ2589" s="2"/>
      <c r="BK2589" s="2"/>
      <c r="BL2589" s="60"/>
      <c r="BM2589" s="53"/>
      <c r="BN2589" s="53"/>
      <c r="BO2589" s="53"/>
      <c r="BP2589" s="53"/>
      <c r="BQ2589" s="125"/>
      <c r="BR2589" s="2"/>
      <c r="BS2589" s="2"/>
      <c r="BT2589" s="2"/>
      <c r="BU2589" s="2"/>
      <c r="BV2589" s="6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346</v>
      </c>
      <c r="K2590" s="2" t="s">
        <v>319</v>
      </c>
      <c r="L2590" s="170">
        <f t="shared" si="83"/>
        <v>0</v>
      </c>
      <c r="M2590" s="170">
        <f t="shared" si="84"/>
        <v>0</v>
      </c>
      <c r="N2590" s="183"/>
      <c r="O2590" s="38"/>
      <c r="P2590" s="37"/>
      <c r="Q2590" s="37"/>
      <c r="R2590" s="37"/>
      <c r="S2590" s="46"/>
      <c r="T2590" s="3"/>
      <c r="U2590" s="2"/>
      <c r="V2590" s="2"/>
      <c r="W2590" s="2"/>
      <c r="X2590" s="60"/>
      <c r="Y2590" s="69"/>
      <c r="Z2590" s="67"/>
      <c r="AA2590" s="67"/>
      <c r="AB2590" s="67"/>
      <c r="AC2590" s="73"/>
      <c r="AD2590" s="3"/>
      <c r="AE2590" s="2"/>
      <c r="AF2590" s="2"/>
      <c r="AG2590" s="2"/>
      <c r="AH2590" s="60"/>
      <c r="AI2590" s="78"/>
      <c r="AJ2590" s="77"/>
      <c r="AK2590" s="77"/>
      <c r="AL2590" s="77"/>
      <c r="AM2590" s="85"/>
      <c r="AN2590" s="3"/>
      <c r="AO2590" s="2"/>
      <c r="AP2590" s="2"/>
      <c r="AQ2590" s="2"/>
      <c r="AR2590" s="60"/>
      <c r="AS2590" s="91"/>
      <c r="AT2590" s="90"/>
      <c r="AU2590" s="90"/>
      <c r="AV2590" s="90"/>
      <c r="AW2590" s="105"/>
      <c r="AX2590" s="3"/>
      <c r="AY2590" s="2"/>
      <c r="AZ2590" s="2"/>
      <c r="BA2590" s="2"/>
      <c r="BB2590" s="60"/>
      <c r="BC2590" s="112"/>
      <c r="BD2590" s="111"/>
      <c r="BE2590" s="111"/>
      <c r="BF2590" s="111"/>
      <c r="BG2590" s="116"/>
      <c r="BH2590" s="3"/>
      <c r="BI2590" s="2"/>
      <c r="BJ2590" s="2"/>
      <c r="BK2590" s="2"/>
      <c r="BL2590" s="60"/>
      <c r="BM2590" s="54"/>
      <c r="BN2590" s="53"/>
      <c r="BO2590" s="53"/>
      <c r="BP2590" s="53"/>
      <c r="BQ2590" s="125"/>
      <c r="BR2590" s="3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289</v>
      </c>
      <c r="J2591" s="2" t="s">
        <v>268</v>
      </c>
      <c r="K2591" s="2" t="s">
        <v>319</v>
      </c>
      <c r="L2591" s="170">
        <f t="shared" si="83"/>
        <v>0</v>
      </c>
      <c r="M2591" s="170">
        <f t="shared" si="84"/>
        <v>0</v>
      </c>
      <c r="N2591" s="183"/>
      <c r="O2591" s="37"/>
      <c r="P2591" s="37"/>
      <c r="Q2591" s="37"/>
      <c r="R2591" s="37"/>
      <c r="S2591" s="46"/>
      <c r="T2591" s="2"/>
      <c r="U2591" s="2"/>
      <c r="V2591" s="2"/>
      <c r="W2591" s="2"/>
      <c r="X2591" s="60"/>
      <c r="Y2591" s="67"/>
      <c r="Z2591" s="67"/>
      <c r="AA2591" s="67"/>
      <c r="AB2591" s="67"/>
      <c r="AC2591" s="73"/>
      <c r="AD2591" s="2"/>
      <c r="AE2591" s="2"/>
      <c r="AF2591" s="2"/>
      <c r="AG2591" s="2"/>
      <c r="AH2591" s="60"/>
      <c r="AI2591" s="77"/>
      <c r="AJ2591" s="77"/>
      <c r="AK2591" s="77"/>
      <c r="AL2591" s="77"/>
      <c r="AM2591" s="85"/>
      <c r="AN2591" s="2"/>
      <c r="AO2591" s="2"/>
      <c r="AP2591" s="2"/>
      <c r="AQ2591" s="2"/>
      <c r="AR2591" s="60"/>
      <c r="AS2591" s="90"/>
      <c r="AT2591" s="90"/>
      <c r="AU2591" s="90"/>
      <c r="AV2591" s="90"/>
      <c r="AW2591" s="105"/>
      <c r="AX2591" s="2"/>
      <c r="AY2591" s="2"/>
      <c r="AZ2591" s="2"/>
      <c r="BA2591" s="2"/>
      <c r="BB2591" s="60"/>
      <c r="BC2591" s="111"/>
      <c r="BD2591" s="111"/>
      <c r="BE2591" s="111"/>
      <c r="BF2591" s="111"/>
      <c r="BG2591" s="116"/>
      <c r="BH2591" s="2"/>
      <c r="BI2591" s="2"/>
      <c r="BJ2591" s="2"/>
      <c r="BK2591" s="2"/>
      <c r="BL2591" s="60"/>
      <c r="BM2591" s="53"/>
      <c r="BN2591" s="53"/>
      <c r="BO2591" s="53"/>
      <c r="BP2591" s="53"/>
      <c r="BQ2591" s="125"/>
      <c r="BR2591" s="2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292</v>
      </c>
      <c r="K2592" s="2" t="s">
        <v>319</v>
      </c>
      <c r="L2592" s="170">
        <f t="shared" si="83"/>
        <v>0</v>
      </c>
      <c r="M2592" s="170">
        <f t="shared" si="84"/>
        <v>0</v>
      </c>
      <c r="N2592" s="183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285</v>
      </c>
      <c r="J2593" s="2" t="s">
        <v>293</v>
      </c>
      <c r="K2593" s="2" t="s">
        <v>319</v>
      </c>
      <c r="L2593" s="170">
        <f t="shared" si="83"/>
        <v>0</v>
      </c>
      <c r="M2593" s="170">
        <f t="shared" si="84"/>
        <v>0</v>
      </c>
      <c r="N2593" s="183"/>
      <c r="O2593" s="37"/>
      <c r="P2593" s="37"/>
      <c r="Q2593" s="37"/>
      <c r="R2593" s="38"/>
      <c r="S2593" s="46"/>
      <c r="T2593" s="2"/>
      <c r="U2593" s="2"/>
      <c r="V2593" s="2"/>
      <c r="W2593" s="3"/>
      <c r="X2593" s="60"/>
      <c r="Y2593" s="67"/>
      <c r="Z2593" s="67"/>
      <c r="AA2593" s="67"/>
      <c r="AB2593" s="69"/>
      <c r="AC2593" s="73"/>
      <c r="AD2593" s="2"/>
      <c r="AE2593" s="2"/>
      <c r="AF2593" s="2"/>
      <c r="AG2593" s="3"/>
      <c r="AH2593" s="60"/>
      <c r="AI2593" s="77"/>
      <c r="AJ2593" s="77"/>
      <c r="AK2593" s="77"/>
      <c r="AL2593" s="78"/>
      <c r="AM2593" s="85"/>
      <c r="AN2593" s="2"/>
      <c r="AO2593" s="2"/>
      <c r="AP2593" s="2"/>
      <c r="AQ2593" s="3"/>
      <c r="AR2593" s="60"/>
      <c r="AS2593" s="90"/>
      <c r="AT2593" s="90"/>
      <c r="AU2593" s="90"/>
      <c r="AV2593" s="91"/>
      <c r="AW2593" s="105"/>
      <c r="AX2593" s="2"/>
      <c r="AY2593" s="2"/>
      <c r="AZ2593" s="2"/>
      <c r="BA2593" s="3"/>
      <c r="BB2593" s="60"/>
      <c r="BC2593" s="111"/>
      <c r="BD2593" s="111"/>
      <c r="BE2593" s="111"/>
      <c r="BF2593" s="112"/>
      <c r="BG2593" s="116"/>
      <c r="BH2593" s="2"/>
      <c r="BI2593" s="2"/>
      <c r="BJ2593" s="2"/>
      <c r="BK2593" s="3"/>
      <c r="BL2593" s="60"/>
      <c r="BM2593" s="53"/>
      <c r="BN2593" s="53"/>
      <c r="BO2593" s="53"/>
      <c r="BP2593" s="54"/>
      <c r="BQ2593" s="125"/>
      <c r="BR2593" s="2"/>
      <c r="BS2593" s="2"/>
      <c r="BT2593" s="2"/>
      <c r="BU2593" s="3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287</v>
      </c>
      <c r="J2594" s="2" t="s">
        <v>269</v>
      </c>
      <c r="K2594" s="2" t="s">
        <v>321</v>
      </c>
      <c r="L2594" s="170">
        <f t="shared" si="83"/>
        <v>0</v>
      </c>
      <c r="M2594" s="170">
        <f t="shared" si="84"/>
        <v>0</v>
      </c>
      <c r="N2594" s="183"/>
      <c r="O2594" s="37"/>
      <c r="P2594" s="37"/>
      <c r="Q2594" s="37"/>
      <c r="R2594" s="37"/>
      <c r="S2594" s="46"/>
      <c r="T2594" s="2"/>
      <c r="U2594" s="2"/>
      <c r="V2594" s="2"/>
      <c r="W2594" s="2"/>
      <c r="X2594" s="60"/>
      <c r="Y2594" s="67"/>
      <c r="Z2594" s="67"/>
      <c r="AA2594" s="67"/>
      <c r="AB2594" s="67"/>
      <c r="AC2594" s="73"/>
      <c r="AD2594" s="2"/>
      <c r="AE2594" s="2"/>
      <c r="AF2594" s="2"/>
      <c r="AG2594" s="2"/>
      <c r="AH2594" s="60"/>
      <c r="AI2594" s="77"/>
      <c r="AJ2594" s="77"/>
      <c r="AK2594" s="77"/>
      <c r="AL2594" s="77"/>
      <c r="AM2594" s="85"/>
      <c r="AN2594" s="2"/>
      <c r="AO2594" s="2"/>
      <c r="AP2594" s="2"/>
      <c r="AQ2594" s="2"/>
      <c r="AR2594" s="60"/>
      <c r="AS2594" s="90"/>
      <c r="AT2594" s="90"/>
      <c r="AU2594" s="90"/>
      <c r="AV2594" s="90"/>
      <c r="AW2594" s="105"/>
      <c r="AX2594" s="2"/>
      <c r="AY2594" s="2"/>
      <c r="AZ2594" s="2"/>
      <c r="BA2594" s="2"/>
      <c r="BB2594" s="60"/>
      <c r="BC2594" s="111"/>
      <c r="BD2594" s="111"/>
      <c r="BE2594" s="111"/>
      <c r="BF2594" s="111"/>
      <c r="BG2594" s="116"/>
      <c r="BH2594" s="2"/>
      <c r="BI2594" s="2"/>
      <c r="BJ2594" s="2"/>
      <c r="BK2594" s="2"/>
      <c r="BL2594" s="60"/>
      <c r="BM2594" s="53"/>
      <c r="BN2594" s="53"/>
      <c r="BO2594" s="53"/>
      <c r="BP2594" s="53"/>
      <c r="BQ2594" s="125"/>
      <c r="BR2594" s="2"/>
      <c r="BS2594" s="2"/>
      <c r="BT2594" s="2"/>
      <c r="BU2594" s="2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270</v>
      </c>
      <c r="K2595" s="2" t="s">
        <v>321</v>
      </c>
      <c r="L2595" s="170">
        <f t="shared" si="83"/>
        <v>0</v>
      </c>
      <c r="M2595" s="170">
        <f t="shared" si="84"/>
        <v>0</v>
      </c>
      <c r="N2595" s="183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290</v>
      </c>
      <c r="J2596" s="2" t="s">
        <v>271</v>
      </c>
      <c r="K2596" s="2" t="s">
        <v>322</v>
      </c>
      <c r="L2596" s="170">
        <f t="shared" si="83"/>
        <v>0</v>
      </c>
      <c r="M2596" s="170">
        <f t="shared" si="84"/>
        <v>0</v>
      </c>
      <c r="N2596" s="183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284</v>
      </c>
      <c r="J2597" s="2" t="s">
        <v>294</v>
      </c>
      <c r="K2597" s="2" t="s">
        <v>321</v>
      </c>
      <c r="L2597" s="170">
        <f t="shared" si="83"/>
        <v>0</v>
      </c>
      <c r="M2597" s="170">
        <f t="shared" si="84"/>
        <v>0</v>
      </c>
      <c r="N2597" s="183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132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347</v>
      </c>
      <c r="K2598" s="2" t="s">
        <v>321</v>
      </c>
      <c r="L2598" s="170">
        <f t="shared" si="83"/>
        <v>0</v>
      </c>
      <c r="M2598" s="170">
        <f t="shared" si="84"/>
        <v>0</v>
      </c>
      <c r="N2598" s="183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73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295</v>
      </c>
      <c r="K2599" s="2" t="s">
        <v>321</v>
      </c>
      <c r="L2599" s="170">
        <f t="shared" si="83"/>
        <v>0</v>
      </c>
      <c r="M2599" s="170">
        <f t="shared" si="84"/>
        <v>0</v>
      </c>
      <c r="N2599" s="183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290</v>
      </c>
      <c r="J2600" s="2" t="s">
        <v>299</v>
      </c>
      <c r="K2600" s="2" t="s">
        <v>319</v>
      </c>
      <c r="L2600" s="170">
        <f t="shared" si="83"/>
        <v>0</v>
      </c>
      <c r="M2600" s="170">
        <f t="shared" si="84"/>
        <v>0</v>
      </c>
      <c r="N2600" s="183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315</v>
      </c>
      <c r="J2601" s="2" t="s">
        <v>348</v>
      </c>
      <c r="K2601" s="2" t="s">
        <v>321</v>
      </c>
      <c r="L2601" s="170">
        <f t="shared" si="83"/>
        <v>0</v>
      </c>
      <c r="M2601" s="170">
        <f t="shared" si="84"/>
        <v>0</v>
      </c>
      <c r="N2601" s="183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296</v>
      </c>
      <c r="K2602" s="2" t="s">
        <v>322</v>
      </c>
      <c r="L2602" s="170">
        <f t="shared" si="83"/>
        <v>0</v>
      </c>
      <c r="M2602" s="170">
        <f t="shared" si="84"/>
        <v>0</v>
      </c>
      <c r="N2602" s="183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316</v>
      </c>
      <c r="J2603" s="2" t="s">
        <v>297</v>
      </c>
      <c r="K2603" s="2" t="s">
        <v>319</v>
      </c>
      <c r="L2603" s="170">
        <f t="shared" si="83"/>
        <v>0</v>
      </c>
      <c r="M2603" s="170">
        <f t="shared" si="84"/>
        <v>0</v>
      </c>
      <c r="N2603" s="183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8" t="s">
        <v>349</v>
      </c>
      <c r="K2604" s="8" t="s">
        <v>321</v>
      </c>
      <c r="L2604" s="170">
        <f t="shared" si="83"/>
        <v>0</v>
      </c>
      <c r="M2604" s="170">
        <f t="shared" si="84"/>
        <v>0</v>
      </c>
      <c r="N2604" s="183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282</v>
      </c>
      <c r="J2605" s="2" t="s">
        <v>272</v>
      </c>
      <c r="K2605" s="2" t="s">
        <v>322</v>
      </c>
      <c r="L2605" s="170">
        <f t="shared" si="83"/>
        <v>0</v>
      </c>
      <c r="M2605" s="170">
        <f t="shared" si="84"/>
        <v>0</v>
      </c>
      <c r="N2605" s="183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273</v>
      </c>
      <c r="K2606" s="2" t="s">
        <v>322</v>
      </c>
      <c r="L2606" s="170">
        <f t="shared" si="83"/>
        <v>0</v>
      </c>
      <c r="M2606" s="170">
        <f t="shared" si="84"/>
        <v>0</v>
      </c>
      <c r="N2606" s="183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274</v>
      </c>
      <c r="K2607" s="2" t="s">
        <v>322</v>
      </c>
      <c r="L2607" s="172">
        <f t="shared" si="83"/>
        <v>0</v>
      </c>
      <c r="M2607" s="170">
        <f t="shared" si="84"/>
        <v>0</v>
      </c>
      <c r="N2607" s="183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275</v>
      </c>
      <c r="K2608" s="2" t="s">
        <v>322</v>
      </c>
      <c r="L2608" s="170">
        <f t="shared" si="83"/>
        <v>0</v>
      </c>
      <c r="M2608" s="170">
        <f t="shared" si="84"/>
        <v>0</v>
      </c>
      <c r="N2608" s="183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276</v>
      </c>
      <c r="K2609" s="2" t="s">
        <v>321</v>
      </c>
      <c r="L2609" s="170">
        <f t="shared" si="83"/>
        <v>0</v>
      </c>
      <c r="M2609" s="170">
        <f t="shared" si="84"/>
        <v>0</v>
      </c>
      <c r="N2609" s="183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277</v>
      </c>
      <c r="K2610" s="2" t="s">
        <v>321</v>
      </c>
      <c r="L2610" s="170">
        <f t="shared" si="83"/>
        <v>0</v>
      </c>
      <c r="M2610" s="170">
        <f t="shared" si="84"/>
        <v>0</v>
      </c>
      <c r="N2610" s="183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283</v>
      </c>
      <c r="J2611" s="2" t="s">
        <v>298</v>
      </c>
      <c r="K2611" s="2" t="s">
        <v>322</v>
      </c>
      <c r="L2611" s="170">
        <f t="shared" si="83"/>
        <v>0</v>
      </c>
      <c r="M2611" s="170">
        <f t="shared" si="84"/>
        <v>0</v>
      </c>
      <c r="N2611" s="183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278</v>
      </c>
      <c r="K2612" s="2" t="s">
        <v>321</v>
      </c>
      <c r="L2612" s="170">
        <f t="shared" si="83"/>
        <v>0</v>
      </c>
      <c r="M2612" s="170">
        <f t="shared" si="84"/>
        <v>0</v>
      </c>
      <c r="N2612" s="183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279</v>
      </c>
      <c r="K2613" s="2" t="s">
        <v>321</v>
      </c>
      <c r="L2613" s="170">
        <f t="shared" si="83"/>
        <v>0</v>
      </c>
      <c r="M2613" s="170">
        <f t="shared" si="84"/>
        <v>0</v>
      </c>
      <c r="N2613" s="183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286</v>
      </c>
      <c r="J2614" s="2" t="s">
        <v>280</v>
      </c>
      <c r="K2614" s="2" t="s">
        <v>320</v>
      </c>
      <c r="L2614" s="170">
        <f t="shared" si="83"/>
        <v>0.30599999999999999</v>
      </c>
      <c r="M2614" s="172">
        <f t="shared" si="84"/>
        <v>4.2228000000000003</v>
      </c>
      <c r="N2614" s="185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>
        <v>0.30599999999999999</v>
      </c>
      <c r="BL2614" s="181">
        <v>4.2228000000000003</v>
      </c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281</v>
      </c>
      <c r="K2615" s="2" t="s">
        <v>320</v>
      </c>
      <c r="L2615" s="170">
        <f t="shared" si="83"/>
        <v>0</v>
      </c>
      <c r="M2615" s="170">
        <f t="shared" si="84"/>
        <v>0</v>
      </c>
      <c r="N2615" s="183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/>
      <c r="BL2615" s="60"/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s="17" customFormat="1" hidden="1" x14ac:dyDescent="0.3">
      <c r="A2616" s="16" t="s">
        <v>72</v>
      </c>
      <c r="B2616" s="16" t="s">
        <v>2</v>
      </c>
      <c r="C2616" s="16" t="s">
        <v>3</v>
      </c>
      <c r="D2616" s="16" t="s">
        <v>65</v>
      </c>
      <c r="E2616" s="6" t="s">
        <v>69</v>
      </c>
      <c r="F2616" s="7"/>
      <c r="G2616" s="23" t="s">
        <v>73</v>
      </c>
      <c r="H2616" s="7">
        <v>2023</v>
      </c>
      <c r="I2616" s="25"/>
      <c r="J2616" s="16" t="s">
        <v>314</v>
      </c>
      <c r="K2616" s="16"/>
      <c r="L2616" s="155"/>
      <c r="M2616" s="133">
        <f>SUM(M2578:M2615)</f>
        <v>4.2228000000000003</v>
      </c>
      <c r="N2616" s="186"/>
      <c r="O2616" s="16"/>
      <c r="P2616" s="16"/>
      <c r="Q2616" s="16"/>
      <c r="R2616" s="16"/>
      <c r="S2616" s="51">
        <f>SUM(S2578:S2615)</f>
        <v>0</v>
      </c>
      <c r="T2616" s="16"/>
      <c r="U2616" s="16"/>
      <c r="V2616" s="16"/>
      <c r="W2616" s="16"/>
      <c r="X2616" s="51">
        <f>SUM(X2578:X2615)</f>
        <v>0</v>
      </c>
      <c r="Y2616" s="16"/>
      <c r="Z2616" s="16"/>
      <c r="AA2616" s="16"/>
      <c r="AB2616" s="16"/>
      <c r="AC2616" s="133">
        <f>SUM(AC2578:AC2615)</f>
        <v>0</v>
      </c>
      <c r="AD2616" s="16"/>
      <c r="AE2616" s="16"/>
      <c r="AF2616" s="16"/>
      <c r="AG2616" s="16"/>
      <c r="AH2616" s="51">
        <f>SUM(AH2578:AH2615)</f>
        <v>0</v>
      </c>
      <c r="AI2616" s="16"/>
      <c r="AJ2616" s="16"/>
      <c r="AK2616" s="16"/>
      <c r="AL2616" s="16"/>
      <c r="AM2616" s="51">
        <f>SUM(AM2578:AM2615)</f>
        <v>0</v>
      </c>
      <c r="AN2616" s="16"/>
      <c r="AO2616" s="16"/>
      <c r="AP2616" s="16"/>
      <c r="AQ2616" s="16"/>
      <c r="AR2616" s="51">
        <f>SUM(AR2578:AR2615)</f>
        <v>0</v>
      </c>
      <c r="AS2616" s="16"/>
      <c r="AT2616" s="16"/>
      <c r="AU2616" s="16"/>
      <c r="AV2616" s="16"/>
      <c r="AW2616" s="51">
        <f>SUM(AW2578:AW2615)</f>
        <v>0</v>
      </c>
      <c r="AX2616" s="16"/>
      <c r="AY2616" s="16"/>
      <c r="AZ2616" s="16"/>
      <c r="BA2616" s="16"/>
      <c r="BB2616" s="51">
        <f>SUM(BB2578:BB2615)</f>
        <v>0</v>
      </c>
      <c r="BC2616" s="16"/>
      <c r="BD2616" s="16"/>
      <c r="BE2616" s="16"/>
      <c r="BF2616" s="16"/>
      <c r="BG2616" s="51">
        <f>SUM(BG2578:BG2615)</f>
        <v>0</v>
      </c>
      <c r="BH2616" s="16"/>
      <c r="BI2616" s="16"/>
      <c r="BJ2616" s="16"/>
      <c r="BK2616" s="16"/>
      <c r="BL2616" s="133">
        <f>SUM(BL2578:BL2615)</f>
        <v>4.2228000000000003</v>
      </c>
      <c r="BM2616" s="16"/>
      <c r="BN2616" s="16"/>
      <c r="BO2616" s="16"/>
      <c r="BP2616" s="16"/>
      <c r="BQ2616" s="51">
        <f>SUM(BQ2578:BQ2615)</f>
        <v>0</v>
      </c>
      <c r="BR2616" s="16"/>
      <c r="BS2616" s="16"/>
      <c r="BT2616" s="16"/>
      <c r="BU2616" s="16"/>
      <c r="BV2616" s="51">
        <f>SUM(BV2578:BV2615)</f>
        <v>0</v>
      </c>
    </row>
    <row r="2617" spans="1:74" hidden="1" x14ac:dyDescent="0.3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22" t="s">
        <v>5</v>
      </c>
      <c r="H2617" s="3">
        <v>2023</v>
      </c>
      <c r="I2617" s="24" t="s">
        <v>287</v>
      </c>
      <c r="J2617" s="2" t="s">
        <v>267</v>
      </c>
      <c r="K2617" s="2" t="s">
        <v>319</v>
      </c>
      <c r="L2617" s="170">
        <f t="shared" si="83"/>
        <v>1.2E-2</v>
      </c>
      <c r="M2617" s="170">
        <f t="shared" si="84"/>
        <v>11.226000000000001</v>
      </c>
      <c r="N2617" s="183"/>
      <c r="O2617" s="37"/>
      <c r="P2617" s="37"/>
      <c r="Q2617" s="37"/>
      <c r="R2617" s="37"/>
      <c r="S2617" s="46"/>
      <c r="T2617" s="2"/>
      <c r="U2617" s="2"/>
      <c r="V2617" s="2"/>
      <c r="W2617" s="2"/>
      <c r="X2617" s="60"/>
      <c r="Y2617" s="67"/>
      <c r="Z2617" s="67"/>
      <c r="AA2617" s="67"/>
      <c r="AB2617" s="67"/>
      <c r="AC2617" s="73"/>
      <c r="AD2617" s="2"/>
      <c r="AE2617" s="2"/>
      <c r="AF2617" s="2"/>
      <c r="AG2617" s="2"/>
      <c r="AH2617" s="60"/>
      <c r="AI2617" s="77"/>
      <c r="AJ2617" s="77"/>
      <c r="AK2617" s="77"/>
      <c r="AL2617" s="77"/>
      <c r="AM2617" s="85"/>
      <c r="AN2617" s="2"/>
      <c r="AO2617" s="2"/>
      <c r="AP2617" s="2"/>
      <c r="AQ2617" s="2"/>
      <c r="AR2617" s="60"/>
      <c r="AS2617" s="90"/>
      <c r="AT2617" s="90"/>
      <c r="AU2617" s="90"/>
      <c r="AV2617" s="90"/>
      <c r="AW2617" s="105"/>
      <c r="AX2617" s="2"/>
      <c r="AY2617" s="2"/>
      <c r="AZ2617" s="2"/>
      <c r="BA2617" s="2"/>
      <c r="BB2617" s="60"/>
      <c r="BC2617" s="111"/>
      <c r="BD2617" s="111"/>
      <c r="BE2617" s="111"/>
      <c r="BF2617" s="111"/>
      <c r="BG2617" s="116"/>
      <c r="BH2617" s="2"/>
      <c r="BI2617" s="2"/>
      <c r="BJ2617" s="2"/>
      <c r="BK2617" s="2"/>
      <c r="BL2617" s="60"/>
      <c r="BM2617" s="53"/>
      <c r="BN2617" s="53"/>
      <c r="BO2617" s="53"/>
      <c r="BP2617" s="53">
        <v>1.2E-2</v>
      </c>
      <c r="BQ2617" s="125">
        <v>11.226000000000001</v>
      </c>
      <c r="BR2617" s="2"/>
      <c r="BS2617" s="2"/>
      <c r="BT2617" s="2"/>
      <c r="BU2617" s="2"/>
      <c r="BV2617" s="60"/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291</v>
      </c>
      <c r="K2618" s="2" t="s">
        <v>320</v>
      </c>
      <c r="L2618" s="170">
        <f t="shared" si="83"/>
        <v>0</v>
      </c>
      <c r="M2618" s="170">
        <f t="shared" si="84"/>
        <v>0</v>
      </c>
      <c r="N2618" s="183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/>
      <c r="BQ2618" s="125"/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286</v>
      </c>
      <c r="J2619" s="2" t="s">
        <v>337</v>
      </c>
      <c r="K2619" s="2" t="s">
        <v>320</v>
      </c>
      <c r="L2619" s="170">
        <f t="shared" si="83"/>
        <v>0</v>
      </c>
      <c r="M2619" s="170">
        <f t="shared" si="84"/>
        <v>0</v>
      </c>
      <c r="N2619" s="183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8" t="s">
        <v>338</v>
      </c>
      <c r="K2620" s="8" t="s">
        <v>319</v>
      </c>
      <c r="L2620" s="170">
        <f t="shared" si="83"/>
        <v>0</v>
      </c>
      <c r="M2620" s="170">
        <f t="shared" si="84"/>
        <v>0</v>
      </c>
      <c r="N2620" s="183"/>
      <c r="O2620" s="58"/>
      <c r="P2620" s="58"/>
      <c r="Q2620" s="58"/>
      <c r="R2620" s="58"/>
      <c r="S2620" s="59"/>
      <c r="T2620" s="8"/>
      <c r="U2620" s="8"/>
      <c r="V2620" s="8"/>
      <c r="W2620" s="8"/>
      <c r="X2620" s="130"/>
      <c r="Y2620" s="143"/>
      <c r="Z2620" s="143"/>
      <c r="AA2620" s="143"/>
      <c r="AB2620" s="143"/>
      <c r="AC2620" s="144"/>
      <c r="AD2620" s="8"/>
      <c r="AE2620" s="8"/>
      <c r="AF2620" s="8"/>
      <c r="AG2620" s="8"/>
      <c r="AH2620" s="130"/>
      <c r="AI2620" s="145"/>
      <c r="AJ2620" s="145"/>
      <c r="AK2620" s="145"/>
      <c r="AL2620" s="145"/>
      <c r="AM2620" s="146"/>
      <c r="AN2620" s="8"/>
      <c r="AO2620" s="8"/>
      <c r="AP2620" s="8"/>
      <c r="AQ2620" s="8"/>
      <c r="AR2620" s="130"/>
      <c r="AS2620" s="147"/>
      <c r="AT2620" s="147"/>
      <c r="AU2620" s="147"/>
      <c r="AV2620" s="147"/>
      <c r="AW2620" s="148"/>
      <c r="AX2620" s="8"/>
      <c r="AY2620" s="8"/>
      <c r="AZ2620" s="8"/>
      <c r="BA2620" s="8"/>
      <c r="BB2620" s="130"/>
      <c r="BC2620" s="149"/>
      <c r="BD2620" s="149"/>
      <c r="BE2620" s="149"/>
      <c r="BF2620" s="149"/>
      <c r="BG2620" s="150"/>
      <c r="BH2620" s="8"/>
      <c r="BI2620" s="8"/>
      <c r="BJ2620" s="8"/>
      <c r="BK2620" s="8"/>
      <c r="BL2620" s="130"/>
      <c r="BM2620" s="151"/>
      <c r="BN2620" s="151"/>
      <c r="BO2620" s="151"/>
      <c r="BP2620" s="151"/>
      <c r="BQ2620" s="152"/>
      <c r="BR2620" s="8"/>
      <c r="BS2620" s="8"/>
      <c r="BT2620" s="8"/>
      <c r="BU2620" s="8"/>
      <c r="BV2620" s="13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339</v>
      </c>
      <c r="K2621" s="8" t="s">
        <v>340</v>
      </c>
      <c r="L2621" s="170">
        <f t="shared" si="83"/>
        <v>0</v>
      </c>
      <c r="M2621" s="170">
        <f t="shared" si="84"/>
        <v>0</v>
      </c>
      <c r="N2621" s="183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341</v>
      </c>
      <c r="K2622" s="8" t="s">
        <v>319</v>
      </c>
      <c r="L2622" s="170">
        <f t="shared" si="83"/>
        <v>0</v>
      </c>
      <c r="M2622" s="170">
        <f t="shared" si="84"/>
        <v>0</v>
      </c>
      <c r="N2622" s="183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342</v>
      </c>
      <c r="K2623" s="8" t="s">
        <v>321</v>
      </c>
      <c r="L2623" s="170">
        <f t="shared" si="83"/>
        <v>0</v>
      </c>
      <c r="M2623" s="170">
        <f t="shared" si="84"/>
        <v>0</v>
      </c>
      <c r="N2623" s="183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343</v>
      </c>
      <c r="K2624" s="8" t="s">
        <v>321</v>
      </c>
      <c r="L2624" s="170">
        <f t="shared" si="83"/>
        <v>0</v>
      </c>
      <c r="M2624" s="170">
        <f t="shared" si="84"/>
        <v>0</v>
      </c>
      <c r="N2624" s="183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344</v>
      </c>
      <c r="K2625" s="8" t="s">
        <v>340</v>
      </c>
      <c r="L2625" s="170">
        <f t="shared" si="83"/>
        <v>0</v>
      </c>
      <c r="M2625" s="170">
        <f t="shared" si="84"/>
        <v>0</v>
      </c>
      <c r="N2625" s="183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288</v>
      </c>
      <c r="J2626" s="8" t="s">
        <v>345</v>
      </c>
      <c r="K2626" s="8" t="s">
        <v>319</v>
      </c>
      <c r="L2626" s="170">
        <f t="shared" si="83"/>
        <v>0</v>
      </c>
      <c r="M2626" s="170">
        <f t="shared" si="84"/>
        <v>0</v>
      </c>
      <c r="N2626" s="183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2" t="s">
        <v>352</v>
      </c>
      <c r="K2627" s="2" t="s">
        <v>319</v>
      </c>
      <c r="L2627" s="170">
        <f t="shared" si="83"/>
        <v>0</v>
      </c>
      <c r="M2627" s="170">
        <f t="shared" si="84"/>
        <v>0</v>
      </c>
      <c r="N2627" s="183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353</v>
      </c>
      <c r="K2628" s="2" t="s">
        <v>322</v>
      </c>
      <c r="L2628" s="170">
        <f t="shared" si="83"/>
        <v>0</v>
      </c>
      <c r="M2628" s="170">
        <f t="shared" si="84"/>
        <v>0</v>
      </c>
      <c r="N2628" s="183"/>
      <c r="O2628" s="37"/>
      <c r="P2628" s="37"/>
      <c r="Q2628" s="37"/>
      <c r="R2628" s="37"/>
      <c r="S2628" s="46"/>
      <c r="T2628" s="2"/>
      <c r="U2628" s="2"/>
      <c r="V2628" s="2"/>
      <c r="W2628" s="2"/>
      <c r="X2628" s="60"/>
      <c r="Y2628" s="67"/>
      <c r="Z2628" s="67"/>
      <c r="AA2628" s="67"/>
      <c r="AB2628" s="67"/>
      <c r="AC2628" s="73"/>
      <c r="AD2628" s="2"/>
      <c r="AE2628" s="2"/>
      <c r="AF2628" s="2"/>
      <c r="AG2628" s="2"/>
      <c r="AH2628" s="60"/>
      <c r="AI2628" s="77"/>
      <c r="AJ2628" s="77"/>
      <c r="AK2628" s="77"/>
      <c r="AL2628" s="77"/>
      <c r="AM2628" s="85"/>
      <c r="AN2628" s="2"/>
      <c r="AO2628" s="2"/>
      <c r="AP2628" s="2"/>
      <c r="AQ2628" s="2"/>
      <c r="AR2628" s="60"/>
      <c r="AS2628" s="90"/>
      <c r="AT2628" s="90"/>
      <c r="AU2628" s="90"/>
      <c r="AV2628" s="90"/>
      <c r="AW2628" s="105"/>
      <c r="AX2628" s="2"/>
      <c r="AY2628" s="2"/>
      <c r="AZ2628" s="2"/>
      <c r="BA2628" s="2"/>
      <c r="BB2628" s="60"/>
      <c r="BC2628" s="111"/>
      <c r="BD2628" s="111"/>
      <c r="BE2628" s="111"/>
      <c r="BF2628" s="111"/>
      <c r="BG2628" s="116"/>
      <c r="BH2628" s="2"/>
      <c r="BI2628" s="2"/>
      <c r="BJ2628" s="2"/>
      <c r="BK2628" s="2"/>
      <c r="BL2628" s="60"/>
      <c r="BM2628" s="53"/>
      <c r="BN2628" s="53"/>
      <c r="BO2628" s="53"/>
      <c r="BP2628" s="53"/>
      <c r="BQ2628" s="125"/>
      <c r="BR2628" s="2"/>
      <c r="BS2628" s="2"/>
      <c r="BT2628" s="2"/>
      <c r="BU2628" s="2"/>
      <c r="BV2628" s="6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346</v>
      </c>
      <c r="K2629" s="2" t="s">
        <v>319</v>
      </c>
      <c r="L2629" s="170">
        <f t="shared" ref="L2629:L2692" si="85">SUM(R2629,W2629,AB2629,AG2629,AL2629,AQ2629,AV2629,BA2629,BF2629,BK2629,BP2629,BU2629)</f>
        <v>0</v>
      </c>
      <c r="M2629" s="170">
        <f t="shared" ref="M2629:M2692" si="86">SUM(S2629,X2629,AC2629,AH2629,AM2629,AR2629,AW2629,BB2629,BG2629,BL2629,BQ2629,BV2629)</f>
        <v>0</v>
      </c>
      <c r="N2629" s="183"/>
      <c r="O2629" s="38"/>
      <c r="P2629" s="37"/>
      <c r="Q2629" s="37"/>
      <c r="R2629" s="37"/>
      <c r="S2629" s="46"/>
      <c r="T2629" s="3"/>
      <c r="U2629" s="2"/>
      <c r="V2629" s="2"/>
      <c r="W2629" s="2"/>
      <c r="X2629" s="60"/>
      <c r="Y2629" s="69"/>
      <c r="Z2629" s="67"/>
      <c r="AA2629" s="67"/>
      <c r="AB2629" s="67"/>
      <c r="AC2629" s="73"/>
      <c r="AD2629" s="3"/>
      <c r="AE2629" s="2"/>
      <c r="AF2629" s="2"/>
      <c r="AG2629" s="2"/>
      <c r="AH2629" s="60"/>
      <c r="AI2629" s="78"/>
      <c r="AJ2629" s="77"/>
      <c r="AK2629" s="77"/>
      <c r="AL2629" s="77"/>
      <c r="AM2629" s="85"/>
      <c r="AN2629" s="3"/>
      <c r="AO2629" s="2"/>
      <c r="AP2629" s="2"/>
      <c r="AQ2629" s="2"/>
      <c r="AR2629" s="60"/>
      <c r="AS2629" s="91"/>
      <c r="AT2629" s="90"/>
      <c r="AU2629" s="90"/>
      <c r="AV2629" s="90"/>
      <c r="AW2629" s="105"/>
      <c r="AX2629" s="3"/>
      <c r="AY2629" s="2"/>
      <c r="AZ2629" s="2"/>
      <c r="BA2629" s="2"/>
      <c r="BB2629" s="60"/>
      <c r="BC2629" s="112"/>
      <c r="BD2629" s="111"/>
      <c r="BE2629" s="111"/>
      <c r="BF2629" s="111"/>
      <c r="BG2629" s="116"/>
      <c r="BH2629" s="3"/>
      <c r="BI2629" s="2"/>
      <c r="BJ2629" s="2"/>
      <c r="BK2629" s="2"/>
      <c r="BL2629" s="60"/>
      <c r="BM2629" s="54"/>
      <c r="BN2629" s="53"/>
      <c r="BO2629" s="53"/>
      <c r="BP2629" s="53"/>
      <c r="BQ2629" s="125"/>
      <c r="BR2629" s="3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289</v>
      </c>
      <c r="J2630" s="2" t="s">
        <v>268</v>
      </c>
      <c r="K2630" s="2" t="s">
        <v>319</v>
      </c>
      <c r="L2630" s="170">
        <f t="shared" si="85"/>
        <v>0</v>
      </c>
      <c r="M2630" s="170">
        <f t="shared" si="86"/>
        <v>0</v>
      </c>
      <c r="N2630" s="183"/>
      <c r="O2630" s="37"/>
      <c r="P2630" s="37"/>
      <c r="Q2630" s="37"/>
      <c r="R2630" s="37"/>
      <c r="S2630" s="46"/>
      <c r="T2630" s="2"/>
      <c r="U2630" s="2"/>
      <c r="V2630" s="2"/>
      <c r="W2630" s="2"/>
      <c r="X2630" s="60"/>
      <c r="Y2630" s="67"/>
      <c r="Z2630" s="67"/>
      <c r="AA2630" s="67"/>
      <c r="AB2630" s="67"/>
      <c r="AC2630" s="73"/>
      <c r="AD2630" s="2"/>
      <c r="AE2630" s="2"/>
      <c r="AF2630" s="2"/>
      <c r="AG2630" s="2"/>
      <c r="AH2630" s="60"/>
      <c r="AI2630" s="77"/>
      <c r="AJ2630" s="77"/>
      <c r="AK2630" s="77"/>
      <c r="AL2630" s="77"/>
      <c r="AM2630" s="85"/>
      <c r="AN2630" s="2"/>
      <c r="AO2630" s="2"/>
      <c r="AP2630" s="2"/>
      <c r="AQ2630" s="2"/>
      <c r="AR2630" s="60"/>
      <c r="AS2630" s="90"/>
      <c r="AT2630" s="90"/>
      <c r="AU2630" s="90"/>
      <c r="AV2630" s="90"/>
      <c r="AW2630" s="105"/>
      <c r="AX2630" s="2"/>
      <c r="AY2630" s="2"/>
      <c r="AZ2630" s="2"/>
      <c r="BA2630" s="2"/>
      <c r="BB2630" s="60"/>
      <c r="BC2630" s="111"/>
      <c r="BD2630" s="111"/>
      <c r="BE2630" s="111"/>
      <c r="BF2630" s="111"/>
      <c r="BG2630" s="116"/>
      <c r="BH2630" s="2"/>
      <c r="BI2630" s="2"/>
      <c r="BJ2630" s="2"/>
      <c r="BK2630" s="2"/>
      <c r="BL2630" s="60"/>
      <c r="BM2630" s="53"/>
      <c r="BN2630" s="53"/>
      <c r="BO2630" s="53"/>
      <c r="BP2630" s="53"/>
      <c r="BQ2630" s="125"/>
      <c r="BR2630" s="2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292</v>
      </c>
      <c r="K2631" s="2" t="s">
        <v>319</v>
      </c>
      <c r="L2631" s="170">
        <f t="shared" si="85"/>
        <v>0</v>
      </c>
      <c r="M2631" s="170">
        <f t="shared" si="86"/>
        <v>0</v>
      </c>
      <c r="N2631" s="183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285</v>
      </c>
      <c r="J2632" s="2" t="s">
        <v>293</v>
      </c>
      <c r="K2632" s="2" t="s">
        <v>319</v>
      </c>
      <c r="L2632" s="170">
        <f t="shared" si="85"/>
        <v>0</v>
      </c>
      <c r="M2632" s="170">
        <f t="shared" si="86"/>
        <v>0</v>
      </c>
      <c r="N2632" s="183"/>
      <c r="O2632" s="37"/>
      <c r="P2632" s="37"/>
      <c r="Q2632" s="37"/>
      <c r="R2632" s="38"/>
      <c r="S2632" s="45"/>
      <c r="T2632" s="2"/>
      <c r="U2632" s="2"/>
      <c r="V2632" s="2"/>
      <c r="W2632" s="3"/>
      <c r="X2632" s="61"/>
      <c r="Y2632" s="67"/>
      <c r="Z2632" s="67"/>
      <c r="AA2632" s="67"/>
      <c r="AB2632" s="69"/>
      <c r="AC2632" s="74"/>
      <c r="AD2632" s="2"/>
      <c r="AE2632" s="2"/>
      <c r="AF2632" s="2"/>
      <c r="AG2632" s="3"/>
      <c r="AH2632" s="61"/>
      <c r="AI2632" s="77"/>
      <c r="AJ2632" s="77"/>
      <c r="AK2632" s="77"/>
      <c r="AL2632" s="78"/>
      <c r="AM2632" s="86"/>
      <c r="AN2632" s="2"/>
      <c r="AO2632" s="2"/>
      <c r="AP2632" s="2"/>
      <c r="AQ2632" s="3"/>
      <c r="AR2632" s="61"/>
      <c r="AS2632" s="90"/>
      <c r="AT2632" s="90"/>
      <c r="AU2632" s="90"/>
      <c r="AV2632" s="91"/>
      <c r="AW2632" s="106"/>
      <c r="AX2632" s="2"/>
      <c r="AY2632" s="2"/>
      <c r="AZ2632" s="2"/>
      <c r="BA2632" s="3"/>
      <c r="BB2632" s="61"/>
      <c r="BC2632" s="111"/>
      <c r="BD2632" s="111"/>
      <c r="BE2632" s="111"/>
      <c r="BF2632" s="112"/>
      <c r="BG2632" s="117"/>
      <c r="BH2632" s="2"/>
      <c r="BI2632" s="2"/>
      <c r="BJ2632" s="2"/>
      <c r="BK2632" s="3"/>
      <c r="BL2632" s="61"/>
      <c r="BM2632" s="53"/>
      <c r="BN2632" s="53"/>
      <c r="BO2632" s="53"/>
      <c r="BP2632" s="54"/>
      <c r="BQ2632" s="126"/>
      <c r="BR2632" s="2"/>
      <c r="BS2632" s="2"/>
      <c r="BT2632" s="2"/>
      <c r="BU2632" s="3"/>
      <c r="BV2632" s="61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287</v>
      </c>
      <c r="J2633" s="2" t="s">
        <v>269</v>
      </c>
      <c r="K2633" s="2" t="s">
        <v>321</v>
      </c>
      <c r="L2633" s="170">
        <f t="shared" si="85"/>
        <v>0</v>
      </c>
      <c r="M2633" s="170">
        <f t="shared" si="86"/>
        <v>0</v>
      </c>
      <c r="N2633" s="183"/>
      <c r="O2633" s="37"/>
      <c r="P2633" s="37"/>
      <c r="Q2633" s="37"/>
      <c r="R2633" s="37"/>
      <c r="S2633" s="46"/>
      <c r="T2633" s="2"/>
      <c r="U2633" s="2"/>
      <c r="V2633" s="2"/>
      <c r="W2633" s="2"/>
      <c r="X2633" s="60"/>
      <c r="Y2633" s="67"/>
      <c r="Z2633" s="67"/>
      <c r="AA2633" s="67"/>
      <c r="AB2633" s="67"/>
      <c r="AC2633" s="73"/>
      <c r="AD2633" s="2"/>
      <c r="AE2633" s="2"/>
      <c r="AF2633" s="2"/>
      <c r="AG2633" s="2"/>
      <c r="AH2633" s="60"/>
      <c r="AI2633" s="77"/>
      <c r="AJ2633" s="77"/>
      <c r="AK2633" s="77"/>
      <c r="AL2633" s="77"/>
      <c r="AM2633" s="85"/>
      <c r="AN2633" s="2"/>
      <c r="AO2633" s="2"/>
      <c r="AP2633" s="2"/>
      <c r="AQ2633" s="2"/>
      <c r="AR2633" s="60"/>
      <c r="AS2633" s="90"/>
      <c r="AT2633" s="90"/>
      <c r="AU2633" s="90"/>
      <c r="AV2633" s="90"/>
      <c r="AW2633" s="105"/>
      <c r="AX2633" s="2"/>
      <c r="AY2633" s="2"/>
      <c r="AZ2633" s="2"/>
      <c r="BA2633" s="2"/>
      <c r="BB2633" s="60"/>
      <c r="BC2633" s="111"/>
      <c r="BD2633" s="111"/>
      <c r="BE2633" s="111"/>
      <c r="BF2633" s="111"/>
      <c r="BG2633" s="116"/>
      <c r="BH2633" s="2"/>
      <c r="BI2633" s="2"/>
      <c r="BJ2633" s="2"/>
      <c r="BK2633" s="2"/>
      <c r="BL2633" s="60"/>
      <c r="BM2633" s="53"/>
      <c r="BN2633" s="53"/>
      <c r="BO2633" s="53"/>
      <c r="BP2633" s="53"/>
      <c r="BQ2633" s="125"/>
      <c r="BR2633" s="2"/>
      <c r="BS2633" s="2"/>
      <c r="BT2633" s="2"/>
      <c r="BU2633" s="2"/>
      <c r="BV2633" s="60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270</v>
      </c>
      <c r="K2634" s="2" t="s">
        <v>321</v>
      </c>
      <c r="L2634" s="170">
        <f t="shared" si="85"/>
        <v>0</v>
      </c>
      <c r="M2634" s="170">
        <f t="shared" si="86"/>
        <v>0</v>
      </c>
      <c r="N2634" s="183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290</v>
      </c>
      <c r="J2635" s="2" t="s">
        <v>271</v>
      </c>
      <c r="K2635" s="2" t="s">
        <v>322</v>
      </c>
      <c r="L2635" s="170">
        <f t="shared" si="85"/>
        <v>0</v>
      </c>
      <c r="M2635" s="170">
        <f t="shared" si="86"/>
        <v>0</v>
      </c>
      <c r="N2635" s="183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284</v>
      </c>
      <c r="J2636" s="2" t="s">
        <v>294</v>
      </c>
      <c r="K2636" s="2" t="s">
        <v>321</v>
      </c>
      <c r="L2636" s="170">
        <f t="shared" si="85"/>
        <v>0</v>
      </c>
      <c r="M2636" s="170">
        <f t="shared" si="86"/>
        <v>0</v>
      </c>
      <c r="N2636" s="183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347</v>
      </c>
      <c r="K2637" s="2" t="s">
        <v>321</v>
      </c>
      <c r="L2637" s="170">
        <f t="shared" si="85"/>
        <v>0</v>
      </c>
      <c r="M2637" s="170">
        <f t="shared" si="86"/>
        <v>0</v>
      </c>
      <c r="N2637" s="183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295</v>
      </c>
      <c r="K2638" s="2" t="s">
        <v>321</v>
      </c>
      <c r="L2638" s="170">
        <f t="shared" si="85"/>
        <v>0</v>
      </c>
      <c r="M2638" s="170">
        <f t="shared" si="86"/>
        <v>0</v>
      </c>
      <c r="N2638" s="183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290</v>
      </c>
      <c r="J2639" s="2" t="s">
        <v>299</v>
      </c>
      <c r="K2639" s="2" t="s">
        <v>319</v>
      </c>
      <c r="L2639" s="170">
        <f t="shared" si="85"/>
        <v>0</v>
      </c>
      <c r="M2639" s="170">
        <f t="shared" si="86"/>
        <v>0</v>
      </c>
      <c r="N2639" s="183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315</v>
      </c>
      <c r="J2640" s="2" t="s">
        <v>348</v>
      </c>
      <c r="K2640" s="2" t="s">
        <v>321</v>
      </c>
      <c r="L2640" s="170">
        <f t="shared" si="85"/>
        <v>0</v>
      </c>
      <c r="M2640" s="170">
        <f t="shared" si="86"/>
        <v>0</v>
      </c>
      <c r="N2640" s="183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296</v>
      </c>
      <c r="K2641" s="2" t="s">
        <v>322</v>
      </c>
      <c r="L2641" s="170">
        <f t="shared" si="85"/>
        <v>0</v>
      </c>
      <c r="M2641" s="170">
        <f t="shared" si="86"/>
        <v>0</v>
      </c>
      <c r="N2641" s="183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316</v>
      </c>
      <c r="J2642" s="2" t="s">
        <v>297</v>
      </c>
      <c r="K2642" s="2" t="s">
        <v>319</v>
      </c>
      <c r="L2642" s="170">
        <f t="shared" si="85"/>
        <v>0</v>
      </c>
      <c r="M2642" s="170">
        <f t="shared" si="86"/>
        <v>0</v>
      </c>
      <c r="N2642" s="183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8" t="s">
        <v>349</v>
      </c>
      <c r="K2643" s="8" t="s">
        <v>321</v>
      </c>
      <c r="L2643" s="170">
        <f t="shared" si="85"/>
        <v>0</v>
      </c>
      <c r="M2643" s="170">
        <f t="shared" si="86"/>
        <v>0</v>
      </c>
      <c r="N2643" s="183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282</v>
      </c>
      <c r="J2644" s="2" t="s">
        <v>272</v>
      </c>
      <c r="K2644" s="2" t="s">
        <v>322</v>
      </c>
      <c r="L2644" s="170">
        <f t="shared" si="85"/>
        <v>0</v>
      </c>
      <c r="M2644" s="170">
        <f t="shared" si="86"/>
        <v>0</v>
      </c>
      <c r="N2644" s="183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273</v>
      </c>
      <c r="K2645" s="2" t="s">
        <v>322</v>
      </c>
      <c r="L2645" s="170">
        <f t="shared" si="85"/>
        <v>0</v>
      </c>
      <c r="M2645" s="170">
        <f t="shared" si="86"/>
        <v>0</v>
      </c>
      <c r="N2645" s="183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274</v>
      </c>
      <c r="K2646" s="2" t="s">
        <v>322</v>
      </c>
      <c r="L2646" s="172">
        <f t="shared" si="85"/>
        <v>0</v>
      </c>
      <c r="M2646" s="170">
        <f t="shared" si="86"/>
        <v>0</v>
      </c>
      <c r="N2646" s="183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275</v>
      </c>
      <c r="K2647" s="2" t="s">
        <v>322</v>
      </c>
      <c r="L2647" s="170">
        <f t="shared" si="85"/>
        <v>0</v>
      </c>
      <c r="M2647" s="170">
        <f t="shared" si="86"/>
        <v>0</v>
      </c>
      <c r="N2647" s="183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276</v>
      </c>
      <c r="K2648" s="2" t="s">
        <v>321</v>
      </c>
      <c r="L2648" s="170">
        <f t="shared" si="85"/>
        <v>0</v>
      </c>
      <c r="M2648" s="170">
        <f t="shared" si="86"/>
        <v>0</v>
      </c>
      <c r="N2648" s="183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277</v>
      </c>
      <c r="K2649" s="2" t="s">
        <v>321</v>
      </c>
      <c r="L2649" s="170">
        <f t="shared" si="85"/>
        <v>0</v>
      </c>
      <c r="M2649" s="170">
        <f t="shared" si="86"/>
        <v>0</v>
      </c>
      <c r="N2649" s="183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147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283</v>
      </c>
      <c r="J2650" s="2" t="s">
        <v>298</v>
      </c>
      <c r="K2650" s="2" t="s">
        <v>322</v>
      </c>
      <c r="L2650" s="170">
        <f t="shared" si="85"/>
        <v>0.16</v>
      </c>
      <c r="M2650" s="170">
        <f t="shared" si="86"/>
        <v>76.745000000000005</v>
      </c>
      <c r="N2650" s="183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 t="s">
        <v>531</v>
      </c>
      <c r="AU2650" s="147"/>
      <c r="AV2650" s="90">
        <v>0.08</v>
      </c>
      <c r="AW2650" s="105">
        <v>38.261000000000003</v>
      </c>
      <c r="AX2650" s="2">
        <v>2</v>
      </c>
      <c r="AY2650" s="2"/>
      <c r="AZ2650" s="2"/>
      <c r="BA2650" s="2">
        <v>0.08</v>
      </c>
      <c r="BB2650" s="60">
        <v>38.484000000000002</v>
      </c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278</v>
      </c>
      <c r="K2651" s="2" t="s">
        <v>321</v>
      </c>
      <c r="L2651" s="170">
        <f t="shared" si="85"/>
        <v>0</v>
      </c>
      <c r="M2651" s="170">
        <f t="shared" si="86"/>
        <v>0</v>
      </c>
      <c r="N2651" s="183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70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/>
      <c r="AU2651" s="147"/>
      <c r="AV2651" s="90"/>
      <c r="AW2651" s="105"/>
      <c r="AX2651" s="2"/>
      <c r="AY2651" s="2"/>
      <c r="AZ2651" s="2"/>
      <c r="BA2651" s="2"/>
      <c r="BB2651" s="60"/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279</v>
      </c>
      <c r="K2652" s="2" t="s">
        <v>321</v>
      </c>
      <c r="L2652" s="170">
        <f t="shared" si="85"/>
        <v>10</v>
      </c>
      <c r="M2652" s="170">
        <f t="shared" si="86"/>
        <v>73.49199999999999</v>
      </c>
      <c r="N2652" s="183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67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 t="s">
        <v>533</v>
      </c>
      <c r="AU2652" s="147"/>
      <c r="AV2652" s="90">
        <v>4</v>
      </c>
      <c r="AW2652" s="105">
        <v>31.085000000000001</v>
      </c>
      <c r="AX2652" s="2">
        <v>2</v>
      </c>
      <c r="AY2652" s="2"/>
      <c r="AZ2652" s="2"/>
      <c r="BA2652" s="2">
        <v>6</v>
      </c>
      <c r="BB2652" s="60">
        <v>42.406999999999996</v>
      </c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286</v>
      </c>
      <c r="J2653" s="2" t="s">
        <v>280</v>
      </c>
      <c r="K2653" s="2" t="s">
        <v>320</v>
      </c>
      <c r="L2653" s="170">
        <f t="shared" si="85"/>
        <v>1.3</v>
      </c>
      <c r="M2653" s="172">
        <f t="shared" si="86"/>
        <v>17.940000000000001</v>
      </c>
      <c r="N2653" s="185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/>
      <c r="AU2653" s="90"/>
      <c r="AV2653" s="90"/>
      <c r="AW2653" s="105"/>
      <c r="AX2653" s="2"/>
      <c r="AY2653" s="2"/>
      <c r="AZ2653" s="2"/>
      <c r="BA2653" s="2"/>
      <c r="BB2653" s="60"/>
      <c r="BC2653" s="111"/>
      <c r="BD2653" s="111"/>
      <c r="BE2653" s="111"/>
      <c r="BF2653" s="111"/>
      <c r="BG2653" s="116"/>
      <c r="BH2653" s="2"/>
      <c r="BI2653" s="2"/>
      <c r="BJ2653" s="2"/>
      <c r="BK2653" s="2">
        <v>1.3</v>
      </c>
      <c r="BL2653" s="181">
        <v>17.940000000000001</v>
      </c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281</v>
      </c>
      <c r="K2654" s="2" t="s">
        <v>320</v>
      </c>
      <c r="L2654" s="170">
        <f t="shared" si="85"/>
        <v>0</v>
      </c>
      <c r="M2654" s="170">
        <f t="shared" si="86"/>
        <v>23.846</v>
      </c>
      <c r="N2654" s="183"/>
      <c r="O2654" s="37"/>
      <c r="P2654" s="37"/>
      <c r="Q2654" s="37"/>
      <c r="R2654" s="37"/>
      <c r="S2654" s="46"/>
      <c r="T2654" s="2" t="s">
        <v>408</v>
      </c>
      <c r="U2654" s="2"/>
      <c r="V2654" s="2"/>
      <c r="W2654" s="2"/>
      <c r="X2654" s="60">
        <v>23.846</v>
      </c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/>
      <c r="BL2654" s="60"/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s="17" customFormat="1" hidden="1" x14ac:dyDescent="0.3">
      <c r="A2655" s="16" t="s">
        <v>74</v>
      </c>
      <c r="B2655" s="16" t="s">
        <v>2</v>
      </c>
      <c r="C2655" s="16" t="s">
        <v>3</v>
      </c>
      <c r="D2655" s="16" t="s">
        <v>65</v>
      </c>
      <c r="E2655" s="6" t="s">
        <v>75</v>
      </c>
      <c r="F2655" s="7"/>
      <c r="G2655" s="23" t="s">
        <v>5</v>
      </c>
      <c r="H2655" s="7">
        <v>2023</v>
      </c>
      <c r="I2655" s="25"/>
      <c r="J2655" s="16" t="s">
        <v>314</v>
      </c>
      <c r="K2655" s="16"/>
      <c r="L2655" s="155"/>
      <c r="M2655" s="133">
        <f>SUM(M2617:M2654)</f>
        <v>203.249</v>
      </c>
      <c r="N2655" s="186"/>
      <c r="O2655" s="16"/>
      <c r="P2655" s="16"/>
      <c r="Q2655" s="16"/>
      <c r="R2655" s="16"/>
      <c r="S2655" s="51">
        <f>SUM(S2617:S2654)</f>
        <v>0</v>
      </c>
      <c r="T2655" s="16"/>
      <c r="U2655" s="16"/>
      <c r="V2655" s="16"/>
      <c r="W2655" s="16"/>
      <c r="X2655" s="51">
        <f>SUM(X2617:X2654)</f>
        <v>23.846</v>
      </c>
      <c r="Y2655" s="16"/>
      <c r="Z2655" s="16"/>
      <c r="AA2655" s="16"/>
      <c r="AB2655" s="16"/>
      <c r="AC2655" s="51">
        <f>SUM(AC2617:AC2654)</f>
        <v>0</v>
      </c>
      <c r="AD2655" s="16"/>
      <c r="AE2655" s="16"/>
      <c r="AF2655" s="16"/>
      <c r="AG2655" s="16"/>
      <c r="AH2655" s="51">
        <f>SUM(AH2617:AH2654)</f>
        <v>0</v>
      </c>
      <c r="AI2655" s="16"/>
      <c r="AJ2655" s="16"/>
      <c r="AK2655" s="16"/>
      <c r="AL2655" s="16"/>
      <c r="AM2655" s="51">
        <f>SUM(AM2617:AM2654)</f>
        <v>0</v>
      </c>
      <c r="AN2655" s="16"/>
      <c r="AO2655" s="16"/>
      <c r="AP2655" s="16"/>
      <c r="AQ2655" s="16"/>
      <c r="AR2655" s="51">
        <f>SUM(AR2617:AR2654)</f>
        <v>0</v>
      </c>
      <c r="AS2655" s="16"/>
      <c r="AT2655" s="16"/>
      <c r="AU2655" s="16"/>
      <c r="AV2655" s="16"/>
      <c r="AW2655" s="51">
        <f>SUM(AW2617:AW2654)</f>
        <v>69.346000000000004</v>
      </c>
      <c r="AX2655" s="16"/>
      <c r="AY2655" s="16"/>
      <c r="AZ2655" s="16"/>
      <c r="BA2655" s="16"/>
      <c r="BB2655" s="51">
        <f>SUM(BB2617:BB2654)</f>
        <v>80.890999999999991</v>
      </c>
      <c r="BC2655" s="16"/>
      <c r="BD2655" s="16"/>
      <c r="BE2655" s="16"/>
      <c r="BF2655" s="16"/>
      <c r="BG2655" s="51">
        <f>SUM(BG2617:BG2654)</f>
        <v>0</v>
      </c>
      <c r="BH2655" s="16"/>
      <c r="BI2655" s="16"/>
      <c r="BJ2655" s="16"/>
      <c r="BK2655" s="16"/>
      <c r="BL2655" s="51">
        <f>SUM(BL2617:BL2654)</f>
        <v>17.940000000000001</v>
      </c>
      <c r="BM2655" s="16"/>
      <c r="BN2655" s="16"/>
      <c r="BO2655" s="16"/>
      <c r="BP2655" s="16"/>
      <c r="BQ2655" s="51">
        <f>SUM(BQ2617:BQ2654)</f>
        <v>11.226000000000001</v>
      </c>
      <c r="BR2655" s="16"/>
      <c r="BS2655" s="16"/>
      <c r="BT2655" s="16"/>
      <c r="BU2655" s="16"/>
      <c r="BV2655" s="51">
        <f>SUM(BV2617:BV2654)</f>
        <v>0</v>
      </c>
    </row>
    <row r="2656" spans="1:74" hidden="1" x14ac:dyDescent="0.3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22" t="s">
        <v>5</v>
      </c>
      <c r="H2656" s="3">
        <v>2023</v>
      </c>
      <c r="I2656" s="24" t="s">
        <v>287</v>
      </c>
      <c r="J2656" s="2" t="s">
        <v>267</v>
      </c>
      <c r="K2656" s="2" t="s">
        <v>319</v>
      </c>
      <c r="L2656" s="170">
        <f t="shared" si="85"/>
        <v>2.4E-2</v>
      </c>
      <c r="M2656" s="170">
        <f t="shared" si="86"/>
        <v>39.21</v>
      </c>
      <c r="N2656" s="183"/>
      <c r="O2656" s="37"/>
      <c r="P2656" s="37"/>
      <c r="Q2656" s="37"/>
      <c r="R2656" s="37"/>
      <c r="S2656" s="46"/>
      <c r="T2656" s="2"/>
      <c r="U2656" s="2"/>
      <c r="V2656" s="2"/>
      <c r="W2656" s="2"/>
      <c r="X2656" s="60"/>
      <c r="Y2656" s="67"/>
      <c r="Z2656" s="67"/>
      <c r="AA2656" s="67"/>
      <c r="AB2656" s="67"/>
      <c r="AC2656" s="73"/>
      <c r="AD2656" s="2"/>
      <c r="AE2656" s="2"/>
      <c r="AF2656" s="2"/>
      <c r="AG2656" s="2">
        <v>2.4E-2</v>
      </c>
      <c r="AH2656" s="60">
        <v>39.21</v>
      </c>
      <c r="AI2656" s="77"/>
      <c r="AJ2656" s="77"/>
      <c r="AK2656" s="77"/>
      <c r="AL2656" s="77"/>
      <c r="AM2656" s="85"/>
      <c r="AN2656" s="2"/>
      <c r="AO2656" s="2"/>
      <c r="AP2656" s="2"/>
      <c r="AQ2656" s="2"/>
      <c r="AR2656" s="60"/>
      <c r="AS2656" s="90"/>
      <c r="AT2656" s="90"/>
      <c r="AU2656" s="90"/>
      <c r="AV2656" s="90"/>
      <c r="AW2656" s="105"/>
      <c r="AX2656" s="2"/>
      <c r="AY2656" s="2"/>
      <c r="AZ2656" s="2"/>
      <c r="BA2656" s="2"/>
      <c r="BB2656" s="60"/>
      <c r="BC2656" s="111"/>
      <c r="BD2656" s="111"/>
      <c r="BE2656" s="111"/>
      <c r="BF2656" s="111"/>
      <c r="BG2656" s="116"/>
      <c r="BH2656" s="2"/>
      <c r="BI2656" s="2"/>
      <c r="BJ2656" s="2"/>
      <c r="BK2656" s="2"/>
      <c r="BL2656" s="60"/>
      <c r="BM2656" s="53"/>
      <c r="BN2656" s="53"/>
      <c r="BO2656" s="53"/>
      <c r="BP2656" s="53"/>
      <c r="BQ2656" s="125"/>
      <c r="BR2656" s="2"/>
      <c r="BS2656" s="2"/>
      <c r="BT2656" s="2"/>
      <c r="BU2656" s="2"/>
      <c r="BV2656" s="60"/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291</v>
      </c>
      <c r="K2657" s="2" t="s">
        <v>320</v>
      </c>
      <c r="L2657" s="170">
        <f t="shared" si="85"/>
        <v>0</v>
      </c>
      <c r="M2657" s="170">
        <f t="shared" si="86"/>
        <v>0</v>
      </c>
      <c r="N2657" s="183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/>
      <c r="AH2657" s="60"/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286</v>
      </c>
      <c r="J2658" s="2" t="s">
        <v>337</v>
      </c>
      <c r="K2658" s="2" t="s">
        <v>320</v>
      </c>
      <c r="L2658" s="170">
        <f t="shared" si="85"/>
        <v>0</v>
      </c>
      <c r="M2658" s="170">
        <f t="shared" si="86"/>
        <v>0</v>
      </c>
      <c r="N2658" s="183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8" t="s">
        <v>338</v>
      </c>
      <c r="K2659" s="8" t="s">
        <v>319</v>
      </c>
      <c r="L2659" s="170">
        <f t="shared" si="85"/>
        <v>0</v>
      </c>
      <c r="M2659" s="170">
        <f t="shared" si="86"/>
        <v>0</v>
      </c>
      <c r="N2659" s="183"/>
      <c r="O2659" s="58"/>
      <c r="P2659" s="58"/>
      <c r="Q2659" s="58"/>
      <c r="R2659" s="58"/>
      <c r="S2659" s="59"/>
      <c r="T2659" s="8"/>
      <c r="U2659" s="8"/>
      <c r="V2659" s="8"/>
      <c r="W2659" s="8"/>
      <c r="X2659" s="130"/>
      <c r="Y2659" s="143"/>
      <c r="Z2659" s="143"/>
      <c r="AA2659" s="143"/>
      <c r="AB2659" s="143"/>
      <c r="AC2659" s="144"/>
      <c r="AD2659" s="8"/>
      <c r="AE2659" s="8"/>
      <c r="AF2659" s="8"/>
      <c r="AG2659" s="8"/>
      <c r="AH2659" s="130"/>
      <c r="AI2659" s="145"/>
      <c r="AJ2659" s="145"/>
      <c r="AK2659" s="145"/>
      <c r="AL2659" s="145"/>
      <c r="AM2659" s="146"/>
      <c r="AN2659" s="8"/>
      <c r="AO2659" s="8"/>
      <c r="AP2659" s="8"/>
      <c r="AQ2659" s="8"/>
      <c r="AR2659" s="130"/>
      <c r="AS2659" s="147"/>
      <c r="AT2659" s="147"/>
      <c r="AU2659" s="147"/>
      <c r="AV2659" s="147"/>
      <c r="AW2659" s="148"/>
      <c r="AX2659" s="8"/>
      <c r="AY2659" s="8"/>
      <c r="AZ2659" s="8"/>
      <c r="BA2659" s="8"/>
      <c r="BB2659" s="130"/>
      <c r="BC2659" s="149"/>
      <c r="BD2659" s="149"/>
      <c r="BE2659" s="149"/>
      <c r="BF2659" s="149"/>
      <c r="BG2659" s="150"/>
      <c r="BH2659" s="8"/>
      <c r="BI2659" s="8"/>
      <c r="BJ2659" s="8"/>
      <c r="BK2659" s="8"/>
      <c r="BL2659" s="130"/>
      <c r="BM2659" s="151"/>
      <c r="BN2659" s="151"/>
      <c r="BO2659" s="151"/>
      <c r="BP2659" s="151"/>
      <c r="BQ2659" s="152"/>
      <c r="BR2659" s="8"/>
      <c r="BS2659" s="8"/>
      <c r="BT2659" s="8"/>
      <c r="BU2659" s="8"/>
      <c r="BV2659" s="13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339</v>
      </c>
      <c r="K2660" s="8" t="s">
        <v>340</v>
      </c>
      <c r="L2660" s="170">
        <f t="shared" si="85"/>
        <v>0</v>
      </c>
      <c r="M2660" s="170">
        <f t="shared" si="86"/>
        <v>0</v>
      </c>
      <c r="N2660" s="183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341</v>
      </c>
      <c r="K2661" s="8" t="s">
        <v>319</v>
      </c>
      <c r="L2661" s="170">
        <f t="shared" si="85"/>
        <v>0</v>
      </c>
      <c r="M2661" s="170">
        <f t="shared" si="86"/>
        <v>0</v>
      </c>
      <c r="N2661" s="183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342</v>
      </c>
      <c r="K2662" s="8" t="s">
        <v>321</v>
      </c>
      <c r="L2662" s="170">
        <f t="shared" si="85"/>
        <v>0</v>
      </c>
      <c r="M2662" s="170">
        <f t="shared" si="86"/>
        <v>0</v>
      </c>
      <c r="N2662" s="183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343</v>
      </c>
      <c r="K2663" s="8" t="s">
        <v>321</v>
      </c>
      <c r="L2663" s="170">
        <f t="shared" si="85"/>
        <v>0</v>
      </c>
      <c r="M2663" s="170">
        <f t="shared" si="86"/>
        <v>0</v>
      </c>
      <c r="N2663" s="183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344</v>
      </c>
      <c r="K2664" s="8" t="s">
        <v>340</v>
      </c>
      <c r="L2664" s="170">
        <f t="shared" si="85"/>
        <v>0</v>
      </c>
      <c r="M2664" s="170">
        <f t="shared" si="86"/>
        <v>0</v>
      </c>
      <c r="N2664" s="183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288</v>
      </c>
      <c r="J2665" s="8" t="s">
        <v>345</v>
      </c>
      <c r="K2665" s="8" t="s">
        <v>319</v>
      </c>
      <c r="L2665" s="170">
        <f t="shared" si="85"/>
        <v>0</v>
      </c>
      <c r="M2665" s="170">
        <f t="shared" si="86"/>
        <v>0</v>
      </c>
      <c r="N2665" s="183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2" t="s">
        <v>352</v>
      </c>
      <c r="K2666" s="2" t="s">
        <v>319</v>
      </c>
      <c r="L2666" s="170">
        <f t="shared" si="85"/>
        <v>0</v>
      </c>
      <c r="M2666" s="170">
        <f t="shared" si="86"/>
        <v>0</v>
      </c>
      <c r="N2666" s="183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353</v>
      </c>
      <c r="K2667" s="2" t="s">
        <v>322</v>
      </c>
      <c r="L2667" s="170">
        <f t="shared" si="85"/>
        <v>0</v>
      </c>
      <c r="M2667" s="170">
        <f t="shared" si="86"/>
        <v>0</v>
      </c>
      <c r="N2667" s="183"/>
      <c r="O2667" s="37"/>
      <c r="P2667" s="37"/>
      <c r="Q2667" s="37"/>
      <c r="R2667" s="37"/>
      <c r="S2667" s="46"/>
      <c r="T2667" s="2"/>
      <c r="U2667" s="2"/>
      <c r="V2667" s="2"/>
      <c r="W2667" s="2"/>
      <c r="X2667" s="60"/>
      <c r="Y2667" s="67"/>
      <c r="Z2667" s="67"/>
      <c r="AA2667" s="67"/>
      <c r="AB2667" s="67"/>
      <c r="AC2667" s="73"/>
      <c r="AD2667" s="2"/>
      <c r="AE2667" s="2"/>
      <c r="AF2667" s="2"/>
      <c r="AG2667" s="2"/>
      <c r="AH2667" s="60"/>
      <c r="AI2667" s="77"/>
      <c r="AJ2667" s="77"/>
      <c r="AK2667" s="77"/>
      <c r="AL2667" s="77"/>
      <c r="AM2667" s="85"/>
      <c r="AN2667" s="2"/>
      <c r="AO2667" s="2"/>
      <c r="AP2667" s="2"/>
      <c r="AQ2667" s="2"/>
      <c r="AR2667" s="60"/>
      <c r="AS2667" s="90"/>
      <c r="AT2667" s="90"/>
      <c r="AU2667" s="90"/>
      <c r="AV2667" s="90"/>
      <c r="AW2667" s="105"/>
      <c r="AX2667" s="2"/>
      <c r="AY2667" s="2"/>
      <c r="AZ2667" s="2"/>
      <c r="BA2667" s="2"/>
      <c r="BB2667" s="60"/>
      <c r="BC2667" s="111"/>
      <c r="BD2667" s="111"/>
      <c r="BE2667" s="111"/>
      <c r="BF2667" s="111"/>
      <c r="BG2667" s="116"/>
      <c r="BH2667" s="2"/>
      <c r="BI2667" s="2"/>
      <c r="BJ2667" s="2"/>
      <c r="BK2667" s="2"/>
      <c r="BL2667" s="60"/>
      <c r="BM2667" s="53"/>
      <c r="BN2667" s="53"/>
      <c r="BO2667" s="53"/>
      <c r="BP2667" s="53"/>
      <c r="BQ2667" s="125"/>
      <c r="BR2667" s="2"/>
      <c r="BS2667" s="2"/>
      <c r="BT2667" s="2"/>
      <c r="BU2667" s="2"/>
      <c r="BV2667" s="6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346</v>
      </c>
      <c r="K2668" s="2" t="s">
        <v>319</v>
      </c>
      <c r="L2668" s="170">
        <f t="shared" si="85"/>
        <v>0</v>
      </c>
      <c r="M2668" s="170">
        <f t="shared" si="86"/>
        <v>0</v>
      </c>
      <c r="N2668" s="183"/>
      <c r="O2668" s="38"/>
      <c r="P2668" s="37"/>
      <c r="Q2668" s="37"/>
      <c r="R2668" s="37"/>
      <c r="S2668" s="46"/>
      <c r="T2668" s="3"/>
      <c r="U2668" s="2"/>
      <c r="V2668" s="2"/>
      <c r="W2668" s="2"/>
      <c r="X2668" s="60"/>
      <c r="Y2668" s="69"/>
      <c r="Z2668" s="67"/>
      <c r="AA2668" s="67"/>
      <c r="AB2668" s="67"/>
      <c r="AC2668" s="73"/>
      <c r="AD2668" s="3"/>
      <c r="AE2668" s="2"/>
      <c r="AF2668" s="2"/>
      <c r="AG2668" s="2"/>
      <c r="AH2668" s="60"/>
      <c r="AI2668" s="78"/>
      <c r="AJ2668" s="77"/>
      <c r="AK2668" s="77"/>
      <c r="AL2668" s="77"/>
      <c r="AM2668" s="85"/>
      <c r="AN2668" s="3"/>
      <c r="AO2668" s="2"/>
      <c r="AP2668" s="2"/>
      <c r="AQ2668" s="2"/>
      <c r="AR2668" s="60"/>
      <c r="AS2668" s="91"/>
      <c r="AT2668" s="90"/>
      <c r="AU2668" s="90"/>
      <c r="AV2668" s="90"/>
      <c r="AW2668" s="105"/>
      <c r="AX2668" s="3"/>
      <c r="AY2668" s="2"/>
      <c r="AZ2668" s="2"/>
      <c r="BA2668" s="2"/>
      <c r="BB2668" s="60"/>
      <c r="BC2668" s="112"/>
      <c r="BD2668" s="111"/>
      <c r="BE2668" s="111"/>
      <c r="BF2668" s="111"/>
      <c r="BG2668" s="116"/>
      <c r="BH2668" s="3"/>
      <c r="BI2668" s="2"/>
      <c r="BJ2668" s="2"/>
      <c r="BK2668" s="2"/>
      <c r="BL2668" s="60"/>
      <c r="BM2668" s="54"/>
      <c r="BN2668" s="53"/>
      <c r="BO2668" s="53"/>
      <c r="BP2668" s="53"/>
      <c r="BQ2668" s="125"/>
      <c r="BR2668" s="3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289</v>
      </c>
      <c r="J2669" s="2" t="s">
        <v>268</v>
      </c>
      <c r="K2669" s="2" t="s">
        <v>319</v>
      </c>
      <c r="L2669" s="170">
        <f t="shared" si="85"/>
        <v>0</v>
      </c>
      <c r="M2669" s="170">
        <f t="shared" si="86"/>
        <v>0</v>
      </c>
      <c r="N2669" s="183"/>
      <c r="O2669" s="37"/>
      <c r="P2669" s="37"/>
      <c r="Q2669" s="37"/>
      <c r="R2669" s="37"/>
      <c r="S2669" s="46"/>
      <c r="T2669" s="2"/>
      <c r="U2669" s="2"/>
      <c r="V2669" s="2"/>
      <c r="W2669" s="2"/>
      <c r="X2669" s="60"/>
      <c r="Y2669" s="67"/>
      <c r="Z2669" s="67"/>
      <c r="AA2669" s="67"/>
      <c r="AB2669" s="67"/>
      <c r="AC2669" s="73"/>
      <c r="AD2669" s="2"/>
      <c r="AE2669" s="2"/>
      <c r="AF2669" s="2"/>
      <c r="AG2669" s="2"/>
      <c r="AH2669" s="60"/>
      <c r="AI2669" s="77"/>
      <c r="AJ2669" s="77"/>
      <c r="AK2669" s="77"/>
      <c r="AL2669" s="77"/>
      <c r="AM2669" s="85"/>
      <c r="AN2669" s="2"/>
      <c r="AO2669" s="2"/>
      <c r="AP2669" s="2"/>
      <c r="AQ2669" s="2"/>
      <c r="AR2669" s="60"/>
      <c r="AS2669" s="90"/>
      <c r="AT2669" s="90"/>
      <c r="AU2669" s="90"/>
      <c r="AV2669" s="90"/>
      <c r="AW2669" s="105"/>
      <c r="AX2669" s="2"/>
      <c r="AY2669" s="2"/>
      <c r="AZ2669" s="2"/>
      <c r="BA2669" s="2"/>
      <c r="BB2669" s="60"/>
      <c r="BC2669" s="111"/>
      <c r="BD2669" s="111"/>
      <c r="BE2669" s="111"/>
      <c r="BF2669" s="111"/>
      <c r="BG2669" s="116"/>
      <c r="BH2669" s="2"/>
      <c r="BI2669" s="2"/>
      <c r="BJ2669" s="2"/>
      <c r="BK2669" s="2"/>
      <c r="BL2669" s="60"/>
      <c r="BM2669" s="53"/>
      <c r="BN2669" s="53"/>
      <c r="BO2669" s="53"/>
      <c r="BP2669" s="53"/>
      <c r="BQ2669" s="125"/>
      <c r="BR2669" s="2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292</v>
      </c>
      <c r="K2670" s="2" t="s">
        <v>319</v>
      </c>
      <c r="L2670" s="170">
        <f t="shared" si="85"/>
        <v>0</v>
      </c>
      <c r="M2670" s="170">
        <f t="shared" si="86"/>
        <v>0</v>
      </c>
      <c r="N2670" s="183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285</v>
      </c>
      <c r="J2671" s="2" t="s">
        <v>293</v>
      </c>
      <c r="K2671" s="2" t="s">
        <v>319</v>
      </c>
      <c r="L2671" s="170">
        <f t="shared" si="85"/>
        <v>0</v>
      </c>
      <c r="M2671" s="170">
        <f t="shared" si="86"/>
        <v>0</v>
      </c>
      <c r="N2671" s="183"/>
      <c r="O2671" s="37"/>
      <c r="P2671" s="37"/>
      <c r="Q2671" s="37"/>
      <c r="R2671" s="38"/>
      <c r="S2671" s="46"/>
      <c r="T2671" s="2"/>
      <c r="U2671" s="2"/>
      <c r="V2671" s="2"/>
      <c r="W2671" s="3"/>
      <c r="X2671" s="60"/>
      <c r="Y2671" s="67"/>
      <c r="Z2671" s="67"/>
      <c r="AA2671" s="67"/>
      <c r="AB2671" s="69"/>
      <c r="AC2671" s="73"/>
      <c r="AD2671" s="2"/>
      <c r="AE2671" s="2"/>
      <c r="AF2671" s="2"/>
      <c r="AG2671" s="3"/>
      <c r="AH2671" s="60"/>
      <c r="AI2671" s="77"/>
      <c r="AJ2671" s="77"/>
      <c r="AK2671" s="77"/>
      <c r="AL2671" s="78"/>
      <c r="AM2671" s="85"/>
      <c r="AN2671" s="2"/>
      <c r="AO2671" s="2"/>
      <c r="AP2671" s="2"/>
      <c r="AQ2671" s="3"/>
      <c r="AR2671" s="60"/>
      <c r="AS2671" s="90"/>
      <c r="AT2671" s="90"/>
      <c r="AU2671" s="90"/>
      <c r="AV2671" s="91"/>
      <c r="AW2671" s="105"/>
      <c r="AX2671" s="2"/>
      <c r="AY2671" s="2"/>
      <c r="AZ2671" s="2"/>
      <c r="BA2671" s="3"/>
      <c r="BB2671" s="60"/>
      <c r="BC2671" s="111"/>
      <c r="BD2671" s="111"/>
      <c r="BE2671" s="111"/>
      <c r="BF2671" s="112"/>
      <c r="BG2671" s="116"/>
      <c r="BH2671" s="2"/>
      <c r="BI2671" s="2"/>
      <c r="BJ2671" s="2"/>
      <c r="BK2671" s="3"/>
      <c r="BL2671" s="60"/>
      <c r="BM2671" s="53"/>
      <c r="BN2671" s="53"/>
      <c r="BO2671" s="53"/>
      <c r="BP2671" s="54"/>
      <c r="BQ2671" s="125"/>
      <c r="BR2671" s="2"/>
      <c r="BS2671" s="2"/>
      <c r="BT2671" s="2"/>
      <c r="BU2671" s="3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287</v>
      </c>
      <c r="J2672" s="2" t="s">
        <v>269</v>
      </c>
      <c r="K2672" s="2" t="s">
        <v>321</v>
      </c>
      <c r="L2672" s="170">
        <f t="shared" si="85"/>
        <v>0</v>
      </c>
      <c r="M2672" s="170">
        <f t="shared" si="86"/>
        <v>0</v>
      </c>
      <c r="N2672" s="183"/>
      <c r="O2672" s="37"/>
      <c r="P2672" s="37"/>
      <c r="Q2672" s="37"/>
      <c r="R2672" s="37"/>
      <c r="S2672" s="46"/>
      <c r="T2672" s="2"/>
      <c r="U2672" s="2"/>
      <c r="V2672" s="2"/>
      <c r="W2672" s="2"/>
      <c r="X2672" s="60"/>
      <c r="Y2672" s="67"/>
      <c r="Z2672" s="67"/>
      <c r="AA2672" s="67"/>
      <c r="AB2672" s="67"/>
      <c r="AC2672" s="73"/>
      <c r="AD2672" s="2"/>
      <c r="AE2672" s="2"/>
      <c r="AF2672" s="2"/>
      <c r="AG2672" s="2"/>
      <c r="AH2672" s="60"/>
      <c r="AI2672" s="77"/>
      <c r="AJ2672" s="77"/>
      <c r="AK2672" s="77"/>
      <c r="AL2672" s="77"/>
      <c r="AM2672" s="85"/>
      <c r="AN2672" s="2"/>
      <c r="AO2672" s="2"/>
      <c r="AP2672" s="2"/>
      <c r="AQ2672" s="2"/>
      <c r="AR2672" s="60"/>
      <c r="AS2672" s="90"/>
      <c r="AT2672" s="90"/>
      <c r="AU2672" s="90"/>
      <c r="AV2672" s="90"/>
      <c r="AW2672" s="105"/>
      <c r="AX2672" s="2"/>
      <c r="AY2672" s="2"/>
      <c r="AZ2672" s="2"/>
      <c r="BA2672" s="2"/>
      <c r="BB2672" s="60"/>
      <c r="BC2672" s="111"/>
      <c r="BD2672" s="111"/>
      <c r="BE2672" s="111"/>
      <c r="BF2672" s="111"/>
      <c r="BG2672" s="116"/>
      <c r="BH2672" s="2"/>
      <c r="BI2672" s="2"/>
      <c r="BJ2672" s="2"/>
      <c r="BK2672" s="2"/>
      <c r="BL2672" s="60"/>
      <c r="BM2672" s="53"/>
      <c r="BN2672" s="53"/>
      <c r="BO2672" s="53"/>
      <c r="BP2672" s="53"/>
      <c r="BQ2672" s="125"/>
      <c r="BR2672" s="2"/>
      <c r="BS2672" s="2"/>
      <c r="BT2672" s="2"/>
      <c r="BU2672" s="2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270</v>
      </c>
      <c r="K2673" s="2" t="s">
        <v>321</v>
      </c>
      <c r="L2673" s="170">
        <f t="shared" si="85"/>
        <v>0</v>
      </c>
      <c r="M2673" s="170">
        <f t="shared" si="86"/>
        <v>0</v>
      </c>
      <c r="N2673" s="183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290</v>
      </c>
      <c r="J2674" s="2" t="s">
        <v>271</v>
      </c>
      <c r="K2674" s="2" t="s">
        <v>322</v>
      </c>
      <c r="L2674" s="170">
        <f t="shared" si="85"/>
        <v>0</v>
      </c>
      <c r="M2674" s="170">
        <f t="shared" si="86"/>
        <v>0</v>
      </c>
      <c r="N2674" s="183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284</v>
      </c>
      <c r="J2675" s="2" t="s">
        <v>294</v>
      </c>
      <c r="K2675" s="2" t="s">
        <v>321</v>
      </c>
      <c r="L2675" s="170">
        <f t="shared" si="85"/>
        <v>0</v>
      </c>
      <c r="M2675" s="170">
        <f t="shared" si="86"/>
        <v>0</v>
      </c>
      <c r="N2675" s="183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347</v>
      </c>
      <c r="K2676" s="2" t="s">
        <v>321</v>
      </c>
      <c r="L2676" s="170">
        <f t="shared" si="85"/>
        <v>0</v>
      </c>
      <c r="M2676" s="170">
        <f t="shared" si="86"/>
        <v>0</v>
      </c>
      <c r="N2676" s="183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295</v>
      </c>
      <c r="K2677" s="2" t="s">
        <v>321</v>
      </c>
      <c r="L2677" s="170">
        <f t="shared" si="85"/>
        <v>0</v>
      </c>
      <c r="M2677" s="170">
        <f t="shared" si="86"/>
        <v>0</v>
      </c>
      <c r="N2677" s="183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290</v>
      </c>
      <c r="J2678" s="2" t="s">
        <v>299</v>
      </c>
      <c r="K2678" s="2" t="s">
        <v>319</v>
      </c>
      <c r="L2678" s="170">
        <f t="shared" si="85"/>
        <v>0</v>
      </c>
      <c r="M2678" s="170">
        <f t="shared" si="86"/>
        <v>0</v>
      </c>
      <c r="N2678" s="183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315</v>
      </c>
      <c r="J2679" s="2" t="s">
        <v>348</v>
      </c>
      <c r="K2679" s="2" t="s">
        <v>321</v>
      </c>
      <c r="L2679" s="170">
        <f t="shared" si="85"/>
        <v>0</v>
      </c>
      <c r="M2679" s="170">
        <f t="shared" si="86"/>
        <v>0</v>
      </c>
      <c r="N2679" s="183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296</v>
      </c>
      <c r="K2680" s="2" t="s">
        <v>322</v>
      </c>
      <c r="L2680" s="170">
        <f t="shared" si="85"/>
        <v>0</v>
      </c>
      <c r="M2680" s="170">
        <f t="shared" si="86"/>
        <v>0</v>
      </c>
      <c r="N2680" s="183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316</v>
      </c>
      <c r="J2681" s="2" t="s">
        <v>297</v>
      </c>
      <c r="K2681" s="2" t="s">
        <v>319</v>
      </c>
      <c r="L2681" s="170">
        <f t="shared" si="85"/>
        <v>0</v>
      </c>
      <c r="M2681" s="170">
        <f t="shared" si="86"/>
        <v>0</v>
      </c>
      <c r="N2681" s="183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8" t="s">
        <v>349</v>
      </c>
      <c r="K2682" s="8" t="s">
        <v>321</v>
      </c>
      <c r="L2682" s="170">
        <f t="shared" si="85"/>
        <v>0</v>
      </c>
      <c r="M2682" s="170">
        <f t="shared" si="86"/>
        <v>0</v>
      </c>
      <c r="N2682" s="183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282</v>
      </c>
      <c r="J2683" s="2" t="s">
        <v>272</v>
      </c>
      <c r="K2683" s="2" t="s">
        <v>322</v>
      </c>
      <c r="L2683" s="170">
        <f t="shared" si="85"/>
        <v>0</v>
      </c>
      <c r="M2683" s="170">
        <f t="shared" si="86"/>
        <v>0</v>
      </c>
      <c r="N2683" s="183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273</v>
      </c>
      <c r="K2684" s="2" t="s">
        <v>322</v>
      </c>
      <c r="L2684" s="170">
        <f t="shared" si="85"/>
        <v>0</v>
      </c>
      <c r="M2684" s="170">
        <f t="shared" si="86"/>
        <v>0</v>
      </c>
      <c r="N2684" s="183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274</v>
      </c>
      <c r="K2685" s="2" t="s">
        <v>322</v>
      </c>
      <c r="L2685" s="172">
        <f t="shared" si="85"/>
        <v>0</v>
      </c>
      <c r="M2685" s="170">
        <f t="shared" si="86"/>
        <v>0</v>
      </c>
      <c r="N2685" s="183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275</v>
      </c>
      <c r="K2686" s="2" t="s">
        <v>322</v>
      </c>
      <c r="L2686" s="170">
        <f t="shared" si="85"/>
        <v>0</v>
      </c>
      <c r="M2686" s="170">
        <f t="shared" si="86"/>
        <v>0</v>
      </c>
      <c r="N2686" s="183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276</v>
      </c>
      <c r="K2687" s="2" t="s">
        <v>321</v>
      </c>
      <c r="L2687" s="170">
        <f t="shared" si="85"/>
        <v>0</v>
      </c>
      <c r="M2687" s="170">
        <f t="shared" si="86"/>
        <v>0</v>
      </c>
      <c r="N2687" s="183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277</v>
      </c>
      <c r="K2688" s="2" t="s">
        <v>321</v>
      </c>
      <c r="L2688" s="170">
        <f t="shared" si="85"/>
        <v>0</v>
      </c>
      <c r="M2688" s="170">
        <f t="shared" si="86"/>
        <v>0</v>
      </c>
      <c r="N2688" s="183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283</v>
      </c>
      <c r="J2689" s="2" t="s">
        <v>298</v>
      </c>
      <c r="K2689" s="2" t="s">
        <v>322</v>
      </c>
      <c r="L2689" s="170">
        <f t="shared" si="85"/>
        <v>0</v>
      </c>
      <c r="M2689" s="170">
        <f t="shared" si="86"/>
        <v>0</v>
      </c>
      <c r="N2689" s="183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278</v>
      </c>
      <c r="K2690" s="2" t="s">
        <v>321</v>
      </c>
      <c r="L2690" s="170">
        <f t="shared" si="85"/>
        <v>0</v>
      </c>
      <c r="M2690" s="170">
        <f t="shared" si="86"/>
        <v>0</v>
      </c>
      <c r="N2690" s="183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279</v>
      </c>
      <c r="K2691" s="2" t="s">
        <v>321</v>
      </c>
      <c r="L2691" s="170">
        <f t="shared" si="85"/>
        <v>0</v>
      </c>
      <c r="M2691" s="170">
        <f t="shared" si="86"/>
        <v>0</v>
      </c>
      <c r="N2691" s="183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286</v>
      </c>
      <c r="J2692" s="2" t="s">
        <v>280</v>
      </c>
      <c r="K2692" s="2" t="s">
        <v>320</v>
      </c>
      <c r="L2692" s="170">
        <f t="shared" si="85"/>
        <v>0.53200000000000003</v>
      </c>
      <c r="M2692" s="172">
        <f t="shared" si="86"/>
        <v>7.3415999999999997</v>
      </c>
      <c r="N2692" s="185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>
        <v>0.53200000000000003</v>
      </c>
      <c r="BL2692" s="181">
        <v>7.3415999999999997</v>
      </c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281</v>
      </c>
      <c r="K2693" s="2" t="s">
        <v>320</v>
      </c>
      <c r="L2693" s="170">
        <f t="shared" ref="L2693:L2756" si="87">SUM(R2693,W2693,AB2693,AG2693,AL2693,AQ2693,AV2693,BA2693,BF2693,BK2693,BP2693,BU2693)</f>
        <v>0</v>
      </c>
      <c r="M2693" s="170">
        <f t="shared" ref="M2693:M2756" si="88">SUM(S2693,X2693,AC2693,AH2693,AM2693,AR2693,AW2693,BB2693,BG2693,BL2693,BQ2693,BV2693)</f>
        <v>0</v>
      </c>
      <c r="N2693" s="183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/>
      <c r="BL2693" s="60"/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s="17" customFormat="1" hidden="1" x14ac:dyDescent="0.3">
      <c r="A2694" s="16" t="s">
        <v>76</v>
      </c>
      <c r="B2694" s="16" t="s">
        <v>2</v>
      </c>
      <c r="C2694" s="16" t="s">
        <v>3</v>
      </c>
      <c r="D2694" s="16" t="s">
        <v>65</v>
      </c>
      <c r="E2694" s="7">
        <v>24</v>
      </c>
      <c r="F2694" s="7"/>
      <c r="G2694" s="23" t="s">
        <v>5</v>
      </c>
      <c r="H2694" s="7">
        <v>2023</v>
      </c>
      <c r="I2694" s="25"/>
      <c r="J2694" s="16" t="s">
        <v>314</v>
      </c>
      <c r="K2694" s="16"/>
      <c r="L2694" s="155"/>
      <c r="M2694" s="133">
        <f>SUM(M2656:M2693)</f>
        <v>46.551600000000001</v>
      </c>
      <c r="N2694" s="186"/>
      <c r="O2694" s="16"/>
      <c r="P2694" s="16"/>
      <c r="Q2694" s="16"/>
      <c r="R2694" s="16"/>
      <c r="S2694" s="51">
        <f>SUM(S2656:S2693)</f>
        <v>0</v>
      </c>
      <c r="T2694" s="16"/>
      <c r="U2694" s="16"/>
      <c r="V2694" s="16"/>
      <c r="W2694" s="16"/>
      <c r="X2694" s="51">
        <f>SUM(X2656:X2693)</f>
        <v>0</v>
      </c>
      <c r="Y2694" s="16"/>
      <c r="Z2694" s="16"/>
      <c r="AA2694" s="16"/>
      <c r="AB2694" s="16"/>
      <c r="AC2694" s="51">
        <f>SUM(AC2656:AC2693)</f>
        <v>0</v>
      </c>
      <c r="AD2694" s="16"/>
      <c r="AE2694" s="16"/>
      <c r="AF2694" s="16"/>
      <c r="AG2694" s="16"/>
      <c r="AH2694" s="51">
        <f>SUM(AH2656:AH2693)</f>
        <v>39.21</v>
      </c>
      <c r="AI2694" s="16"/>
      <c r="AJ2694" s="16"/>
      <c r="AK2694" s="16"/>
      <c r="AL2694" s="16"/>
      <c r="AM2694" s="51">
        <f>SUM(AM2656:AM2693)</f>
        <v>0</v>
      </c>
      <c r="AN2694" s="16"/>
      <c r="AO2694" s="16"/>
      <c r="AP2694" s="16"/>
      <c r="AQ2694" s="16"/>
      <c r="AR2694" s="51">
        <f>SUM(AR2656:AR2693)</f>
        <v>0</v>
      </c>
      <c r="AS2694" s="16"/>
      <c r="AT2694" s="16"/>
      <c r="AU2694" s="16"/>
      <c r="AV2694" s="16"/>
      <c r="AW2694" s="51">
        <f>SUM(AW2656:AW2693)</f>
        <v>0</v>
      </c>
      <c r="AX2694" s="16"/>
      <c r="AY2694" s="16"/>
      <c r="AZ2694" s="16"/>
      <c r="BA2694" s="16"/>
      <c r="BB2694" s="51">
        <f>SUM(BB2656:BB2693)</f>
        <v>0</v>
      </c>
      <c r="BC2694" s="16"/>
      <c r="BD2694" s="16"/>
      <c r="BE2694" s="16"/>
      <c r="BF2694" s="16"/>
      <c r="BG2694" s="51">
        <f>SUM(BG2656:BG2693)</f>
        <v>0</v>
      </c>
      <c r="BH2694" s="16"/>
      <c r="BI2694" s="16"/>
      <c r="BJ2694" s="16"/>
      <c r="BK2694" s="16"/>
      <c r="BL2694" s="133">
        <f>SUM(BL2656:BL2693)</f>
        <v>7.3415999999999997</v>
      </c>
      <c r="BM2694" s="16"/>
      <c r="BN2694" s="16"/>
      <c r="BO2694" s="16"/>
      <c r="BP2694" s="16"/>
      <c r="BQ2694" s="51">
        <f>SUM(BQ2656:BQ2693)</f>
        <v>0</v>
      </c>
      <c r="BR2694" s="16"/>
      <c r="BS2694" s="16"/>
      <c r="BT2694" s="16"/>
      <c r="BU2694" s="16"/>
      <c r="BV2694" s="51">
        <f>SUM(BV2656:BV2693)</f>
        <v>0</v>
      </c>
    </row>
    <row r="2695" spans="1:74" hidden="1" x14ac:dyDescent="0.3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22" t="s">
        <v>5</v>
      </c>
      <c r="H2695" s="3">
        <v>2023</v>
      </c>
      <c r="I2695" s="24" t="s">
        <v>287</v>
      </c>
      <c r="J2695" s="2" t="s">
        <v>318</v>
      </c>
      <c r="K2695" s="2" t="s">
        <v>319</v>
      </c>
      <c r="L2695" s="170">
        <f t="shared" si="87"/>
        <v>9.4E-2</v>
      </c>
      <c r="M2695" s="170">
        <f t="shared" si="88"/>
        <v>143.43199999999999</v>
      </c>
      <c r="N2695" s="183"/>
      <c r="O2695" s="37"/>
      <c r="P2695" s="37"/>
      <c r="Q2695" s="37"/>
      <c r="R2695" s="37"/>
      <c r="S2695" s="46"/>
      <c r="T2695" s="2" t="s">
        <v>379</v>
      </c>
      <c r="U2695" s="2"/>
      <c r="V2695" s="2"/>
      <c r="W2695" s="2">
        <v>9.4E-2</v>
      </c>
      <c r="X2695" s="60">
        <v>143.43199999999999</v>
      </c>
      <c r="Y2695" s="67"/>
      <c r="Z2695" s="67"/>
      <c r="AA2695" s="67"/>
      <c r="AB2695" s="67"/>
      <c r="AC2695" s="73"/>
      <c r="AD2695" s="2"/>
      <c r="AE2695" s="2"/>
      <c r="AF2695" s="2"/>
      <c r="AG2695" s="2"/>
      <c r="AH2695" s="60"/>
      <c r="AI2695" s="77"/>
      <c r="AJ2695" s="77"/>
      <c r="AK2695" s="77"/>
      <c r="AL2695" s="77"/>
      <c r="AM2695" s="85"/>
      <c r="AN2695" s="2"/>
      <c r="AO2695" s="2"/>
      <c r="AP2695" s="2"/>
      <c r="AQ2695" s="2"/>
      <c r="AR2695" s="60"/>
      <c r="AS2695" s="90"/>
      <c r="AT2695" s="90"/>
      <c r="AU2695" s="90"/>
      <c r="AV2695" s="90"/>
      <c r="AW2695" s="105"/>
      <c r="AX2695" s="2"/>
      <c r="AY2695" s="2"/>
      <c r="AZ2695" s="2"/>
      <c r="BA2695" s="2"/>
      <c r="BB2695" s="60"/>
      <c r="BC2695" s="111"/>
      <c r="BD2695" s="111"/>
      <c r="BE2695" s="111"/>
      <c r="BF2695" s="111"/>
      <c r="BG2695" s="116"/>
      <c r="BH2695" s="2"/>
      <c r="BI2695" s="2"/>
      <c r="BJ2695" s="2"/>
      <c r="BK2695" s="2"/>
      <c r="BL2695" s="60"/>
      <c r="BM2695" s="53"/>
      <c r="BN2695" s="53"/>
      <c r="BO2695" s="53"/>
      <c r="BP2695" s="53"/>
      <c r="BQ2695" s="125"/>
      <c r="BR2695" s="2"/>
      <c r="BS2695" s="2"/>
      <c r="BT2695" s="2"/>
      <c r="BU2695" s="2"/>
      <c r="BV2695" s="60"/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291</v>
      </c>
      <c r="K2696" s="2" t="s">
        <v>320</v>
      </c>
      <c r="L2696" s="170">
        <f t="shared" si="87"/>
        <v>0</v>
      </c>
      <c r="M2696" s="170">
        <f t="shared" si="88"/>
        <v>0</v>
      </c>
      <c r="N2696" s="183"/>
      <c r="O2696" s="37"/>
      <c r="P2696" s="37"/>
      <c r="Q2696" s="37"/>
      <c r="R2696" s="37"/>
      <c r="S2696" s="46"/>
      <c r="T2696" s="2"/>
      <c r="U2696" s="2"/>
      <c r="V2696" s="2"/>
      <c r="W2696" s="2"/>
      <c r="X2696" s="60"/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286</v>
      </c>
      <c r="J2697" s="2" t="s">
        <v>337</v>
      </c>
      <c r="K2697" s="2" t="s">
        <v>320</v>
      </c>
      <c r="L2697" s="170">
        <f t="shared" si="87"/>
        <v>0</v>
      </c>
      <c r="M2697" s="170">
        <f t="shared" si="88"/>
        <v>0</v>
      </c>
      <c r="N2697" s="183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8" t="s">
        <v>338</v>
      </c>
      <c r="K2698" s="8" t="s">
        <v>319</v>
      </c>
      <c r="L2698" s="170">
        <f t="shared" si="87"/>
        <v>0</v>
      </c>
      <c r="M2698" s="170">
        <f t="shared" si="88"/>
        <v>0</v>
      </c>
      <c r="N2698" s="183"/>
      <c r="O2698" s="58"/>
      <c r="P2698" s="58"/>
      <c r="Q2698" s="58"/>
      <c r="R2698" s="58"/>
      <c r="S2698" s="59"/>
      <c r="T2698" s="8"/>
      <c r="U2698" s="8"/>
      <c r="V2698" s="8"/>
      <c r="W2698" s="8"/>
      <c r="X2698" s="130"/>
      <c r="Y2698" s="143"/>
      <c r="Z2698" s="143"/>
      <c r="AA2698" s="143"/>
      <c r="AB2698" s="143"/>
      <c r="AC2698" s="144"/>
      <c r="AD2698" s="8"/>
      <c r="AE2698" s="8"/>
      <c r="AF2698" s="8"/>
      <c r="AG2698" s="8"/>
      <c r="AH2698" s="130"/>
      <c r="AI2698" s="145"/>
      <c r="AJ2698" s="145"/>
      <c r="AK2698" s="145"/>
      <c r="AL2698" s="145"/>
      <c r="AM2698" s="146"/>
      <c r="AN2698" s="8"/>
      <c r="AO2698" s="8"/>
      <c r="AP2698" s="8"/>
      <c r="AQ2698" s="8"/>
      <c r="AR2698" s="130"/>
      <c r="AS2698" s="147"/>
      <c r="AT2698" s="147"/>
      <c r="AU2698" s="147"/>
      <c r="AV2698" s="147"/>
      <c r="AW2698" s="148"/>
      <c r="AX2698" s="8"/>
      <c r="AY2698" s="8"/>
      <c r="AZ2698" s="8"/>
      <c r="BA2698" s="8"/>
      <c r="BB2698" s="130"/>
      <c r="BC2698" s="149"/>
      <c r="BD2698" s="149"/>
      <c r="BE2698" s="149"/>
      <c r="BF2698" s="149"/>
      <c r="BG2698" s="150"/>
      <c r="BH2698" s="8"/>
      <c r="BI2698" s="8"/>
      <c r="BJ2698" s="8"/>
      <c r="BK2698" s="8"/>
      <c r="BL2698" s="130"/>
      <c r="BM2698" s="151"/>
      <c r="BN2698" s="151"/>
      <c r="BO2698" s="151"/>
      <c r="BP2698" s="151"/>
      <c r="BQ2698" s="152"/>
      <c r="BR2698" s="8"/>
      <c r="BS2698" s="8"/>
      <c r="BT2698" s="8"/>
      <c r="BU2698" s="8"/>
      <c r="BV2698" s="13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339</v>
      </c>
      <c r="K2699" s="8" t="s">
        <v>340</v>
      </c>
      <c r="L2699" s="170">
        <f t="shared" si="87"/>
        <v>0</v>
      </c>
      <c r="M2699" s="170">
        <f t="shared" si="88"/>
        <v>0</v>
      </c>
      <c r="N2699" s="183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341</v>
      </c>
      <c r="K2700" s="8" t="s">
        <v>319</v>
      </c>
      <c r="L2700" s="170">
        <f t="shared" si="87"/>
        <v>0</v>
      </c>
      <c r="M2700" s="170">
        <f t="shared" si="88"/>
        <v>0</v>
      </c>
      <c r="N2700" s="183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342</v>
      </c>
      <c r="K2701" s="8" t="s">
        <v>321</v>
      </c>
      <c r="L2701" s="170">
        <f t="shared" si="87"/>
        <v>0</v>
      </c>
      <c r="M2701" s="170">
        <f t="shared" si="88"/>
        <v>0</v>
      </c>
      <c r="N2701" s="183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343</v>
      </c>
      <c r="K2702" s="8" t="s">
        <v>321</v>
      </c>
      <c r="L2702" s="170">
        <f t="shared" si="87"/>
        <v>0</v>
      </c>
      <c r="M2702" s="170">
        <f t="shared" si="88"/>
        <v>0</v>
      </c>
      <c r="N2702" s="183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344</v>
      </c>
      <c r="K2703" s="8" t="s">
        <v>340</v>
      </c>
      <c r="L2703" s="170">
        <f t="shared" si="87"/>
        <v>0</v>
      </c>
      <c r="M2703" s="170">
        <f t="shared" si="88"/>
        <v>0</v>
      </c>
      <c r="N2703" s="183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288</v>
      </c>
      <c r="J2704" s="8" t="s">
        <v>345</v>
      </c>
      <c r="K2704" s="8" t="s">
        <v>319</v>
      </c>
      <c r="L2704" s="170">
        <f t="shared" si="87"/>
        <v>0</v>
      </c>
      <c r="M2704" s="170">
        <f t="shared" si="88"/>
        <v>0</v>
      </c>
      <c r="N2704" s="183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2" t="s">
        <v>352</v>
      </c>
      <c r="K2705" s="2" t="s">
        <v>319</v>
      </c>
      <c r="L2705" s="170">
        <f t="shared" si="87"/>
        <v>0</v>
      </c>
      <c r="M2705" s="170">
        <f t="shared" si="88"/>
        <v>0</v>
      </c>
      <c r="N2705" s="183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353</v>
      </c>
      <c r="K2706" s="2" t="s">
        <v>322</v>
      </c>
      <c r="L2706" s="170">
        <f t="shared" si="87"/>
        <v>0</v>
      </c>
      <c r="M2706" s="170">
        <f t="shared" si="88"/>
        <v>0</v>
      </c>
      <c r="N2706" s="183"/>
      <c r="O2706" s="37"/>
      <c r="P2706" s="37"/>
      <c r="Q2706" s="37"/>
      <c r="R2706" s="37"/>
      <c r="S2706" s="46"/>
      <c r="T2706" s="2"/>
      <c r="U2706" s="2"/>
      <c r="V2706" s="2"/>
      <c r="W2706" s="2"/>
      <c r="X2706" s="60"/>
      <c r="Y2706" s="67"/>
      <c r="Z2706" s="67"/>
      <c r="AA2706" s="67"/>
      <c r="AB2706" s="67"/>
      <c r="AC2706" s="73"/>
      <c r="AD2706" s="2"/>
      <c r="AE2706" s="2"/>
      <c r="AF2706" s="2"/>
      <c r="AG2706" s="2"/>
      <c r="AH2706" s="60"/>
      <c r="AI2706" s="77"/>
      <c r="AJ2706" s="77"/>
      <c r="AK2706" s="77"/>
      <c r="AL2706" s="77"/>
      <c r="AM2706" s="85"/>
      <c r="AN2706" s="2"/>
      <c r="AO2706" s="2"/>
      <c r="AP2706" s="2"/>
      <c r="AQ2706" s="2"/>
      <c r="AR2706" s="60"/>
      <c r="AS2706" s="90"/>
      <c r="AT2706" s="90"/>
      <c r="AU2706" s="90"/>
      <c r="AV2706" s="90"/>
      <c r="AW2706" s="105"/>
      <c r="AX2706" s="2"/>
      <c r="AY2706" s="2"/>
      <c r="AZ2706" s="2"/>
      <c r="BA2706" s="2"/>
      <c r="BB2706" s="60"/>
      <c r="BC2706" s="111"/>
      <c r="BD2706" s="111"/>
      <c r="BE2706" s="111"/>
      <c r="BF2706" s="111"/>
      <c r="BG2706" s="116"/>
      <c r="BH2706" s="2"/>
      <c r="BI2706" s="2"/>
      <c r="BJ2706" s="2"/>
      <c r="BK2706" s="2"/>
      <c r="BL2706" s="60"/>
      <c r="BM2706" s="53"/>
      <c r="BN2706" s="53"/>
      <c r="BO2706" s="53"/>
      <c r="BP2706" s="53"/>
      <c r="BQ2706" s="125"/>
      <c r="BR2706" s="2"/>
      <c r="BS2706" s="2"/>
      <c r="BT2706" s="2"/>
      <c r="BU2706" s="2"/>
      <c r="BV2706" s="6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346</v>
      </c>
      <c r="K2707" s="2" t="s">
        <v>319</v>
      </c>
      <c r="L2707" s="170">
        <f t="shared" si="87"/>
        <v>0</v>
      </c>
      <c r="M2707" s="170">
        <f t="shared" si="88"/>
        <v>0</v>
      </c>
      <c r="N2707" s="183"/>
      <c r="O2707" s="38"/>
      <c r="P2707" s="37"/>
      <c r="Q2707" s="37"/>
      <c r="R2707" s="37"/>
      <c r="S2707" s="46"/>
      <c r="T2707" s="3"/>
      <c r="U2707" s="2"/>
      <c r="V2707" s="2"/>
      <c r="W2707" s="2"/>
      <c r="X2707" s="60"/>
      <c r="Y2707" s="69"/>
      <c r="Z2707" s="67"/>
      <c r="AA2707" s="67"/>
      <c r="AB2707" s="67"/>
      <c r="AC2707" s="73"/>
      <c r="AD2707" s="3"/>
      <c r="AE2707" s="2"/>
      <c r="AF2707" s="2"/>
      <c r="AG2707" s="2"/>
      <c r="AH2707" s="60"/>
      <c r="AI2707" s="78"/>
      <c r="AJ2707" s="77"/>
      <c r="AK2707" s="77"/>
      <c r="AL2707" s="77"/>
      <c r="AM2707" s="85"/>
      <c r="AN2707" s="3"/>
      <c r="AO2707" s="2"/>
      <c r="AP2707" s="2"/>
      <c r="AQ2707" s="2"/>
      <c r="AR2707" s="60"/>
      <c r="AS2707" s="91"/>
      <c r="AT2707" s="90"/>
      <c r="AU2707" s="90"/>
      <c r="AV2707" s="90"/>
      <c r="AW2707" s="105"/>
      <c r="AX2707" s="3"/>
      <c r="AY2707" s="2"/>
      <c r="AZ2707" s="2"/>
      <c r="BA2707" s="2"/>
      <c r="BB2707" s="60"/>
      <c r="BC2707" s="112"/>
      <c r="BD2707" s="111"/>
      <c r="BE2707" s="111"/>
      <c r="BF2707" s="111"/>
      <c r="BG2707" s="116"/>
      <c r="BH2707" s="3"/>
      <c r="BI2707" s="2"/>
      <c r="BJ2707" s="2"/>
      <c r="BK2707" s="2"/>
      <c r="BL2707" s="60"/>
      <c r="BM2707" s="54"/>
      <c r="BN2707" s="53"/>
      <c r="BO2707" s="53"/>
      <c r="BP2707" s="53"/>
      <c r="BQ2707" s="125"/>
      <c r="BR2707" s="3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289</v>
      </c>
      <c r="J2708" s="2" t="s">
        <v>268</v>
      </c>
      <c r="K2708" s="2" t="s">
        <v>319</v>
      </c>
      <c r="L2708" s="170">
        <f t="shared" si="87"/>
        <v>0</v>
      </c>
      <c r="M2708" s="170">
        <f t="shared" si="88"/>
        <v>0</v>
      </c>
      <c r="N2708" s="183"/>
      <c r="O2708" s="37"/>
      <c r="P2708" s="37"/>
      <c r="Q2708" s="37"/>
      <c r="R2708" s="37"/>
      <c r="S2708" s="46"/>
      <c r="T2708" s="2"/>
      <c r="U2708" s="2"/>
      <c r="V2708" s="2"/>
      <c r="W2708" s="2"/>
      <c r="X2708" s="60"/>
      <c r="Y2708" s="67"/>
      <c r="Z2708" s="67"/>
      <c r="AA2708" s="67"/>
      <c r="AB2708" s="67"/>
      <c r="AC2708" s="73"/>
      <c r="AD2708" s="2"/>
      <c r="AE2708" s="2"/>
      <c r="AF2708" s="2"/>
      <c r="AG2708" s="2"/>
      <c r="AH2708" s="60"/>
      <c r="AI2708" s="77"/>
      <c r="AJ2708" s="77"/>
      <c r="AK2708" s="77"/>
      <c r="AL2708" s="77"/>
      <c r="AM2708" s="85"/>
      <c r="AN2708" s="2"/>
      <c r="AO2708" s="2"/>
      <c r="AP2708" s="2"/>
      <c r="AQ2708" s="2"/>
      <c r="AR2708" s="60"/>
      <c r="AS2708" s="90"/>
      <c r="AT2708" s="90"/>
      <c r="AU2708" s="90"/>
      <c r="AV2708" s="90"/>
      <c r="AW2708" s="105"/>
      <c r="AX2708" s="2"/>
      <c r="AY2708" s="2"/>
      <c r="AZ2708" s="2"/>
      <c r="BA2708" s="2"/>
      <c r="BB2708" s="60"/>
      <c r="BC2708" s="111"/>
      <c r="BD2708" s="111"/>
      <c r="BE2708" s="111"/>
      <c r="BF2708" s="111"/>
      <c r="BG2708" s="116"/>
      <c r="BH2708" s="2"/>
      <c r="BI2708" s="2"/>
      <c r="BJ2708" s="2"/>
      <c r="BK2708" s="2"/>
      <c r="BL2708" s="60"/>
      <c r="BM2708" s="53"/>
      <c r="BN2708" s="53"/>
      <c r="BO2708" s="53"/>
      <c r="BP2708" s="53"/>
      <c r="BQ2708" s="125"/>
      <c r="BR2708" s="2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292</v>
      </c>
      <c r="K2709" s="2" t="s">
        <v>319</v>
      </c>
      <c r="L2709" s="170">
        <f t="shared" si="87"/>
        <v>0</v>
      </c>
      <c r="M2709" s="170">
        <f t="shared" si="88"/>
        <v>0</v>
      </c>
      <c r="N2709" s="183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285</v>
      </c>
      <c r="J2710" s="2" t="s">
        <v>293</v>
      </c>
      <c r="K2710" s="2" t="s">
        <v>319</v>
      </c>
      <c r="L2710" s="170">
        <f t="shared" si="87"/>
        <v>0</v>
      </c>
      <c r="M2710" s="170">
        <f t="shared" si="88"/>
        <v>0</v>
      </c>
      <c r="N2710" s="183"/>
      <c r="O2710" s="37"/>
      <c r="P2710" s="37"/>
      <c r="Q2710" s="37"/>
      <c r="R2710" s="38"/>
      <c r="S2710" s="45"/>
      <c r="T2710" s="2"/>
      <c r="U2710" s="2"/>
      <c r="V2710" s="2"/>
      <c r="W2710" s="3"/>
      <c r="X2710" s="61"/>
      <c r="Y2710" s="67"/>
      <c r="Z2710" s="67"/>
      <c r="AA2710" s="67"/>
      <c r="AB2710" s="69"/>
      <c r="AC2710" s="74"/>
      <c r="AD2710" s="2"/>
      <c r="AE2710" s="2"/>
      <c r="AF2710" s="2"/>
      <c r="AG2710" s="3"/>
      <c r="AH2710" s="61"/>
      <c r="AI2710" s="77"/>
      <c r="AJ2710" s="77"/>
      <c r="AK2710" s="77"/>
      <c r="AL2710" s="78"/>
      <c r="AM2710" s="86"/>
      <c r="AN2710" s="2"/>
      <c r="AO2710" s="2"/>
      <c r="AP2710" s="2"/>
      <c r="AQ2710" s="3"/>
      <c r="AR2710" s="61"/>
      <c r="AS2710" s="90"/>
      <c r="AT2710" s="90"/>
      <c r="AU2710" s="90"/>
      <c r="AV2710" s="91"/>
      <c r="AW2710" s="106"/>
      <c r="AX2710" s="2"/>
      <c r="AY2710" s="2"/>
      <c r="AZ2710" s="2"/>
      <c r="BA2710" s="3"/>
      <c r="BB2710" s="61"/>
      <c r="BC2710" s="111"/>
      <c r="BD2710" s="111"/>
      <c r="BE2710" s="111"/>
      <c r="BF2710" s="112"/>
      <c r="BG2710" s="117"/>
      <c r="BH2710" s="2"/>
      <c r="BI2710" s="2"/>
      <c r="BJ2710" s="2"/>
      <c r="BK2710" s="3"/>
      <c r="BL2710" s="61"/>
      <c r="BM2710" s="53"/>
      <c r="BN2710" s="53"/>
      <c r="BO2710" s="53"/>
      <c r="BP2710" s="54"/>
      <c r="BQ2710" s="126"/>
      <c r="BR2710" s="2"/>
      <c r="BS2710" s="2"/>
      <c r="BT2710" s="2"/>
      <c r="BU2710" s="3"/>
      <c r="BV2710" s="61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287</v>
      </c>
      <c r="J2711" s="2" t="s">
        <v>269</v>
      </c>
      <c r="K2711" s="2" t="s">
        <v>321</v>
      </c>
      <c r="L2711" s="170">
        <f t="shared" si="87"/>
        <v>3</v>
      </c>
      <c r="M2711" s="170">
        <f t="shared" si="88"/>
        <v>2.4609999999999999</v>
      </c>
      <c r="N2711" s="183"/>
      <c r="O2711" s="37"/>
      <c r="P2711" s="37"/>
      <c r="Q2711" s="37"/>
      <c r="R2711" s="37"/>
      <c r="S2711" s="46"/>
      <c r="T2711" s="2"/>
      <c r="U2711" s="2"/>
      <c r="V2711" s="2"/>
      <c r="W2711" s="2">
        <v>2</v>
      </c>
      <c r="X2711" s="60">
        <v>1.464</v>
      </c>
      <c r="Y2711" s="67"/>
      <c r="Z2711" s="67"/>
      <c r="AA2711" s="67"/>
      <c r="AB2711" s="67"/>
      <c r="AC2711" s="73"/>
      <c r="AD2711" s="2"/>
      <c r="AE2711" s="2"/>
      <c r="AF2711" s="2"/>
      <c r="AG2711" s="2"/>
      <c r="AH2711" s="60"/>
      <c r="AI2711" s="77"/>
      <c r="AJ2711" s="77"/>
      <c r="AK2711" s="77"/>
      <c r="AL2711" s="78">
        <v>1</v>
      </c>
      <c r="AM2711" s="85">
        <v>0.997</v>
      </c>
      <c r="AN2711" s="2"/>
      <c r="AO2711" s="2"/>
      <c r="AP2711" s="2"/>
      <c r="AQ2711" s="2"/>
      <c r="AR2711" s="60"/>
      <c r="AS2711" s="90"/>
      <c r="AT2711" s="90"/>
      <c r="AU2711" s="90"/>
      <c r="AV2711" s="90"/>
      <c r="AW2711" s="105"/>
      <c r="AX2711" s="2"/>
      <c r="AY2711" s="2"/>
      <c r="AZ2711" s="2"/>
      <c r="BA2711" s="2"/>
      <c r="BB2711" s="60"/>
      <c r="BC2711" s="111"/>
      <c r="BD2711" s="111"/>
      <c r="BE2711" s="111"/>
      <c r="BF2711" s="111"/>
      <c r="BG2711" s="116"/>
      <c r="BH2711" s="2"/>
      <c r="BI2711" s="2"/>
      <c r="BJ2711" s="2"/>
      <c r="BK2711" s="2"/>
      <c r="BL2711" s="60"/>
      <c r="BM2711" s="53"/>
      <c r="BN2711" s="53"/>
      <c r="BO2711" s="53"/>
      <c r="BP2711" s="53"/>
      <c r="BQ2711" s="125"/>
      <c r="BR2711" s="2"/>
      <c r="BS2711" s="2"/>
      <c r="BT2711" s="2"/>
      <c r="BU2711" s="2"/>
      <c r="BV2711" s="60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270</v>
      </c>
      <c r="K2712" s="2" t="s">
        <v>321</v>
      </c>
      <c r="L2712" s="170">
        <f t="shared" si="87"/>
        <v>1</v>
      </c>
      <c r="M2712" s="170">
        <f t="shared" si="88"/>
        <v>2.3450000000000002</v>
      </c>
      <c r="N2712" s="183"/>
      <c r="O2712" s="37"/>
      <c r="P2712" s="37"/>
      <c r="Q2712" s="37"/>
      <c r="R2712" s="37"/>
      <c r="S2712" s="46"/>
      <c r="T2712" s="2"/>
      <c r="U2712" s="2"/>
      <c r="V2712" s="2"/>
      <c r="W2712" s="2">
        <v>1</v>
      </c>
      <c r="X2712" s="60">
        <v>2.3450000000000002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7"/>
      <c r="AM2712" s="85"/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290</v>
      </c>
      <c r="J2713" s="2" t="s">
        <v>271</v>
      </c>
      <c r="K2713" s="2" t="s">
        <v>322</v>
      </c>
      <c r="L2713" s="170">
        <f t="shared" si="87"/>
        <v>0</v>
      </c>
      <c r="M2713" s="170">
        <f t="shared" si="88"/>
        <v>0</v>
      </c>
      <c r="N2713" s="183"/>
      <c r="O2713" s="37"/>
      <c r="P2713" s="37"/>
      <c r="Q2713" s="37"/>
      <c r="R2713" s="37"/>
      <c r="S2713" s="46"/>
      <c r="T2713" s="2"/>
      <c r="U2713" s="2"/>
      <c r="V2713" s="2"/>
      <c r="W2713" s="2"/>
      <c r="X2713" s="60"/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284</v>
      </c>
      <c r="J2714" s="2" t="s">
        <v>294</v>
      </c>
      <c r="K2714" s="2" t="s">
        <v>321</v>
      </c>
      <c r="L2714" s="170">
        <f t="shared" si="87"/>
        <v>0</v>
      </c>
      <c r="M2714" s="170">
        <f t="shared" si="88"/>
        <v>0</v>
      </c>
      <c r="N2714" s="183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347</v>
      </c>
      <c r="K2715" s="2" t="s">
        <v>321</v>
      </c>
      <c r="L2715" s="170">
        <f t="shared" si="87"/>
        <v>1</v>
      </c>
      <c r="M2715" s="170">
        <f t="shared" si="88"/>
        <v>76</v>
      </c>
      <c r="N2715" s="183"/>
      <c r="O2715" s="37">
        <v>4</v>
      </c>
      <c r="P2715" s="37" t="s">
        <v>357</v>
      </c>
      <c r="Q2715" s="37"/>
      <c r="R2715" s="37">
        <v>1</v>
      </c>
      <c r="S2715" s="46">
        <v>76</v>
      </c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295</v>
      </c>
      <c r="K2716" s="2" t="s">
        <v>321</v>
      </c>
      <c r="L2716" s="170">
        <f t="shared" si="87"/>
        <v>0</v>
      </c>
      <c r="M2716" s="170">
        <f t="shared" si="88"/>
        <v>0</v>
      </c>
      <c r="N2716" s="183"/>
      <c r="O2716" s="37"/>
      <c r="P2716" s="37"/>
      <c r="Q2716" s="37"/>
      <c r="R2716" s="37"/>
      <c r="S2716" s="46"/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290</v>
      </c>
      <c r="J2717" s="2" t="s">
        <v>299</v>
      </c>
      <c r="K2717" s="2" t="s">
        <v>319</v>
      </c>
      <c r="L2717" s="170">
        <f t="shared" si="87"/>
        <v>0</v>
      </c>
      <c r="M2717" s="170">
        <f t="shared" si="88"/>
        <v>0</v>
      </c>
      <c r="N2717" s="183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315</v>
      </c>
      <c r="J2718" s="2" t="s">
        <v>348</v>
      </c>
      <c r="K2718" s="2" t="s">
        <v>321</v>
      </c>
      <c r="L2718" s="170">
        <f t="shared" si="87"/>
        <v>0</v>
      </c>
      <c r="M2718" s="170">
        <f t="shared" si="88"/>
        <v>0</v>
      </c>
      <c r="N2718" s="183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296</v>
      </c>
      <c r="K2719" s="2" t="s">
        <v>322</v>
      </c>
      <c r="L2719" s="170">
        <f t="shared" si="87"/>
        <v>0</v>
      </c>
      <c r="M2719" s="170">
        <f t="shared" si="88"/>
        <v>0</v>
      </c>
      <c r="N2719" s="183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316</v>
      </c>
      <c r="J2720" s="2" t="s">
        <v>297</v>
      </c>
      <c r="K2720" s="2" t="s">
        <v>319</v>
      </c>
      <c r="L2720" s="170">
        <f t="shared" si="87"/>
        <v>0</v>
      </c>
      <c r="M2720" s="170">
        <f t="shared" si="88"/>
        <v>0</v>
      </c>
      <c r="N2720" s="183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8" t="s">
        <v>349</v>
      </c>
      <c r="K2721" s="8" t="s">
        <v>321</v>
      </c>
      <c r="L2721" s="170">
        <f t="shared" si="87"/>
        <v>4</v>
      </c>
      <c r="M2721" s="170">
        <f t="shared" si="88"/>
        <v>13.127000000000001</v>
      </c>
      <c r="N2721" s="183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>
        <v>5</v>
      </c>
      <c r="AE2721" s="2"/>
      <c r="AF2721" s="2"/>
      <c r="AG2721" s="2">
        <v>4</v>
      </c>
      <c r="AH2721" s="60">
        <v>13.127000000000001</v>
      </c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282</v>
      </c>
      <c r="J2722" s="2" t="s">
        <v>272</v>
      </c>
      <c r="K2722" s="2" t="s">
        <v>322</v>
      </c>
      <c r="L2722" s="170">
        <f t="shared" si="87"/>
        <v>0</v>
      </c>
      <c r="M2722" s="170">
        <f t="shared" si="88"/>
        <v>0</v>
      </c>
      <c r="N2722" s="183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/>
      <c r="AE2722" s="2"/>
      <c r="AF2722" s="2"/>
      <c r="AG2722" s="2"/>
      <c r="AH2722" s="60"/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273</v>
      </c>
      <c r="K2723" s="2" t="s">
        <v>322</v>
      </c>
      <c r="L2723" s="170">
        <f t="shared" si="87"/>
        <v>0</v>
      </c>
      <c r="M2723" s="170">
        <f t="shared" si="88"/>
        <v>0</v>
      </c>
      <c r="N2723" s="183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274</v>
      </c>
      <c r="K2724" s="2" t="s">
        <v>322</v>
      </c>
      <c r="L2724" s="172">
        <f t="shared" si="87"/>
        <v>6.0000000000000001E-3</v>
      </c>
      <c r="M2724" s="170">
        <f t="shared" si="88"/>
        <v>12.132</v>
      </c>
      <c r="N2724" s="183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>
        <v>97</v>
      </c>
      <c r="AL2724" s="77">
        <v>1E-3</v>
      </c>
      <c r="AM2724" s="85">
        <v>1.8460000000000001</v>
      </c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>
        <v>93</v>
      </c>
      <c r="BK2724" s="2">
        <v>4.0000000000000001E-3</v>
      </c>
      <c r="BL2724" s="60">
        <v>9.0299999999999994</v>
      </c>
      <c r="BM2724" s="53"/>
      <c r="BN2724" s="53"/>
      <c r="BO2724" s="53"/>
      <c r="BP2724" s="53"/>
      <c r="BQ2724" s="125"/>
      <c r="BR2724" s="2"/>
      <c r="BS2724" s="2"/>
      <c r="BT2724" s="2">
        <v>88</v>
      </c>
      <c r="BU2724" s="2">
        <v>1E-3</v>
      </c>
      <c r="BV2724" s="60">
        <v>1.256</v>
      </c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275</v>
      </c>
      <c r="K2725" s="2" t="s">
        <v>322</v>
      </c>
      <c r="L2725" s="170">
        <f t="shared" si="87"/>
        <v>0</v>
      </c>
      <c r="M2725" s="170">
        <f t="shared" si="88"/>
        <v>0</v>
      </c>
      <c r="N2725" s="183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/>
      <c r="AL2725" s="77"/>
      <c r="AM2725" s="85"/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/>
      <c r="BK2725" s="2"/>
      <c r="BL2725" s="60"/>
      <c r="BM2725" s="53"/>
      <c r="BN2725" s="53"/>
      <c r="BO2725" s="53"/>
      <c r="BP2725" s="53"/>
      <c r="BQ2725" s="125"/>
      <c r="BR2725" s="2"/>
      <c r="BS2725" s="2"/>
      <c r="BT2725" s="2"/>
      <c r="BU2725" s="2"/>
      <c r="BV2725" s="60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276</v>
      </c>
      <c r="K2726" s="2" t="s">
        <v>321</v>
      </c>
      <c r="L2726" s="170">
        <f t="shared" si="87"/>
        <v>1</v>
      </c>
      <c r="M2726" s="170">
        <f t="shared" si="88"/>
        <v>10.311999999999999</v>
      </c>
      <c r="N2726" s="183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>
        <v>93</v>
      </c>
      <c r="BK2726" s="2">
        <v>1</v>
      </c>
      <c r="BL2726" s="60">
        <v>10.311999999999999</v>
      </c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277</v>
      </c>
      <c r="K2727" s="2" t="s">
        <v>321</v>
      </c>
      <c r="L2727" s="170">
        <f t="shared" si="87"/>
        <v>0</v>
      </c>
      <c r="M2727" s="170">
        <f t="shared" si="88"/>
        <v>0</v>
      </c>
      <c r="N2727" s="183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/>
      <c r="BK2727" s="2"/>
      <c r="BL2727" s="60"/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283</v>
      </c>
      <c r="J2728" s="2" t="s">
        <v>298</v>
      </c>
      <c r="K2728" s="2" t="s">
        <v>322</v>
      </c>
      <c r="L2728" s="170">
        <f t="shared" si="87"/>
        <v>0</v>
      </c>
      <c r="M2728" s="170">
        <f t="shared" si="88"/>
        <v>0</v>
      </c>
      <c r="N2728" s="183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278</v>
      </c>
      <c r="K2729" s="2" t="s">
        <v>321</v>
      </c>
      <c r="L2729" s="170">
        <f t="shared" si="87"/>
        <v>0</v>
      </c>
      <c r="M2729" s="170">
        <f t="shared" si="88"/>
        <v>0</v>
      </c>
      <c r="N2729" s="183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279</v>
      </c>
      <c r="K2730" s="2" t="s">
        <v>321</v>
      </c>
      <c r="L2730" s="170">
        <f t="shared" si="87"/>
        <v>0</v>
      </c>
      <c r="M2730" s="170">
        <f t="shared" si="88"/>
        <v>0</v>
      </c>
      <c r="N2730" s="183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286</v>
      </c>
      <c r="J2731" s="2" t="s">
        <v>280</v>
      </c>
      <c r="K2731" s="2" t="s">
        <v>320</v>
      </c>
      <c r="L2731" s="170">
        <f t="shared" si="87"/>
        <v>0</v>
      </c>
      <c r="M2731" s="172">
        <f t="shared" si="88"/>
        <v>0</v>
      </c>
      <c r="N2731" s="185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181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281</v>
      </c>
      <c r="K2732" s="2" t="s">
        <v>320</v>
      </c>
      <c r="L2732" s="170">
        <f t="shared" si="87"/>
        <v>0</v>
      </c>
      <c r="M2732" s="170">
        <f t="shared" si="88"/>
        <v>8.4190000000000005</v>
      </c>
      <c r="N2732" s="183"/>
      <c r="O2732" s="37"/>
      <c r="P2732" s="37"/>
      <c r="Q2732" s="37"/>
      <c r="R2732" s="37"/>
      <c r="S2732" s="46"/>
      <c r="T2732" s="2" t="s">
        <v>409</v>
      </c>
      <c r="U2732" s="2"/>
      <c r="V2732" s="2"/>
      <c r="W2732" s="2"/>
      <c r="X2732" s="60">
        <v>8.4190000000000005</v>
      </c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60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s="17" customFormat="1" hidden="1" x14ac:dyDescent="0.3">
      <c r="A2733" s="16" t="s">
        <v>77</v>
      </c>
      <c r="B2733" s="16" t="s">
        <v>2</v>
      </c>
      <c r="C2733" s="16" t="s">
        <v>3</v>
      </c>
      <c r="D2733" s="16" t="s">
        <v>78</v>
      </c>
      <c r="E2733" s="7">
        <v>10</v>
      </c>
      <c r="F2733" s="7"/>
      <c r="G2733" s="23" t="s">
        <v>5</v>
      </c>
      <c r="H2733" s="7">
        <v>2023</v>
      </c>
      <c r="I2733" s="25"/>
      <c r="J2733" s="16" t="s">
        <v>314</v>
      </c>
      <c r="K2733" s="16"/>
      <c r="L2733" s="155"/>
      <c r="M2733" s="155">
        <f>SUM(M2695:M2732)</f>
        <v>268.22800000000001</v>
      </c>
      <c r="N2733" s="187"/>
      <c r="O2733" s="16"/>
      <c r="P2733" s="16"/>
      <c r="Q2733" s="16"/>
      <c r="R2733" s="16"/>
      <c r="S2733" s="51">
        <f>SUM(S2695:S2732)</f>
        <v>76</v>
      </c>
      <c r="T2733" s="16"/>
      <c r="U2733" s="16"/>
      <c r="V2733" s="16"/>
      <c r="W2733" s="16"/>
      <c r="X2733" s="51">
        <f>SUM(X2695:X2732)</f>
        <v>155.66</v>
      </c>
      <c r="Y2733" s="16"/>
      <c r="Z2733" s="16"/>
      <c r="AA2733" s="16"/>
      <c r="AB2733" s="16"/>
      <c r="AC2733" s="51">
        <f>SUM(AC2695:AC2732)</f>
        <v>0</v>
      </c>
      <c r="AD2733" s="16"/>
      <c r="AE2733" s="16"/>
      <c r="AF2733" s="16"/>
      <c r="AG2733" s="16"/>
      <c r="AH2733" s="51">
        <f>SUM(AH2695:AH2732)</f>
        <v>13.127000000000001</v>
      </c>
      <c r="AI2733" s="16"/>
      <c r="AJ2733" s="16"/>
      <c r="AK2733" s="16"/>
      <c r="AL2733" s="16"/>
      <c r="AM2733" s="51">
        <f>SUM(AM2695:AM2732)</f>
        <v>2.843</v>
      </c>
      <c r="AN2733" s="16"/>
      <c r="AO2733" s="16"/>
      <c r="AP2733" s="16"/>
      <c r="AQ2733" s="16"/>
      <c r="AR2733" s="51">
        <f>SUM(AR2695:AR2732)</f>
        <v>0</v>
      </c>
      <c r="AS2733" s="16"/>
      <c r="AT2733" s="16"/>
      <c r="AU2733" s="16"/>
      <c r="AV2733" s="16"/>
      <c r="AW2733" s="51">
        <f>SUM(AW2695:AW2732)</f>
        <v>0</v>
      </c>
      <c r="AX2733" s="16"/>
      <c r="AY2733" s="16"/>
      <c r="AZ2733" s="16"/>
      <c r="BA2733" s="16"/>
      <c r="BB2733" s="51">
        <f>SUM(BB2695:BB2732)</f>
        <v>0</v>
      </c>
      <c r="BC2733" s="16"/>
      <c r="BD2733" s="16"/>
      <c r="BE2733" s="16"/>
      <c r="BF2733" s="16"/>
      <c r="BG2733" s="51">
        <f>SUM(BG2695:BG2732)</f>
        <v>0</v>
      </c>
      <c r="BH2733" s="16"/>
      <c r="BI2733" s="16"/>
      <c r="BJ2733" s="16"/>
      <c r="BK2733" s="16"/>
      <c r="BL2733" s="51">
        <f>SUM(BL2695:BL2732)</f>
        <v>19.341999999999999</v>
      </c>
      <c r="BM2733" s="16"/>
      <c r="BN2733" s="16"/>
      <c r="BO2733" s="16"/>
      <c r="BP2733" s="16"/>
      <c r="BQ2733" s="51">
        <f>SUM(BQ2695:BQ2732)</f>
        <v>0</v>
      </c>
      <c r="BR2733" s="16"/>
      <c r="BS2733" s="16"/>
      <c r="BT2733" s="16"/>
      <c r="BU2733" s="16"/>
      <c r="BV2733" s="51">
        <f>SUM(BV2695:BV2732)</f>
        <v>1.256</v>
      </c>
    </row>
    <row r="2734" spans="1:74" hidden="1" x14ac:dyDescent="0.3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22" t="s">
        <v>5</v>
      </c>
      <c r="H2734" s="3">
        <v>2023</v>
      </c>
      <c r="I2734" s="24" t="s">
        <v>287</v>
      </c>
      <c r="J2734" s="2" t="s">
        <v>318</v>
      </c>
      <c r="K2734" s="2" t="s">
        <v>319</v>
      </c>
      <c r="L2734" s="170">
        <f t="shared" si="87"/>
        <v>9.4E-2</v>
      </c>
      <c r="M2734" s="170">
        <f t="shared" si="88"/>
        <v>143.43199999999999</v>
      </c>
      <c r="N2734" s="183"/>
      <c r="O2734" s="37"/>
      <c r="P2734" s="37"/>
      <c r="Q2734" s="37"/>
      <c r="R2734" s="37"/>
      <c r="S2734" s="46"/>
      <c r="T2734" s="2" t="s">
        <v>379</v>
      </c>
      <c r="U2734" s="2"/>
      <c r="V2734" s="2"/>
      <c r="W2734" s="2">
        <v>9.4E-2</v>
      </c>
      <c r="X2734" s="60">
        <v>143.43199999999999</v>
      </c>
      <c r="Y2734" s="67"/>
      <c r="Z2734" s="67"/>
      <c r="AA2734" s="67"/>
      <c r="AB2734" s="67"/>
      <c r="AC2734" s="73"/>
      <c r="AD2734" s="2"/>
      <c r="AE2734" s="2"/>
      <c r="AF2734" s="2"/>
      <c r="AG2734" s="2"/>
      <c r="AH2734" s="60"/>
      <c r="AI2734" s="77"/>
      <c r="AJ2734" s="77"/>
      <c r="AK2734" s="77"/>
      <c r="AL2734" s="77"/>
      <c r="AM2734" s="85"/>
      <c r="AN2734" s="2"/>
      <c r="AO2734" s="2"/>
      <c r="AP2734" s="2"/>
      <c r="AQ2734" s="2"/>
      <c r="AR2734" s="60"/>
      <c r="AS2734" s="90"/>
      <c r="AT2734" s="90"/>
      <c r="AU2734" s="90"/>
      <c r="AV2734" s="90"/>
      <c r="AW2734" s="105"/>
      <c r="AX2734" s="2"/>
      <c r="AY2734" s="2"/>
      <c r="AZ2734" s="2"/>
      <c r="BA2734" s="2"/>
      <c r="BB2734" s="60"/>
      <c r="BC2734" s="111"/>
      <c r="BD2734" s="111"/>
      <c r="BE2734" s="111"/>
      <c r="BF2734" s="111"/>
      <c r="BG2734" s="116"/>
      <c r="BH2734" s="2"/>
      <c r="BI2734" s="2"/>
      <c r="BJ2734" s="2"/>
      <c r="BK2734" s="2"/>
      <c r="BL2734" s="60"/>
      <c r="BM2734" s="53"/>
      <c r="BN2734" s="53"/>
      <c r="BO2734" s="53"/>
      <c r="BP2734" s="53"/>
      <c r="BQ2734" s="125"/>
      <c r="BR2734" s="2"/>
      <c r="BS2734" s="2"/>
      <c r="BT2734" s="2"/>
      <c r="BU2734" s="2"/>
      <c r="BV2734" s="60"/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291</v>
      </c>
      <c r="K2735" s="2" t="s">
        <v>320</v>
      </c>
      <c r="L2735" s="170">
        <f t="shared" si="87"/>
        <v>0</v>
      </c>
      <c r="M2735" s="170">
        <f t="shared" si="88"/>
        <v>0</v>
      </c>
      <c r="N2735" s="183"/>
      <c r="O2735" s="37"/>
      <c r="P2735" s="37"/>
      <c r="Q2735" s="37"/>
      <c r="R2735" s="37"/>
      <c r="S2735" s="46"/>
      <c r="T2735" s="2"/>
      <c r="U2735" s="2"/>
      <c r="V2735" s="2"/>
      <c r="W2735" s="2"/>
      <c r="X2735" s="60"/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286</v>
      </c>
      <c r="J2736" s="2" t="s">
        <v>337</v>
      </c>
      <c r="K2736" s="2" t="s">
        <v>320</v>
      </c>
      <c r="L2736" s="170">
        <f t="shared" si="87"/>
        <v>0</v>
      </c>
      <c r="M2736" s="170">
        <f t="shared" si="88"/>
        <v>0</v>
      </c>
      <c r="N2736" s="183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8" t="s">
        <v>338</v>
      </c>
      <c r="K2737" s="8" t="s">
        <v>319</v>
      </c>
      <c r="L2737" s="170">
        <f t="shared" si="87"/>
        <v>0</v>
      </c>
      <c r="M2737" s="170">
        <f t="shared" si="88"/>
        <v>0</v>
      </c>
      <c r="N2737" s="183"/>
      <c r="O2737" s="58"/>
      <c r="P2737" s="58"/>
      <c r="Q2737" s="58"/>
      <c r="R2737" s="58"/>
      <c r="S2737" s="59"/>
      <c r="T2737" s="8"/>
      <c r="U2737" s="8"/>
      <c r="V2737" s="8"/>
      <c r="W2737" s="8"/>
      <c r="X2737" s="130"/>
      <c r="Y2737" s="143"/>
      <c r="Z2737" s="143"/>
      <c r="AA2737" s="143"/>
      <c r="AB2737" s="143"/>
      <c r="AC2737" s="144"/>
      <c r="AD2737" s="8"/>
      <c r="AE2737" s="8"/>
      <c r="AF2737" s="8"/>
      <c r="AG2737" s="8"/>
      <c r="AH2737" s="130"/>
      <c r="AI2737" s="145"/>
      <c r="AJ2737" s="145"/>
      <c r="AK2737" s="145"/>
      <c r="AL2737" s="145"/>
      <c r="AM2737" s="146"/>
      <c r="AN2737" s="8"/>
      <c r="AO2737" s="8"/>
      <c r="AP2737" s="8"/>
      <c r="AQ2737" s="8"/>
      <c r="AR2737" s="130"/>
      <c r="AS2737" s="147"/>
      <c r="AT2737" s="147"/>
      <c r="AU2737" s="147"/>
      <c r="AV2737" s="147"/>
      <c r="AW2737" s="148"/>
      <c r="AX2737" s="8"/>
      <c r="AY2737" s="8"/>
      <c r="AZ2737" s="8"/>
      <c r="BA2737" s="8"/>
      <c r="BB2737" s="130"/>
      <c r="BC2737" s="149"/>
      <c r="BD2737" s="149"/>
      <c r="BE2737" s="149"/>
      <c r="BF2737" s="149"/>
      <c r="BG2737" s="150"/>
      <c r="BH2737" s="8"/>
      <c r="BI2737" s="8"/>
      <c r="BJ2737" s="8"/>
      <c r="BK2737" s="8"/>
      <c r="BL2737" s="130"/>
      <c r="BM2737" s="151"/>
      <c r="BN2737" s="151"/>
      <c r="BO2737" s="151"/>
      <c r="BP2737" s="151"/>
      <c r="BQ2737" s="152"/>
      <c r="BR2737" s="8"/>
      <c r="BS2737" s="8"/>
      <c r="BT2737" s="8"/>
      <c r="BU2737" s="8"/>
      <c r="BV2737" s="13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339</v>
      </c>
      <c r="K2738" s="8" t="s">
        <v>340</v>
      </c>
      <c r="L2738" s="170">
        <f t="shared" si="87"/>
        <v>0</v>
      </c>
      <c r="M2738" s="170">
        <f t="shared" si="88"/>
        <v>0</v>
      </c>
      <c r="N2738" s="183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341</v>
      </c>
      <c r="K2739" s="8" t="s">
        <v>319</v>
      </c>
      <c r="L2739" s="170">
        <f t="shared" si="87"/>
        <v>0</v>
      </c>
      <c r="M2739" s="170">
        <f t="shared" si="88"/>
        <v>0</v>
      </c>
      <c r="N2739" s="183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342</v>
      </c>
      <c r="K2740" s="8" t="s">
        <v>321</v>
      </c>
      <c r="L2740" s="170">
        <f t="shared" si="87"/>
        <v>0</v>
      </c>
      <c r="M2740" s="170">
        <f t="shared" si="88"/>
        <v>0</v>
      </c>
      <c r="N2740" s="183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343</v>
      </c>
      <c r="K2741" s="8" t="s">
        <v>321</v>
      </c>
      <c r="L2741" s="170">
        <f t="shared" si="87"/>
        <v>0</v>
      </c>
      <c r="M2741" s="170">
        <f t="shared" si="88"/>
        <v>0</v>
      </c>
      <c r="N2741" s="183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344</v>
      </c>
      <c r="K2742" s="8" t="s">
        <v>340</v>
      </c>
      <c r="L2742" s="170">
        <f t="shared" si="87"/>
        <v>0</v>
      </c>
      <c r="M2742" s="170">
        <f t="shared" si="88"/>
        <v>0</v>
      </c>
      <c r="N2742" s="183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288</v>
      </c>
      <c r="J2743" s="8" t="s">
        <v>345</v>
      </c>
      <c r="K2743" s="8" t="s">
        <v>319</v>
      </c>
      <c r="L2743" s="170">
        <f t="shared" si="87"/>
        <v>0</v>
      </c>
      <c r="M2743" s="170">
        <f t="shared" si="88"/>
        <v>0</v>
      </c>
      <c r="N2743" s="183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2" t="s">
        <v>352</v>
      </c>
      <c r="K2744" s="2" t="s">
        <v>319</v>
      </c>
      <c r="L2744" s="170">
        <f t="shared" si="87"/>
        <v>0</v>
      </c>
      <c r="M2744" s="170">
        <f t="shared" si="88"/>
        <v>0</v>
      </c>
      <c r="N2744" s="183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353</v>
      </c>
      <c r="K2745" s="2" t="s">
        <v>322</v>
      </c>
      <c r="L2745" s="170">
        <f t="shared" si="87"/>
        <v>0</v>
      </c>
      <c r="M2745" s="170">
        <f t="shared" si="88"/>
        <v>0</v>
      </c>
      <c r="N2745" s="183"/>
      <c r="O2745" s="37"/>
      <c r="P2745" s="37"/>
      <c r="Q2745" s="37"/>
      <c r="R2745" s="37"/>
      <c r="S2745" s="46"/>
      <c r="T2745" s="2"/>
      <c r="U2745" s="2"/>
      <c r="V2745" s="2"/>
      <c r="W2745" s="2"/>
      <c r="X2745" s="60"/>
      <c r="Y2745" s="67"/>
      <c r="Z2745" s="67"/>
      <c r="AA2745" s="67"/>
      <c r="AB2745" s="67"/>
      <c r="AC2745" s="73"/>
      <c r="AD2745" s="2"/>
      <c r="AE2745" s="2"/>
      <c r="AF2745" s="2"/>
      <c r="AG2745" s="2"/>
      <c r="AH2745" s="60"/>
      <c r="AI2745" s="77"/>
      <c r="AJ2745" s="77"/>
      <c r="AK2745" s="77"/>
      <c r="AL2745" s="77"/>
      <c r="AM2745" s="85"/>
      <c r="AN2745" s="2"/>
      <c r="AO2745" s="2"/>
      <c r="AP2745" s="2"/>
      <c r="AQ2745" s="2"/>
      <c r="AR2745" s="60"/>
      <c r="AS2745" s="90"/>
      <c r="AT2745" s="90"/>
      <c r="AU2745" s="90"/>
      <c r="AV2745" s="90"/>
      <c r="AW2745" s="105"/>
      <c r="AX2745" s="2"/>
      <c r="AY2745" s="2"/>
      <c r="AZ2745" s="2"/>
      <c r="BA2745" s="2"/>
      <c r="BB2745" s="60"/>
      <c r="BC2745" s="111"/>
      <c r="BD2745" s="111"/>
      <c r="BE2745" s="111"/>
      <c r="BF2745" s="111"/>
      <c r="BG2745" s="116"/>
      <c r="BH2745" s="2"/>
      <c r="BI2745" s="2"/>
      <c r="BJ2745" s="2"/>
      <c r="BK2745" s="2"/>
      <c r="BL2745" s="60"/>
      <c r="BM2745" s="53"/>
      <c r="BN2745" s="53"/>
      <c r="BO2745" s="53"/>
      <c r="BP2745" s="53"/>
      <c r="BQ2745" s="125"/>
      <c r="BR2745" s="2"/>
      <c r="BS2745" s="2"/>
      <c r="BT2745" s="2"/>
      <c r="BU2745" s="2"/>
      <c r="BV2745" s="6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346</v>
      </c>
      <c r="K2746" s="2" t="s">
        <v>319</v>
      </c>
      <c r="L2746" s="170">
        <f t="shared" si="87"/>
        <v>0</v>
      </c>
      <c r="M2746" s="170">
        <f t="shared" si="88"/>
        <v>0</v>
      </c>
      <c r="N2746" s="183"/>
      <c r="O2746" s="38"/>
      <c r="P2746" s="37"/>
      <c r="Q2746" s="37"/>
      <c r="R2746" s="37"/>
      <c r="S2746" s="46"/>
      <c r="T2746" s="3"/>
      <c r="U2746" s="2"/>
      <c r="V2746" s="2"/>
      <c r="W2746" s="2"/>
      <c r="X2746" s="60"/>
      <c r="Y2746" s="69"/>
      <c r="Z2746" s="67"/>
      <c r="AA2746" s="67"/>
      <c r="AB2746" s="67"/>
      <c r="AC2746" s="73"/>
      <c r="AD2746" s="3"/>
      <c r="AE2746" s="2"/>
      <c r="AF2746" s="2"/>
      <c r="AG2746" s="2"/>
      <c r="AH2746" s="60"/>
      <c r="AI2746" s="78"/>
      <c r="AJ2746" s="77"/>
      <c r="AK2746" s="77"/>
      <c r="AL2746" s="77"/>
      <c r="AM2746" s="85"/>
      <c r="AN2746" s="3"/>
      <c r="AO2746" s="2"/>
      <c r="AP2746" s="2"/>
      <c r="AQ2746" s="2"/>
      <c r="AR2746" s="60"/>
      <c r="AS2746" s="91"/>
      <c r="AT2746" s="90"/>
      <c r="AU2746" s="90"/>
      <c r="AV2746" s="90"/>
      <c r="AW2746" s="105"/>
      <c r="AX2746" s="3"/>
      <c r="AY2746" s="2"/>
      <c r="AZ2746" s="2"/>
      <c r="BA2746" s="2"/>
      <c r="BB2746" s="60"/>
      <c r="BC2746" s="112"/>
      <c r="BD2746" s="111"/>
      <c r="BE2746" s="111"/>
      <c r="BF2746" s="111"/>
      <c r="BG2746" s="116"/>
      <c r="BH2746" s="3"/>
      <c r="BI2746" s="2"/>
      <c r="BJ2746" s="2"/>
      <c r="BK2746" s="2"/>
      <c r="BL2746" s="60"/>
      <c r="BM2746" s="54"/>
      <c r="BN2746" s="53"/>
      <c r="BO2746" s="53"/>
      <c r="BP2746" s="53"/>
      <c r="BQ2746" s="125"/>
      <c r="BR2746" s="3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289</v>
      </c>
      <c r="J2747" s="2" t="s">
        <v>268</v>
      </c>
      <c r="K2747" s="2" t="s">
        <v>319</v>
      </c>
      <c r="L2747" s="170">
        <f t="shared" si="87"/>
        <v>0</v>
      </c>
      <c r="M2747" s="170">
        <f t="shared" si="88"/>
        <v>0</v>
      </c>
      <c r="N2747" s="183"/>
      <c r="O2747" s="37"/>
      <c r="P2747" s="37"/>
      <c r="Q2747" s="37"/>
      <c r="R2747" s="37"/>
      <c r="S2747" s="46"/>
      <c r="T2747" s="2"/>
      <c r="U2747" s="2"/>
      <c r="V2747" s="2"/>
      <c r="W2747" s="2"/>
      <c r="X2747" s="60"/>
      <c r="Y2747" s="67"/>
      <c r="Z2747" s="67"/>
      <c r="AA2747" s="67"/>
      <c r="AB2747" s="67"/>
      <c r="AC2747" s="73"/>
      <c r="AD2747" s="2"/>
      <c r="AE2747" s="2"/>
      <c r="AF2747" s="2"/>
      <c r="AG2747" s="2"/>
      <c r="AH2747" s="60"/>
      <c r="AI2747" s="77"/>
      <c r="AJ2747" s="77"/>
      <c r="AK2747" s="77"/>
      <c r="AL2747" s="77"/>
      <c r="AM2747" s="85"/>
      <c r="AN2747" s="2"/>
      <c r="AO2747" s="2"/>
      <c r="AP2747" s="2"/>
      <c r="AQ2747" s="2"/>
      <c r="AR2747" s="60"/>
      <c r="AS2747" s="90"/>
      <c r="AT2747" s="90"/>
      <c r="AU2747" s="90"/>
      <c r="AV2747" s="90"/>
      <c r="AW2747" s="105"/>
      <c r="AX2747" s="2"/>
      <c r="AY2747" s="2"/>
      <c r="AZ2747" s="2"/>
      <c r="BA2747" s="2"/>
      <c r="BB2747" s="60"/>
      <c r="BC2747" s="111"/>
      <c r="BD2747" s="111"/>
      <c r="BE2747" s="111"/>
      <c r="BF2747" s="111"/>
      <c r="BG2747" s="116"/>
      <c r="BH2747" s="2"/>
      <c r="BI2747" s="2"/>
      <c r="BJ2747" s="2"/>
      <c r="BK2747" s="2"/>
      <c r="BL2747" s="60"/>
      <c r="BM2747" s="53"/>
      <c r="BN2747" s="53"/>
      <c r="BO2747" s="53"/>
      <c r="BP2747" s="53"/>
      <c r="BQ2747" s="125"/>
      <c r="BR2747" s="2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292</v>
      </c>
      <c r="K2748" s="2" t="s">
        <v>319</v>
      </c>
      <c r="L2748" s="170">
        <f t="shared" si="87"/>
        <v>0</v>
      </c>
      <c r="M2748" s="170">
        <f t="shared" si="88"/>
        <v>0</v>
      </c>
      <c r="N2748" s="183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285</v>
      </c>
      <c r="J2749" s="2" t="s">
        <v>293</v>
      </c>
      <c r="K2749" s="2" t="s">
        <v>319</v>
      </c>
      <c r="L2749" s="170">
        <f t="shared" si="87"/>
        <v>0</v>
      </c>
      <c r="M2749" s="170">
        <f t="shared" si="88"/>
        <v>0</v>
      </c>
      <c r="N2749" s="183"/>
      <c r="O2749" s="37"/>
      <c r="P2749" s="37"/>
      <c r="Q2749" s="37"/>
      <c r="R2749" s="38"/>
      <c r="S2749" s="45"/>
      <c r="T2749" s="2"/>
      <c r="U2749" s="2"/>
      <c r="V2749" s="2"/>
      <c r="W2749" s="3"/>
      <c r="X2749" s="61"/>
      <c r="Y2749" s="67"/>
      <c r="Z2749" s="67"/>
      <c r="AA2749" s="67"/>
      <c r="AB2749" s="69"/>
      <c r="AC2749" s="74"/>
      <c r="AD2749" s="2"/>
      <c r="AE2749" s="2"/>
      <c r="AF2749" s="2"/>
      <c r="AG2749" s="3"/>
      <c r="AH2749" s="61"/>
      <c r="AI2749" s="77"/>
      <c r="AJ2749" s="77"/>
      <c r="AK2749" s="77"/>
      <c r="AL2749" s="78"/>
      <c r="AM2749" s="86"/>
      <c r="AN2749" s="2"/>
      <c r="AO2749" s="2"/>
      <c r="AP2749" s="2"/>
      <c r="AQ2749" s="3"/>
      <c r="AR2749" s="61"/>
      <c r="AS2749" s="90"/>
      <c r="AT2749" s="90"/>
      <c r="AU2749" s="90"/>
      <c r="AV2749" s="91"/>
      <c r="AW2749" s="106"/>
      <c r="AX2749" s="2"/>
      <c r="AY2749" s="2"/>
      <c r="AZ2749" s="2"/>
      <c r="BA2749" s="3"/>
      <c r="BB2749" s="61"/>
      <c r="BC2749" s="111"/>
      <c r="BD2749" s="111"/>
      <c r="BE2749" s="111"/>
      <c r="BF2749" s="112"/>
      <c r="BG2749" s="117"/>
      <c r="BH2749" s="2"/>
      <c r="BI2749" s="2"/>
      <c r="BJ2749" s="2"/>
      <c r="BK2749" s="3"/>
      <c r="BL2749" s="61"/>
      <c r="BM2749" s="53"/>
      <c r="BN2749" s="53"/>
      <c r="BO2749" s="53"/>
      <c r="BP2749" s="54"/>
      <c r="BQ2749" s="126"/>
      <c r="BR2749" s="2"/>
      <c r="BS2749" s="2"/>
      <c r="BT2749" s="2"/>
      <c r="BU2749" s="3"/>
      <c r="BV2749" s="61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287</v>
      </c>
      <c r="J2750" s="2" t="s">
        <v>269</v>
      </c>
      <c r="K2750" s="2" t="s">
        <v>321</v>
      </c>
      <c r="L2750" s="170">
        <f t="shared" si="87"/>
        <v>2</v>
      </c>
      <c r="M2750" s="170">
        <f t="shared" si="88"/>
        <v>1.994</v>
      </c>
      <c r="N2750" s="183"/>
      <c r="O2750" s="37"/>
      <c r="P2750" s="37"/>
      <c r="Q2750" s="37"/>
      <c r="R2750" s="37"/>
      <c r="S2750" s="46"/>
      <c r="T2750" s="2"/>
      <c r="U2750" s="2"/>
      <c r="V2750" s="2"/>
      <c r="W2750" s="2"/>
      <c r="X2750" s="60"/>
      <c r="Y2750" s="67"/>
      <c r="Z2750" s="67"/>
      <c r="AA2750" s="67"/>
      <c r="AB2750" s="67"/>
      <c r="AC2750" s="73"/>
      <c r="AD2750" s="2"/>
      <c r="AE2750" s="2"/>
      <c r="AF2750" s="2"/>
      <c r="AG2750" s="2"/>
      <c r="AH2750" s="60"/>
      <c r="AI2750" s="77"/>
      <c r="AJ2750" s="77"/>
      <c r="AK2750" s="77"/>
      <c r="AL2750" s="78">
        <v>2</v>
      </c>
      <c r="AM2750" s="85">
        <v>1.994</v>
      </c>
      <c r="AN2750" s="2"/>
      <c r="AO2750" s="2"/>
      <c r="AP2750" s="2"/>
      <c r="AQ2750" s="2"/>
      <c r="AR2750" s="60"/>
      <c r="AS2750" s="90"/>
      <c r="AT2750" s="90"/>
      <c r="AU2750" s="90"/>
      <c r="AV2750" s="90"/>
      <c r="AW2750" s="105"/>
      <c r="AX2750" s="2"/>
      <c r="AY2750" s="2"/>
      <c r="AZ2750" s="2"/>
      <c r="BA2750" s="2"/>
      <c r="BB2750" s="60"/>
      <c r="BC2750" s="111"/>
      <c r="BD2750" s="111"/>
      <c r="BE2750" s="111"/>
      <c r="BF2750" s="111"/>
      <c r="BG2750" s="116"/>
      <c r="BH2750" s="2"/>
      <c r="BI2750" s="2"/>
      <c r="BJ2750" s="2"/>
      <c r="BK2750" s="2"/>
      <c r="BL2750" s="60"/>
      <c r="BM2750" s="53"/>
      <c r="BN2750" s="53"/>
      <c r="BO2750" s="53"/>
      <c r="BP2750" s="53"/>
      <c r="BQ2750" s="125"/>
      <c r="BR2750" s="2"/>
      <c r="BS2750" s="2"/>
      <c r="BT2750" s="2"/>
      <c r="BU2750" s="2"/>
      <c r="BV2750" s="60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270</v>
      </c>
      <c r="K2751" s="2" t="s">
        <v>321</v>
      </c>
      <c r="L2751" s="170">
        <f t="shared" si="87"/>
        <v>0</v>
      </c>
      <c r="M2751" s="170">
        <f t="shared" si="88"/>
        <v>0</v>
      </c>
      <c r="N2751" s="183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7"/>
      <c r="AM2751" s="85"/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290</v>
      </c>
      <c r="J2752" s="2" t="s">
        <v>271</v>
      </c>
      <c r="K2752" s="2" t="s">
        <v>322</v>
      </c>
      <c r="L2752" s="170">
        <f t="shared" si="87"/>
        <v>0</v>
      </c>
      <c r="M2752" s="170">
        <f t="shared" si="88"/>
        <v>0</v>
      </c>
      <c r="N2752" s="183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284</v>
      </c>
      <c r="J2753" s="2" t="s">
        <v>294</v>
      </c>
      <c r="K2753" s="2" t="s">
        <v>321</v>
      </c>
      <c r="L2753" s="170">
        <f t="shared" si="87"/>
        <v>0</v>
      </c>
      <c r="M2753" s="170">
        <f t="shared" si="88"/>
        <v>0</v>
      </c>
      <c r="N2753" s="183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347</v>
      </c>
      <c r="K2754" s="2" t="s">
        <v>321</v>
      </c>
      <c r="L2754" s="170">
        <f t="shared" si="87"/>
        <v>1</v>
      </c>
      <c r="M2754" s="170">
        <f t="shared" si="88"/>
        <v>76.5</v>
      </c>
      <c r="N2754" s="183"/>
      <c r="O2754" s="37">
        <v>1</v>
      </c>
      <c r="P2754" s="37" t="s">
        <v>357</v>
      </c>
      <c r="Q2754" s="37"/>
      <c r="R2754" s="37">
        <v>1</v>
      </c>
      <c r="S2754" s="46">
        <v>76.5</v>
      </c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295</v>
      </c>
      <c r="K2755" s="2" t="s">
        <v>321</v>
      </c>
      <c r="L2755" s="170">
        <f t="shared" si="87"/>
        <v>0</v>
      </c>
      <c r="M2755" s="170">
        <f t="shared" si="88"/>
        <v>0</v>
      </c>
      <c r="N2755" s="183"/>
      <c r="O2755" s="37"/>
      <c r="P2755" s="37"/>
      <c r="Q2755" s="37"/>
      <c r="R2755" s="37"/>
      <c r="S2755" s="46"/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290</v>
      </c>
      <c r="J2756" s="2" t="s">
        <v>299</v>
      </c>
      <c r="K2756" s="2" t="s">
        <v>319</v>
      </c>
      <c r="L2756" s="170">
        <f t="shared" si="87"/>
        <v>0</v>
      </c>
      <c r="M2756" s="170">
        <f t="shared" si="88"/>
        <v>0</v>
      </c>
      <c r="N2756" s="183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315</v>
      </c>
      <c r="J2757" s="2" t="s">
        <v>348</v>
      </c>
      <c r="K2757" s="2" t="s">
        <v>321</v>
      </c>
      <c r="L2757" s="170">
        <f t="shared" ref="L2757:L2820" si="89">SUM(R2757,W2757,AB2757,AG2757,AL2757,AQ2757,AV2757,BA2757,BF2757,BK2757,BP2757,BU2757)</f>
        <v>0</v>
      </c>
      <c r="M2757" s="170">
        <f t="shared" ref="M2757:M2820" si="90">SUM(S2757,X2757,AC2757,AH2757,AM2757,AR2757,AW2757,BB2757,BG2757,BL2757,BQ2757,BV2757)</f>
        <v>0</v>
      </c>
      <c r="N2757" s="183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296</v>
      </c>
      <c r="K2758" s="2" t="s">
        <v>322</v>
      </c>
      <c r="L2758" s="170">
        <f t="shared" si="89"/>
        <v>0</v>
      </c>
      <c r="M2758" s="170">
        <f t="shared" si="90"/>
        <v>0</v>
      </c>
      <c r="N2758" s="183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316</v>
      </c>
      <c r="J2759" s="2" t="s">
        <v>297</v>
      </c>
      <c r="K2759" s="2" t="s">
        <v>319</v>
      </c>
      <c r="L2759" s="170">
        <f t="shared" si="89"/>
        <v>0</v>
      </c>
      <c r="M2759" s="170">
        <f t="shared" si="90"/>
        <v>0</v>
      </c>
      <c r="N2759" s="183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8" t="s">
        <v>349</v>
      </c>
      <c r="K2760" s="8" t="s">
        <v>321</v>
      </c>
      <c r="L2760" s="170">
        <f t="shared" si="89"/>
        <v>0</v>
      </c>
      <c r="M2760" s="170">
        <f t="shared" si="90"/>
        <v>0</v>
      </c>
      <c r="N2760" s="183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282</v>
      </c>
      <c r="J2761" s="2" t="s">
        <v>272</v>
      </c>
      <c r="K2761" s="2" t="s">
        <v>322</v>
      </c>
      <c r="L2761" s="170">
        <f t="shared" si="89"/>
        <v>0</v>
      </c>
      <c r="M2761" s="170">
        <f t="shared" si="90"/>
        <v>0</v>
      </c>
      <c r="N2761" s="183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273</v>
      </c>
      <c r="K2762" s="2" t="s">
        <v>322</v>
      </c>
      <c r="L2762" s="170">
        <f t="shared" si="89"/>
        <v>0</v>
      </c>
      <c r="M2762" s="170">
        <f t="shared" si="90"/>
        <v>0</v>
      </c>
      <c r="N2762" s="183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274</v>
      </c>
      <c r="K2763" s="2" t="s">
        <v>322</v>
      </c>
      <c r="L2763" s="172">
        <f t="shared" si="89"/>
        <v>2E-3</v>
      </c>
      <c r="M2763" s="170">
        <f t="shared" si="90"/>
        <v>6.3639999999999999</v>
      </c>
      <c r="N2763" s="183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>
        <v>42</v>
      </c>
      <c r="AV2763" s="90">
        <v>2E-3</v>
      </c>
      <c r="AW2763" s="105">
        <v>6.3639999999999999</v>
      </c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275</v>
      </c>
      <c r="K2764" s="2" t="s">
        <v>322</v>
      </c>
      <c r="L2764" s="170">
        <f t="shared" si="89"/>
        <v>0</v>
      </c>
      <c r="M2764" s="170">
        <f t="shared" si="90"/>
        <v>0</v>
      </c>
      <c r="N2764" s="183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/>
      <c r="AV2764" s="90"/>
      <c r="AW2764" s="105"/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276</v>
      </c>
      <c r="K2765" s="2" t="s">
        <v>321</v>
      </c>
      <c r="L2765" s="170">
        <f t="shared" si="89"/>
        <v>1</v>
      </c>
      <c r="M2765" s="170">
        <f t="shared" si="90"/>
        <v>13.984</v>
      </c>
      <c r="N2765" s="183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>
        <v>42</v>
      </c>
      <c r="AV2765" s="90">
        <v>1</v>
      </c>
      <c r="AW2765" s="105">
        <v>13.984</v>
      </c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277</v>
      </c>
      <c r="K2766" s="2" t="s">
        <v>321</v>
      </c>
      <c r="L2766" s="170">
        <f t="shared" si="89"/>
        <v>5</v>
      </c>
      <c r="M2766" s="170">
        <f t="shared" si="90"/>
        <v>7.3280000000000003</v>
      </c>
      <c r="N2766" s="183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 t="s">
        <v>527</v>
      </c>
      <c r="AV2766" s="90">
        <v>4</v>
      </c>
      <c r="AW2766" s="105">
        <v>5.65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>
        <v>7</v>
      </c>
      <c r="BK2766" s="2">
        <v>1</v>
      </c>
      <c r="BL2766" s="60">
        <v>1.6779999999999999</v>
      </c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283</v>
      </c>
      <c r="J2767" s="2" t="s">
        <v>298</v>
      </c>
      <c r="K2767" s="2" t="s">
        <v>322</v>
      </c>
      <c r="L2767" s="170">
        <f t="shared" si="89"/>
        <v>0</v>
      </c>
      <c r="M2767" s="170">
        <f t="shared" si="90"/>
        <v>0</v>
      </c>
      <c r="N2767" s="183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/>
      <c r="AV2767" s="90"/>
      <c r="AW2767" s="105"/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/>
      <c r="BK2767" s="2"/>
      <c r="BL2767" s="60"/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278</v>
      </c>
      <c r="K2768" s="2" t="s">
        <v>321</v>
      </c>
      <c r="L2768" s="170">
        <f t="shared" si="89"/>
        <v>0</v>
      </c>
      <c r="M2768" s="170">
        <f t="shared" si="90"/>
        <v>0</v>
      </c>
      <c r="N2768" s="183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279</v>
      </c>
      <c r="K2769" s="2" t="s">
        <v>321</v>
      </c>
      <c r="L2769" s="170">
        <f t="shared" si="89"/>
        <v>0</v>
      </c>
      <c r="M2769" s="170">
        <f t="shared" si="90"/>
        <v>0</v>
      </c>
      <c r="N2769" s="183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286</v>
      </c>
      <c r="J2770" s="2" t="s">
        <v>280</v>
      </c>
      <c r="K2770" s="2" t="s">
        <v>320</v>
      </c>
      <c r="L2770" s="170">
        <f t="shared" si="89"/>
        <v>0</v>
      </c>
      <c r="M2770" s="172">
        <f t="shared" si="90"/>
        <v>0</v>
      </c>
      <c r="N2770" s="185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181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281</v>
      </c>
      <c r="K2771" s="2" t="s">
        <v>320</v>
      </c>
      <c r="L2771" s="170">
        <f t="shared" si="89"/>
        <v>0</v>
      </c>
      <c r="M2771" s="170">
        <f t="shared" si="90"/>
        <v>6.8280000000000003</v>
      </c>
      <c r="N2771" s="183"/>
      <c r="O2771" s="37" t="s">
        <v>375</v>
      </c>
      <c r="P2771" s="37"/>
      <c r="Q2771" s="37"/>
      <c r="R2771" s="37"/>
      <c r="S2771" s="46">
        <v>6.8280000000000003</v>
      </c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60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s="17" customFormat="1" hidden="1" x14ac:dyDescent="0.3">
      <c r="A2772" s="16" t="s">
        <v>79</v>
      </c>
      <c r="B2772" s="16" t="s">
        <v>2</v>
      </c>
      <c r="C2772" s="16" t="s">
        <v>3</v>
      </c>
      <c r="D2772" s="16" t="s">
        <v>78</v>
      </c>
      <c r="E2772" s="7">
        <v>14</v>
      </c>
      <c r="F2772" s="7"/>
      <c r="G2772" s="23" t="s">
        <v>5</v>
      </c>
      <c r="H2772" s="7">
        <v>2023</v>
      </c>
      <c r="I2772" s="25"/>
      <c r="J2772" s="16" t="s">
        <v>314</v>
      </c>
      <c r="K2772" s="16"/>
      <c r="L2772" s="155"/>
      <c r="M2772" s="133">
        <f>SUM(M2734:M2771)</f>
        <v>256.43</v>
      </c>
      <c r="N2772" s="186"/>
      <c r="O2772" s="16"/>
      <c r="P2772" s="16"/>
      <c r="Q2772" s="16"/>
      <c r="R2772" s="16"/>
      <c r="S2772" s="51">
        <f>SUM(S2734:S2771)</f>
        <v>83.328000000000003</v>
      </c>
      <c r="T2772" s="16"/>
      <c r="U2772" s="16"/>
      <c r="V2772" s="16"/>
      <c r="W2772" s="16"/>
      <c r="X2772" s="51">
        <f>SUM(X2734:X2771)</f>
        <v>143.43199999999999</v>
      </c>
      <c r="Y2772" s="16"/>
      <c r="Z2772" s="16"/>
      <c r="AA2772" s="16"/>
      <c r="AB2772" s="16"/>
      <c r="AC2772" s="51">
        <f>SUM(AC2734:AC2771)</f>
        <v>0</v>
      </c>
      <c r="AD2772" s="16"/>
      <c r="AE2772" s="16"/>
      <c r="AF2772" s="16"/>
      <c r="AG2772" s="16"/>
      <c r="AH2772" s="51">
        <f>SUM(AH2734:AH2771)</f>
        <v>0</v>
      </c>
      <c r="AI2772" s="16"/>
      <c r="AJ2772" s="16"/>
      <c r="AK2772" s="16"/>
      <c r="AL2772" s="16"/>
      <c r="AM2772" s="51">
        <f>SUM(AM2734:AM2771)</f>
        <v>1.994</v>
      </c>
      <c r="AN2772" s="16"/>
      <c r="AO2772" s="16"/>
      <c r="AP2772" s="16"/>
      <c r="AQ2772" s="16"/>
      <c r="AR2772" s="51">
        <f>SUM(AR2734:AR2771)</f>
        <v>0</v>
      </c>
      <c r="AS2772" s="16"/>
      <c r="AT2772" s="16"/>
      <c r="AU2772" s="16"/>
      <c r="AV2772" s="16"/>
      <c r="AW2772" s="51">
        <f>SUM(AW2734:AW2771)</f>
        <v>25.997999999999998</v>
      </c>
      <c r="AX2772" s="16"/>
      <c r="AY2772" s="16"/>
      <c r="AZ2772" s="16"/>
      <c r="BA2772" s="16"/>
      <c r="BB2772" s="51">
        <f>SUM(BB2734:BB2771)</f>
        <v>0</v>
      </c>
      <c r="BC2772" s="16"/>
      <c r="BD2772" s="16"/>
      <c r="BE2772" s="16"/>
      <c r="BF2772" s="16"/>
      <c r="BG2772" s="51">
        <f>SUM(BG2734:BG2771)</f>
        <v>0</v>
      </c>
      <c r="BH2772" s="16"/>
      <c r="BI2772" s="16"/>
      <c r="BJ2772" s="16"/>
      <c r="BK2772" s="16"/>
      <c r="BL2772" s="51">
        <f>SUM(BL2734:BL2771)</f>
        <v>1.6779999999999999</v>
      </c>
      <c r="BM2772" s="16"/>
      <c r="BN2772" s="16"/>
      <c r="BO2772" s="16"/>
      <c r="BP2772" s="16"/>
      <c r="BQ2772" s="51">
        <f>SUM(BQ2734:BQ2771)</f>
        <v>0</v>
      </c>
      <c r="BR2772" s="16"/>
      <c r="BS2772" s="16"/>
      <c r="BT2772" s="16"/>
      <c r="BU2772" s="16"/>
      <c r="BV2772" s="51">
        <f>SUM(BV2734:BV2771)</f>
        <v>0</v>
      </c>
    </row>
    <row r="2773" spans="1:74" hidden="1" x14ac:dyDescent="0.3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22" t="s">
        <v>5</v>
      </c>
      <c r="H2773" s="3">
        <v>2023</v>
      </c>
      <c r="I2773" s="24" t="s">
        <v>287</v>
      </c>
      <c r="J2773" s="2" t="s">
        <v>267</v>
      </c>
      <c r="K2773" s="2" t="s">
        <v>319</v>
      </c>
      <c r="L2773" s="170">
        <f t="shared" si="89"/>
        <v>0</v>
      </c>
      <c r="M2773" s="170">
        <f t="shared" si="90"/>
        <v>0</v>
      </c>
      <c r="N2773" s="183"/>
      <c r="O2773" s="37"/>
      <c r="P2773" s="37"/>
      <c r="Q2773" s="37"/>
      <c r="R2773" s="37"/>
      <c r="S2773" s="46"/>
      <c r="T2773" s="2"/>
      <c r="U2773" s="2"/>
      <c r="V2773" s="2"/>
      <c r="W2773" s="2"/>
      <c r="X2773" s="60"/>
      <c r="Y2773" s="67"/>
      <c r="Z2773" s="67"/>
      <c r="AA2773" s="67"/>
      <c r="AB2773" s="67"/>
      <c r="AC2773" s="73"/>
      <c r="AD2773" s="2"/>
      <c r="AE2773" s="2"/>
      <c r="AF2773" s="2"/>
      <c r="AG2773" s="2"/>
      <c r="AH2773" s="60"/>
      <c r="AI2773" s="77"/>
      <c r="AJ2773" s="77"/>
      <c r="AK2773" s="77"/>
      <c r="AL2773" s="77"/>
      <c r="AM2773" s="85"/>
      <c r="AN2773" s="2"/>
      <c r="AO2773" s="2"/>
      <c r="AP2773" s="2"/>
      <c r="AQ2773" s="2"/>
      <c r="AR2773" s="60"/>
      <c r="AS2773" s="90"/>
      <c r="AT2773" s="90"/>
      <c r="AU2773" s="90"/>
      <c r="AV2773" s="90"/>
      <c r="AW2773" s="105"/>
      <c r="AX2773" s="2"/>
      <c r="AY2773" s="2"/>
      <c r="AZ2773" s="2"/>
      <c r="BA2773" s="2"/>
      <c r="BB2773" s="60"/>
      <c r="BC2773" s="111"/>
      <c r="BD2773" s="111"/>
      <c r="BE2773" s="111"/>
      <c r="BF2773" s="111"/>
      <c r="BG2773" s="116"/>
      <c r="BH2773" s="2"/>
      <c r="BI2773" s="2"/>
      <c r="BJ2773" s="2"/>
      <c r="BK2773" s="2"/>
      <c r="BL2773" s="60"/>
      <c r="BM2773" s="53"/>
      <c r="BN2773" s="53"/>
      <c r="BO2773" s="53"/>
      <c r="BP2773" s="53"/>
      <c r="BQ2773" s="125"/>
      <c r="BR2773" s="2"/>
      <c r="BS2773" s="2"/>
      <c r="BT2773" s="2"/>
      <c r="BU2773" s="2"/>
      <c r="BV2773" s="60"/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291</v>
      </c>
      <c r="K2774" s="2" t="s">
        <v>320</v>
      </c>
      <c r="L2774" s="170">
        <f t="shared" si="89"/>
        <v>0</v>
      </c>
      <c r="M2774" s="170">
        <f t="shared" si="90"/>
        <v>0</v>
      </c>
      <c r="N2774" s="183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286</v>
      </c>
      <c r="J2775" s="2" t="s">
        <v>337</v>
      </c>
      <c r="K2775" s="2" t="s">
        <v>320</v>
      </c>
      <c r="L2775" s="170">
        <f t="shared" si="89"/>
        <v>0</v>
      </c>
      <c r="M2775" s="170">
        <f t="shared" si="90"/>
        <v>0</v>
      </c>
      <c r="N2775" s="183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8" t="s">
        <v>338</v>
      </c>
      <c r="K2776" s="8" t="s">
        <v>319</v>
      </c>
      <c r="L2776" s="170">
        <f t="shared" si="89"/>
        <v>0</v>
      </c>
      <c r="M2776" s="170">
        <f t="shared" si="90"/>
        <v>0</v>
      </c>
      <c r="N2776" s="183"/>
      <c r="O2776" s="58"/>
      <c r="P2776" s="58"/>
      <c r="Q2776" s="58"/>
      <c r="R2776" s="58"/>
      <c r="S2776" s="59"/>
      <c r="T2776" s="8"/>
      <c r="U2776" s="8"/>
      <c r="V2776" s="8"/>
      <c r="W2776" s="8"/>
      <c r="X2776" s="130"/>
      <c r="Y2776" s="143"/>
      <c r="Z2776" s="143"/>
      <c r="AA2776" s="143"/>
      <c r="AB2776" s="143"/>
      <c r="AC2776" s="144"/>
      <c r="AD2776" s="8"/>
      <c r="AE2776" s="8"/>
      <c r="AF2776" s="8"/>
      <c r="AG2776" s="8"/>
      <c r="AH2776" s="130"/>
      <c r="AI2776" s="145"/>
      <c r="AJ2776" s="145"/>
      <c r="AK2776" s="145"/>
      <c r="AL2776" s="145"/>
      <c r="AM2776" s="146"/>
      <c r="AN2776" s="8"/>
      <c r="AO2776" s="8"/>
      <c r="AP2776" s="8"/>
      <c r="AQ2776" s="8"/>
      <c r="AR2776" s="130"/>
      <c r="AS2776" s="147"/>
      <c r="AT2776" s="147"/>
      <c r="AU2776" s="147"/>
      <c r="AV2776" s="147"/>
      <c r="AW2776" s="148"/>
      <c r="AX2776" s="8"/>
      <c r="AY2776" s="8"/>
      <c r="AZ2776" s="8"/>
      <c r="BA2776" s="8"/>
      <c r="BB2776" s="130"/>
      <c r="BC2776" s="149"/>
      <c r="BD2776" s="149"/>
      <c r="BE2776" s="149"/>
      <c r="BF2776" s="149"/>
      <c r="BG2776" s="150"/>
      <c r="BH2776" s="8"/>
      <c r="BI2776" s="8"/>
      <c r="BJ2776" s="8"/>
      <c r="BK2776" s="8"/>
      <c r="BL2776" s="130"/>
      <c r="BM2776" s="151"/>
      <c r="BN2776" s="151"/>
      <c r="BO2776" s="151"/>
      <c r="BP2776" s="151"/>
      <c r="BQ2776" s="152"/>
      <c r="BR2776" s="8"/>
      <c r="BS2776" s="8"/>
      <c r="BT2776" s="8"/>
      <c r="BU2776" s="8"/>
      <c r="BV2776" s="13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339</v>
      </c>
      <c r="K2777" s="8" t="s">
        <v>340</v>
      </c>
      <c r="L2777" s="170">
        <f t="shared" si="89"/>
        <v>0</v>
      </c>
      <c r="M2777" s="170">
        <f t="shared" si="90"/>
        <v>0</v>
      </c>
      <c r="N2777" s="183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341</v>
      </c>
      <c r="K2778" s="8" t="s">
        <v>319</v>
      </c>
      <c r="L2778" s="170">
        <f t="shared" si="89"/>
        <v>0</v>
      </c>
      <c r="M2778" s="170">
        <f t="shared" si="90"/>
        <v>0</v>
      </c>
      <c r="N2778" s="183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342</v>
      </c>
      <c r="K2779" s="8" t="s">
        <v>321</v>
      </c>
      <c r="L2779" s="170">
        <f t="shared" si="89"/>
        <v>0</v>
      </c>
      <c r="M2779" s="170">
        <f t="shared" si="90"/>
        <v>0</v>
      </c>
      <c r="N2779" s="183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343</v>
      </c>
      <c r="K2780" s="8" t="s">
        <v>321</v>
      </c>
      <c r="L2780" s="170">
        <f t="shared" si="89"/>
        <v>0</v>
      </c>
      <c r="M2780" s="170">
        <f t="shared" si="90"/>
        <v>0</v>
      </c>
      <c r="N2780" s="183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344</v>
      </c>
      <c r="K2781" s="8" t="s">
        <v>340</v>
      </c>
      <c r="L2781" s="170">
        <f t="shared" si="89"/>
        <v>0</v>
      </c>
      <c r="M2781" s="170">
        <f t="shared" si="90"/>
        <v>0</v>
      </c>
      <c r="N2781" s="183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288</v>
      </c>
      <c r="J2782" s="8" t="s">
        <v>345</v>
      </c>
      <c r="K2782" s="8" t="s">
        <v>319</v>
      </c>
      <c r="L2782" s="170">
        <f t="shared" si="89"/>
        <v>0</v>
      </c>
      <c r="M2782" s="170">
        <f t="shared" si="90"/>
        <v>0</v>
      </c>
      <c r="N2782" s="183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2" t="s">
        <v>352</v>
      </c>
      <c r="K2783" s="2" t="s">
        <v>319</v>
      </c>
      <c r="L2783" s="170">
        <f t="shared" si="89"/>
        <v>0</v>
      </c>
      <c r="M2783" s="170">
        <f t="shared" si="90"/>
        <v>0</v>
      </c>
      <c r="N2783" s="183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353</v>
      </c>
      <c r="K2784" s="2" t="s">
        <v>322</v>
      </c>
      <c r="L2784" s="170">
        <f t="shared" si="89"/>
        <v>0</v>
      </c>
      <c r="M2784" s="170">
        <f t="shared" si="90"/>
        <v>0</v>
      </c>
      <c r="N2784" s="183"/>
      <c r="O2784" s="37"/>
      <c r="P2784" s="37"/>
      <c r="Q2784" s="37"/>
      <c r="R2784" s="37"/>
      <c r="S2784" s="46"/>
      <c r="T2784" s="2"/>
      <c r="U2784" s="2"/>
      <c r="V2784" s="2"/>
      <c r="W2784" s="2"/>
      <c r="X2784" s="60"/>
      <c r="Y2784" s="67"/>
      <c r="Z2784" s="67"/>
      <c r="AA2784" s="67"/>
      <c r="AB2784" s="67"/>
      <c r="AC2784" s="73"/>
      <c r="AD2784" s="2"/>
      <c r="AE2784" s="2"/>
      <c r="AF2784" s="2"/>
      <c r="AG2784" s="2"/>
      <c r="AH2784" s="60"/>
      <c r="AI2784" s="77"/>
      <c r="AJ2784" s="77"/>
      <c r="AK2784" s="77"/>
      <c r="AL2784" s="77"/>
      <c r="AM2784" s="85"/>
      <c r="AN2784" s="2"/>
      <c r="AO2784" s="2"/>
      <c r="AP2784" s="2"/>
      <c r="AQ2784" s="2"/>
      <c r="AR2784" s="60"/>
      <c r="AS2784" s="90"/>
      <c r="AT2784" s="90"/>
      <c r="AU2784" s="90"/>
      <c r="AV2784" s="90"/>
      <c r="AW2784" s="105"/>
      <c r="AX2784" s="2"/>
      <c r="AY2784" s="2"/>
      <c r="AZ2784" s="2"/>
      <c r="BA2784" s="2"/>
      <c r="BB2784" s="60"/>
      <c r="BC2784" s="111"/>
      <c r="BD2784" s="111"/>
      <c r="BE2784" s="111"/>
      <c r="BF2784" s="111"/>
      <c r="BG2784" s="116"/>
      <c r="BH2784" s="2"/>
      <c r="BI2784" s="2"/>
      <c r="BJ2784" s="2"/>
      <c r="BK2784" s="2"/>
      <c r="BL2784" s="60"/>
      <c r="BM2784" s="53"/>
      <c r="BN2784" s="53"/>
      <c r="BO2784" s="53"/>
      <c r="BP2784" s="53"/>
      <c r="BQ2784" s="125"/>
      <c r="BR2784" s="2"/>
      <c r="BS2784" s="2"/>
      <c r="BT2784" s="2"/>
      <c r="BU2784" s="2"/>
      <c r="BV2784" s="6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346</v>
      </c>
      <c r="K2785" s="2" t="s">
        <v>319</v>
      </c>
      <c r="L2785" s="170">
        <f t="shared" si="89"/>
        <v>0</v>
      </c>
      <c r="M2785" s="170">
        <f t="shared" si="90"/>
        <v>0</v>
      </c>
      <c r="N2785" s="183"/>
      <c r="O2785" s="38"/>
      <c r="P2785" s="37"/>
      <c r="Q2785" s="37"/>
      <c r="R2785" s="37"/>
      <c r="S2785" s="46"/>
      <c r="T2785" s="3"/>
      <c r="U2785" s="2"/>
      <c r="V2785" s="2"/>
      <c r="W2785" s="2"/>
      <c r="X2785" s="60"/>
      <c r="Y2785" s="69"/>
      <c r="Z2785" s="67"/>
      <c r="AA2785" s="67"/>
      <c r="AB2785" s="67"/>
      <c r="AC2785" s="73"/>
      <c r="AD2785" s="3"/>
      <c r="AE2785" s="2"/>
      <c r="AF2785" s="2"/>
      <c r="AG2785" s="2"/>
      <c r="AH2785" s="60"/>
      <c r="AI2785" s="78"/>
      <c r="AJ2785" s="77"/>
      <c r="AK2785" s="77"/>
      <c r="AL2785" s="77"/>
      <c r="AM2785" s="85"/>
      <c r="AN2785" s="3"/>
      <c r="AO2785" s="2"/>
      <c r="AP2785" s="2"/>
      <c r="AQ2785" s="2"/>
      <c r="AR2785" s="60"/>
      <c r="AS2785" s="91"/>
      <c r="AT2785" s="90"/>
      <c r="AU2785" s="90"/>
      <c r="AV2785" s="90"/>
      <c r="AW2785" s="105"/>
      <c r="AX2785" s="3"/>
      <c r="AY2785" s="2"/>
      <c r="AZ2785" s="2"/>
      <c r="BA2785" s="2"/>
      <c r="BB2785" s="60"/>
      <c r="BC2785" s="112"/>
      <c r="BD2785" s="111"/>
      <c r="BE2785" s="111"/>
      <c r="BF2785" s="111"/>
      <c r="BG2785" s="116"/>
      <c r="BH2785" s="3"/>
      <c r="BI2785" s="2"/>
      <c r="BJ2785" s="2"/>
      <c r="BK2785" s="2"/>
      <c r="BL2785" s="60"/>
      <c r="BM2785" s="54"/>
      <c r="BN2785" s="53"/>
      <c r="BO2785" s="53"/>
      <c r="BP2785" s="53"/>
      <c r="BQ2785" s="125"/>
      <c r="BR2785" s="3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289</v>
      </c>
      <c r="J2786" s="2" t="s">
        <v>268</v>
      </c>
      <c r="K2786" s="2" t="s">
        <v>319</v>
      </c>
      <c r="L2786" s="170">
        <f t="shared" si="89"/>
        <v>0</v>
      </c>
      <c r="M2786" s="170">
        <f t="shared" si="90"/>
        <v>0</v>
      </c>
      <c r="N2786" s="183"/>
      <c r="O2786" s="37"/>
      <c r="P2786" s="37"/>
      <c r="Q2786" s="37"/>
      <c r="R2786" s="37"/>
      <c r="S2786" s="46"/>
      <c r="T2786" s="2"/>
      <c r="U2786" s="2"/>
      <c r="V2786" s="2"/>
      <c r="W2786" s="2"/>
      <c r="X2786" s="60"/>
      <c r="Y2786" s="67"/>
      <c r="Z2786" s="67"/>
      <c r="AA2786" s="67"/>
      <c r="AB2786" s="67"/>
      <c r="AC2786" s="73"/>
      <c r="AD2786" s="2"/>
      <c r="AE2786" s="2"/>
      <c r="AF2786" s="2"/>
      <c r="AG2786" s="2"/>
      <c r="AH2786" s="60"/>
      <c r="AI2786" s="77"/>
      <c r="AJ2786" s="77"/>
      <c r="AK2786" s="77"/>
      <c r="AL2786" s="77"/>
      <c r="AM2786" s="85"/>
      <c r="AN2786" s="2"/>
      <c r="AO2786" s="2"/>
      <c r="AP2786" s="2"/>
      <c r="AQ2786" s="2"/>
      <c r="AR2786" s="60"/>
      <c r="AS2786" s="90"/>
      <c r="AT2786" s="90"/>
      <c r="AU2786" s="90"/>
      <c r="AV2786" s="90"/>
      <c r="AW2786" s="105"/>
      <c r="AX2786" s="2"/>
      <c r="AY2786" s="2"/>
      <c r="AZ2786" s="2"/>
      <c r="BA2786" s="2"/>
      <c r="BB2786" s="60"/>
      <c r="BC2786" s="111"/>
      <c r="BD2786" s="111"/>
      <c r="BE2786" s="111"/>
      <c r="BF2786" s="111"/>
      <c r="BG2786" s="116"/>
      <c r="BH2786" s="2"/>
      <c r="BI2786" s="2"/>
      <c r="BJ2786" s="2"/>
      <c r="BK2786" s="2"/>
      <c r="BL2786" s="60"/>
      <c r="BM2786" s="53"/>
      <c r="BN2786" s="53"/>
      <c r="BO2786" s="53"/>
      <c r="BP2786" s="53"/>
      <c r="BQ2786" s="125"/>
      <c r="BR2786" s="2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292</v>
      </c>
      <c r="K2787" s="2" t="s">
        <v>319</v>
      </c>
      <c r="L2787" s="170">
        <f t="shared" si="89"/>
        <v>0</v>
      </c>
      <c r="M2787" s="170">
        <f t="shared" si="90"/>
        <v>0</v>
      </c>
      <c r="N2787" s="183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285</v>
      </c>
      <c r="J2788" s="2" t="s">
        <v>293</v>
      </c>
      <c r="K2788" s="2" t="s">
        <v>319</v>
      </c>
      <c r="L2788" s="170">
        <f t="shared" si="89"/>
        <v>0</v>
      </c>
      <c r="M2788" s="170">
        <f t="shared" si="90"/>
        <v>0</v>
      </c>
      <c r="N2788" s="183"/>
      <c r="O2788" s="37"/>
      <c r="P2788" s="37"/>
      <c r="Q2788" s="37"/>
      <c r="R2788" s="38"/>
      <c r="S2788" s="45"/>
      <c r="T2788" s="2"/>
      <c r="U2788" s="2"/>
      <c r="V2788" s="2"/>
      <c r="W2788" s="3"/>
      <c r="X2788" s="61"/>
      <c r="Y2788" s="67"/>
      <c r="Z2788" s="67"/>
      <c r="AA2788" s="67"/>
      <c r="AB2788" s="69"/>
      <c r="AC2788" s="74"/>
      <c r="AD2788" s="2"/>
      <c r="AE2788" s="2"/>
      <c r="AF2788" s="2"/>
      <c r="AG2788" s="3"/>
      <c r="AH2788" s="61"/>
      <c r="AI2788" s="77"/>
      <c r="AJ2788" s="77"/>
      <c r="AK2788" s="77"/>
      <c r="AL2788" s="78"/>
      <c r="AM2788" s="86"/>
      <c r="AN2788" s="2"/>
      <c r="AO2788" s="2"/>
      <c r="AP2788" s="2"/>
      <c r="AQ2788" s="3"/>
      <c r="AR2788" s="61"/>
      <c r="AS2788" s="90"/>
      <c r="AT2788" s="90"/>
      <c r="AU2788" s="90"/>
      <c r="AV2788" s="91"/>
      <c r="AW2788" s="106"/>
      <c r="AX2788" s="2"/>
      <c r="AY2788" s="2"/>
      <c r="AZ2788" s="2"/>
      <c r="BA2788" s="3"/>
      <c r="BB2788" s="61"/>
      <c r="BC2788" s="111"/>
      <c r="BD2788" s="111"/>
      <c r="BE2788" s="111"/>
      <c r="BF2788" s="112"/>
      <c r="BG2788" s="117"/>
      <c r="BH2788" s="2"/>
      <c r="BI2788" s="2"/>
      <c r="BJ2788" s="2"/>
      <c r="BK2788" s="3"/>
      <c r="BL2788" s="61"/>
      <c r="BM2788" s="53"/>
      <c r="BN2788" s="53"/>
      <c r="BO2788" s="53"/>
      <c r="BP2788" s="54"/>
      <c r="BQ2788" s="126"/>
      <c r="BR2788" s="2"/>
      <c r="BS2788" s="2"/>
      <c r="BT2788" s="2"/>
      <c r="BU2788" s="3"/>
      <c r="BV2788" s="61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287</v>
      </c>
      <c r="J2789" s="2" t="s">
        <v>269</v>
      </c>
      <c r="K2789" s="2" t="s">
        <v>321</v>
      </c>
      <c r="L2789" s="170">
        <f t="shared" si="89"/>
        <v>0</v>
      </c>
      <c r="M2789" s="170">
        <f t="shared" si="90"/>
        <v>0</v>
      </c>
      <c r="N2789" s="183"/>
      <c r="O2789" s="37"/>
      <c r="P2789" s="37"/>
      <c r="Q2789" s="37"/>
      <c r="R2789" s="37"/>
      <c r="S2789" s="46"/>
      <c r="T2789" s="2"/>
      <c r="U2789" s="2"/>
      <c r="V2789" s="2"/>
      <c r="W2789" s="2"/>
      <c r="X2789" s="60"/>
      <c r="Y2789" s="67"/>
      <c r="Z2789" s="67"/>
      <c r="AA2789" s="67"/>
      <c r="AB2789" s="67"/>
      <c r="AC2789" s="73"/>
      <c r="AD2789" s="2"/>
      <c r="AE2789" s="2"/>
      <c r="AF2789" s="2"/>
      <c r="AG2789" s="2"/>
      <c r="AH2789" s="60"/>
      <c r="AI2789" s="77"/>
      <c r="AJ2789" s="77"/>
      <c r="AK2789" s="77"/>
      <c r="AL2789" s="77"/>
      <c r="AM2789" s="85"/>
      <c r="AN2789" s="2"/>
      <c r="AO2789" s="2"/>
      <c r="AP2789" s="2"/>
      <c r="AQ2789" s="2"/>
      <c r="AR2789" s="60"/>
      <c r="AS2789" s="90"/>
      <c r="AT2789" s="90"/>
      <c r="AU2789" s="90"/>
      <c r="AV2789" s="90"/>
      <c r="AW2789" s="105"/>
      <c r="AX2789" s="2"/>
      <c r="AY2789" s="2"/>
      <c r="AZ2789" s="2"/>
      <c r="BA2789" s="2"/>
      <c r="BB2789" s="60"/>
      <c r="BC2789" s="111"/>
      <c r="BD2789" s="111"/>
      <c r="BE2789" s="111"/>
      <c r="BF2789" s="111"/>
      <c r="BG2789" s="116"/>
      <c r="BH2789" s="2"/>
      <c r="BI2789" s="2"/>
      <c r="BJ2789" s="2"/>
      <c r="BK2789" s="2"/>
      <c r="BL2789" s="60"/>
      <c r="BM2789" s="53"/>
      <c r="BN2789" s="53"/>
      <c r="BO2789" s="53"/>
      <c r="BP2789" s="53"/>
      <c r="BQ2789" s="125"/>
      <c r="BR2789" s="2"/>
      <c r="BS2789" s="2"/>
      <c r="BT2789" s="2"/>
      <c r="BU2789" s="2"/>
      <c r="BV2789" s="60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270</v>
      </c>
      <c r="K2790" s="2" t="s">
        <v>321</v>
      </c>
      <c r="L2790" s="170">
        <f t="shared" si="89"/>
        <v>0</v>
      </c>
      <c r="M2790" s="170">
        <f t="shared" si="90"/>
        <v>0</v>
      </c>
      <c r="N2790" s="183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290</v>
      </c>
      <c r="J2791" s="2" t="s">
        <v>271</v>
      </c>
      <c r="K2791" s="2" t="s">
        <v>322</v>
      </c>
      <c r="L2791" s="170">
        <f t="shared" si="89"/>
        <v>0</v>
      </c>
      <c r="M2791" s="170">
        <f t="shared" si="90"/>
        <v>0</v>
      </c>
      <c r="N2791" s="183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284</v>
      </c>
      <c r="J2792" s="2" t="s">
        <v>294</v>
      </c>
      <c r="K2792" s="2" t="s">
        <v>321</v>
      </c>
      <c r="L2792" s="170">
        <f t="shared" si="89"/>
        <v>0</v>
      </c>
      <c r="M2792" s="170">
        <f t="shared" si="90"/>
        <v>0</v>
      </c>
      <c r="N2792" s="183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347</v>
      </c>
      <c r="K2793" s="2" t="s">
        <v>321</v>
      </c>
      <c r="L2793" s="170">
        <f t="shared" si="89"/>
        <v>0</v>
      </c>
      <c r="M2793" s="170">
        <f t="shared" si="90"/>
        <v>0</v>
      </c>
      <c r="N2793" s="183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295</v>
      </c>
      <c r="K2794" s="2" t="s">
        <v>321</v>
      </c>
      <c r="L2794" s="170">
        <f t="shared" si="89"/>
        <v>0</v>
      </c>
      <c r="M2794" s="170">
        <f t="shared" si="90"/>
        <v>0</v>
      </c>
      <c r="N2794" s="183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290</v>
      </c>
      <c r="J2795" s="2" t="s">
        <v>299</v>
      </c>
      <c r="K2795" s="2" t="s">
        <v>319</v>
      </c>
      <c r="L2795" s="170">
        <f t="shared" si="89"/>
        <v>0</v>
      </c>
      <c r="M2795" s="170">
        <f t="shared" si="90"/>
        <v>0</v>
      </c>
      <c r="N2795" s="183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315</v>
      </c>
      <c r="J2796" s="2" t="s">
        <v>348</v>
      </c>
      <c r="K2796" s="2" t="s">
        <v>321</v>
      </c>
      <c r="L2796" s="170">
        <f t="shared" si="89"/>
        <v>0</v>
      </c>
      <c r="M2796" s="170">
        <f t="shared" si="90"/>
        <v>0</v>
      </c>
      <c r="N2796" s="183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296</v>
      </c>
      <c r="K2797" s="2" t="s">
        <v>322</v>
      </c>
      <c r="L2797" s="170">
        <f t="shared" si="89"/>
        <v>0</v>
      </c>
      <c r="M2797" s="170">
        <f t="shared" si="90"/>
        <v>0</v>
      </c>
      <c r="N2797" s="183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316</v>
      </c>
      <c r="J2798" s="2" t="s">
        <v>297</v>
      </c>
      <c r="K2798" s="2" t="s">
        <v>319</v>
      </c>
      <c r="L2798" s="170">
        <f t="shared" si="89"/>
        <v>0</v>
      </c>
      <c r="M2798" s="170">
        <f t="shared" si="90"/>
        <v>0</v>
      </c>
      <c r="N2798" s="183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8" t="s">
        <v>349</v>
      </c>
      <c r="K2799" s="8" t="s">
        <v>321</v>
      </c>
      <c r="L2799" s="170">
        <f t="shared" si="89"/>
        <v>0</v>
      </c>
      <c r="M2799" s="170">
        <f t="shared" si="90"/>
        <v>0</v>
      </c>
      <c r="N2799" s="183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282</v>
      </c>
      <c r="J2800" s="2" t="s">
        <v>272</v>
      </c>
      <c r="K2800" s="2" t="s">
        <v>322</v>
      </c>
      <c r="L2800" s="170">
        <f t="shared" si="89"/>
        <v>0</v>
      </c>
      <c r="M2800" s="170">
        <f t="shared" si="90"/>
        <v>0</v>
      </c>
      <c r="N2800" s="183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273</v>
      </c>
      <c r="K2801" s="2" t="s">
        <v>322</v>
      </c>
      <c r="L2801" s="170">
        <f t="shared" si="89"/>
        <v>0</v>
      </c>
      <c r="M2801" s="170">
        <f t="shared" si="90"/>
        <v>0</v>
      </c>
      <c r="N2801" s="183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274</v>
      </c>
      <c r="K2802" s="2" t="s">
        <v>322</v>
      </c>
      <c r="L2802" s="172">
        <f t="shared" si="89"/>
        <v>6.0000000000000001E-3</v>
      </c>
      <c r="M2802" s="170">
        <f t="shared" si="90"/>
        <v>12.45</v>
      </c>
      <c r="N2802" s="183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>
        <v>64.680000000000007</v>
      </c>
      <c r="AQ2802" s="2">
        <v>4.0000000000000001E-3</v>
      </c>
      <c r="AR2802" s="60">
        <v>8.532</v>
      </c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>
        <v>3</v>
      </c>
      <c r="BI2802" s="2">
        <v>3</v>
      </c>
      <c r="BJ2802" s="2">
        <v>2</v>
      </c>
      <c r="BK2802" s="2">
        <v>1E-3</v>
      </c>
      <c r="BL2802" s="60">
        <v>2.407</v>
      </c>
      <c r="BM2802" s="53"/>
      <c r="BN2802" s="53"/>
      <c r="BO2802" s="53">
        <v>51</v>
      </c>
      <c r="BP2802" s="53">
        <v>1E-3</v>
      </c>
      <c r="BQ2802" s="125">
        <v>1.5109999999999999</v>
      </c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275</v>
      </c>
      <c r="K2803" s="2" t="s">
        <v>322</v>
      </c>
      <c r="L2803" s="170">
        <f t="shared" si="89"/>
        <v>0</v>
      </c>
      <c r="M2803" s="170">
        <f t="shared" si="90"/>
        <v>0</v>
      </c>
      <c r="N2803" s="183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/>
      <c r="AQ2803" s="2"/>
      <c r="AR2803" s="60"/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/>
      <c r="BI2803" s="2"/>
      <c r="BJ2803" s="2"/>
      <c r="BK2803" s="2"/>
      <c r="BL2803" s="60"/>
      <c r="BM2803" s="53"/>
      <c r="BN2803" s="53"/>
      <c r="BO2803" s="53"/>
      <c r="BP2803" s="53"/>
      <c r="BQ2803" s="125"/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276</v>
      </c>
      <c r="K2804" s="2" t="s">
        <v>321</v>
      </c>
      <c r="L2804" s="170">
        <f t="shared" si="89"/>
        <v>0</v>
      </c>
      <c r="M2804" s="170">
        <f t="shared" si="90"/>
        <v>0</v>
      </c>
      <c r="N2804" s="183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277</v>
      </c>
      <c r="K2805" s="2" t="s">
        <v>321</v>
      </c>
      <c r="L2805" s="170">
        <f t="shared" si="89"/>
        <v>0</v>
      </c>
      <c r="M2805" s="170">
        <f t="shared" si="90"/>
        <v>0</v>
      </c>
      <c r="N2805" s="183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283</v>
      </c>
      <c r="J2806" s="2" t="s">
        <v>298</v>
      </c>
      <c r="K2806" s="2" t="s">
        <v>322</v>
      </c>
      <c r="L2806" s="170">
        <f t="shared" si="89"/>
        <v>0</v>
      </c>
      <c r="M2806" s="170">
        <f t="shared" si="90"/>
        <v>0</v>
      </c>
      <c r="N2806" s="183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278</v>
      </c>
      <c r="K2807" s="2" t="s">
        <v>321</v>
      </c>
      <c r="L2807" s="170">
        <f t="shared" si="89"/>
        <v>2</v>
      </c>
      <c r="M2807" s="170">
        <f t="shared" si="90"/>
        <v>2.7309999999999999</v>
      </c>
      <c r="N2807" s="183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>
        <v>3.4</v>
      </c>
      <c r="AY2807" s="2"/>
      <c r="AZ2807" s="2"/>
      <c r="BA2807" s="2">
        <v>2</v>
      </c>
      <c r="BB2807" s="60">
        <v>2.7309999999999999</v>
      </c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279</v>
      </c>
      <c r="K2808" s="2" t="s">
        <v>321</v>
      </c>
      <c r="L2808" s="170">
        <f t="shared" si="89"/>
        <v>0</v>
      </c>
      <c r="M2808" s="170">
        <f t="shared" si="90"/>
        <v>0</v>
      </c>
      <c r="N2808" s="183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/>
      <c r="AY2808" s="2"/>
      <c r="AZ2808" s="2"/>
      <c r="BA2808" s="2"/>
      <c r="BB2808" s="60"/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286</v>
      </c>
      <c r="J2809" s="2" t="s">
        <v>280</v>
      </c>
      <c r="K2809" s="2" t="s">
        <v>320</v>
      </c>
      <c r="L2809" s="170">
        <f t="shared" si="89"/>
        <v>0</v>
      </c>
      <c r="M2809" s="172">
        <f t="shared" si="90"/>
        <v>0</v>
      </c>
      <c r="N2809" s="185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181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281</v>
      </c>
      <c r="K2810" s="2" t="s">
        <v>320</v>
      </c>
      <c r="L2810" s="170">
        <f t="shared" si="89"/>
        <v>0</v>
      </c>
      <c r="M2810" s="170">
        <f t="shared" si="90"/>
        <v>0</v>
      </c>
      <c r="N2810" s="183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60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s="17" customFormat="1" hidden="1" x14ac:dyDescent="0.3">
      <c r="A2811" s="16" t="s">
        <v>80</v>
      </c>
      <c r="B2811" s="16" t="s">
        <v>2</v>
      </c>
      <c r="C2811" s="16" t="s">
        <v>3</v>
      </c>
      <c r="D2811" s="16" t="s">
        <v>78</v>
      </c>
      <c r="E2811" s="7">
        <v>16</v>
      </c>
      <c r="F2811" s="7"/>
      <c r="G2811" s="23" t="s">
        <v>5</v>
      </c>
      <c r="H2811" s="7">
        <v>2023</v>
      </c>
      <c r="I2811" s="25"/>
      <c r="J2811" s="16" t="s">
        <v>314</v>
      </c>
      <c r="K2811" s="16"/>
      <c r="L2811" s="155"/>
      <c r="M2811" s="133">
        <f>SUM(M2773:M2810)</f>
        <v>15.180999999999999</v>
      </c>
      <c r="N2811" s="186"/>
      <c r="O2811" s="16"/>
      <c r="P2811" s="16"/>
      <c r="Q2811" s="16"/>
      <c r="R2811" s="16"/>
      <c r="S2811" s="51">
        <f>SUM(S2773:S2810)</f>
        <v>0</v>
      </c>
      <c r="T2811" s="16"/>
      <c r="U2811" s="16"/>
      <c r="V2811" s="16"/>
      <c r="W2811" s="16"/>
      <c r="X2811" s="51">
        <f>SUM(X2773:X2810)</f>
        <v>0</v>
      </c>
      <c r="Y2811" s="16"/>
      <c r="Z2811" s="16"/>
      <c r="AA2811" s="16"/>
      <c r="AB2811" s="16"/>
      <c r="AC2811" s="51">
        <f>SUM(AC2773:AC2810)</f>
        <v>0</v>
      </c>
      <c r="AD2811" s="16"/>
      <c r="AE2811" s="16"/>
      <c r="AF2811" s="16"/>
      <c r="AG2811" s="16"/>
      <c r="AH2811" s="51">
        <f>SUM(AH2773:AH2810)</f>
        <v>0</v>
      </c>
      <c r="AI2811" s="16"/>
      <c r="AJ2811" s="16"/>
      <c r="AK2811" s="16"/>
      <c r="AL2811" s="16"/>
      <c r="AM2811" s="51">
        <f>SUM(AM2773:AM2810)</f>
        <v>0</v>
      </c>
      <c r="AN2811" s="16"/>
      <c r="AO2811" s="16"/>
      <c r="AP2811" s="16"/>
      <c r="AQ2811" s="16"/>
      <c r="AR2811" s="51">
        <f>SUM(AR2773:AR2810)</f>
        <v>8.532</v>
      </c>
      <c r="AS2811" s="16"/>
      <c r="AT2811" s="16"/>
      <c r="AU2811" s="16"/>
      <c r="AV2811" s="16"/>
      <c r="AW2811" s="51">
        <f>SUM(AW2773:AW2810)</f>
        <v>0</v>
      </c>
      <c r="AX2811" s="16"/>
      <c r="AY2811" s="16"/>
      <c r="AZ2811" s="16"/>
      <c r="BA2811" s="16"/>
      <c r="BB2811" s="51">
        <f>SUM(BB2773:BB2810)</f>
        <v>2.7309999999999999</v>
      </c>
      <c r="BC2811" s="16"/>
      <c r="BD2811" s="16"/>
      <c r="BE2811" s="16"/>
      <c r="BF2811" s="16"/>
      <c r="BG2811" s="51">
        <f>SUM(BG2773:BG2810)</f>
        <v>0</v>
      </c>
      <c r="BH2811" s="16"/>
      <c r="BI2811" s="16"/>
      <c r="BJ2811" s="16"/>
      <c r="BK2811" s="16"/>
      <c r="BL2811" s="51">
        <f>SUM(BL2773:BL2810)</f>
        <v>2.407</v>
      </c>
      <c r="BM2811" s="16"/>
      <c r="BN2811" s="16"/>
      <c r="BO2811" s="16"/>
      <c r="BP2811" s="16"/>
      <c r="BQ2811" s="51">
        <f>SUM(BQ2773:BQ2810)</f>
        <v>1.5109999999999999</v>
      </c>
      <c r="BR2811" s="16"/>
      <c r="BS2811" s="16"/>
      <c r="BT2811" s="16"/>
      <c r="BU2811" s="16"/>
      <c r="BV2811" s="51">
        <f>SUM(BV2773:BV2810)</f>
        <v>0</v>
      </c>
    </row>
    <row r="2812" spans="1:74" hidden="1" x14ac:dyDescent="0.3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22" t="s">
        <v>5</v>
      </c>
      <c r="H2812" s="3">
        <v>2023</v>
      </c>
      <c r="I2812" s="24" t="s">
        <v>287</v>
      </c>
      <c r="J2812" s="2" t="s">
        <v>267</v>
      </c>
      <c r="K2812" s="2" t="s">
        <v>319</v>
      </c>
      <c r="L2812" s="170">
        <f t="shared" si="89"/>
        <v>0</v>
      </c>
      <c r="M2812" s="170">
        <f t="shared" si="90"/>
        <v>0</v>
      </c>
      <c r="N2812" s="183"/>
      <c r="O2812" s="37"/>
      <c r="P2812" s="37"/>
      <c r="Q2812" s="37"/>
      <c r="R2812" s="37"/>
      <c r="S2812" s="46"/>
      <c r="T2812" s="2"/>
      <c r="U2812" s="2"/>
      <c r="V2812" s="2"/>
      <c r="W2812" s="2"/>
      <c r="X2812" s="60"/>
      <c r="Y2812" s="67"/>
      <c r="Z2812" s="67"/>
      <c r="AA2812" s="67"/>
      <c r="AB2812" s="67"/>
      <c r="AC2812" s="73"/>
      <c r="AD2812" s="2"/>
      <c r="AE2812" s="2"/>
      <c r="AF2812" s="2"/>
      <c r="AG2812" s="2"/>
      <c r="AH2812" s="60"/>
      <c r="AI2812" s="77"/>
      <c r="AJ2812" s="77"/>
      <c r="AK2812" s="77"/>
      <c r="AL2812" s="77"/>
      <c r="AM2812" s="85"/>
      <c r="AN2812" s="2"/>
      <c r="AO2812" s="2"/>
      <c r="AP2812" s="2"/>
      <c r="AQ2812" s="2"/>
      <c r="AR2812" s="60"/>
      <c r="AS2812" s="90"/>
      <c r="AT2812" s="90"/>
      <c r="AU2812" s="90"/>
      <c r="AV2812" s="90"/>
      <c r="AW2812" s="105"/>
      <c r="AX2812" s="2"/>
      <c r="AY2812" s="2"/>
      <c r="AZ2812" s="2"/>
      <c r="BA2812" s="2"/>
      <c r="BB2812" s="60"/>
      <c r="BC2812" s="111"/>
      <c r="BD2812" s="111"/>
      <c r="BE2812" s="111"/>
      <c r="BF2812" s="111"/>
      <c r="BG2812" s="116"/>
      <c r="BH2812" s="2"/>
      <c r="BI2812" s="2"/>
      <c r="BJ2812" s="2"/>
      <c r="BK2812" s="2"/>
      <c r="BL2812" s="60"/>
      <c r="BM2812" s="53"/>
      <c r="BN2812" s="53"/>
      <c r="BO2812" s="53"/>
      <c r="BP2812" s="53"/>
      <c r="BQ2812" s="125"/>
      <c r="BR2812" s="2"/>
      <c r="BS2812" s="2"/>
      <c r="BT2812" s="2"/>
      <c r="BU2812" s="2"/>
      <c r="BV2812" s="60"/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291</v>
      </c>
      <c r="K2813" s="2" t="s">
        <v>320</v>
      </c>
      <c r="L2813" s="170">
        <f t="shared" si="89"/>
        <v>0</v>
      </c>
      <c r="M2813" s="170">
        <f t="shared" si="90"/>
        <v>0</v>
      </c>
      <c r="N2813" s="183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286</v>
      </c>
      <c r="J2814" s="2" t="s">
        <v>337</v>
      </c>
      <c r="K2814" s="2" t="s">
        <v>320</v>
      </c>
      <c r="L2814" s="170">
        <f t="shared" si="89"/>
        <v>0</v>
      </c>
      <c r="M2814" s="170">
        <f t="shared" si="90"/>
        <v>0</v>
      </c>
      <c r="N2814" s="183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8" t="s">
        <v>338</v>
      </c>
      <c r="K2815" s="8" t="s">
        <v>319</v>
      </c>
      <c r="L2815" s="170">
        <f t="shared" si="89"/>
        <v>0</v>
      </c>
      <c r="M2815" s="170">
        <f t="shared" si="90"/>
        <v>0</v>
      </c>
      <c r="N2815" s="183"/>
      <c r="O2815" s="58"/>
      <c r="P2815" s="58"/>
      <c r="Q2815" s="58"/>
      <c r="R2815" s="58"/>
      <c r="S2815" s="59"/>
      <c r="T2815" s="8"/>
      <c r="U2815" s="8"/>
      <c r="V2815" s="8"/>
      <c r="W2815" s="8"/>
      <c r="X2815" s="130"/>
      <c r="Y2815" s="143"/>
      <c r="Z2815" s="143"/>
      <c r="AA2815" s="143"/>
      <c r="AB2815" s="143"/>
      <c r="AC2815" s="144"/>
      <c r="AD2815" s="8"/>
      <c r="AE2815" s="8"/>
      <c r="AF2815" s="8"/>
      <c r="AG2815" s="8"/>
      <c r="AH2815" s="130"/>
      <c r="AI2815" s="145"/>
      <c r="AJ2815" s="145"/>
      <c r="AK2815" s="145"/>
      <c r="AL2815" s="145"/>
      <c r="AM2815" s="146"/>
      <c r="AN2815" s="8"/>
      <c r="AO2815" s="8"/>
      <c r="AP2815" s="8"/>
      <c r="AQ2815" s="8"/>
      <c r="AR2815" s="130"/>
      <c r="AS2815" s="147"/>
      <c r="AT2815" s="147"/>
      <c r="AU2815" s="147"/>
      <c r="AV2815" s="147"/>
      <c r="AW2815" s="148"/>
      <c r="AX2815" s="8"/>
      <c r="AY2815" s="8"/>
      <c r="AZ2815" s="8"/>
      <c r="BA2815" s="8"/>
      <c r="BB2815" s="130"/>
      <c r="BC2815" s="149"/>
      <c r="BD2815" s="149"/>
      <c r="BE2815" s="149"/>
      <c r="BF2815" s="149"/>
      <c r="BG2815" s="150"/>
      <c r="BH2815" s="8"/>
      <c r="BI2815" s="8"/>
      <c r="BJ2815" s="8"/>
      <c r="BK2815" s="8"/>
      <c r="BL2815" s="130"/>
      <c r="BM2815" s="151"/>
      <c r="BN2815" s="151"/>
      <c r="BO2815" s="151"/>
      <c r="BP2815" s="151"/>
      <c r="BQ2815" s="152"/>
      <c r="BR2815" s="8"/>
      <c r="BS2815" s="8"/>
      <c r="BT2815" s="8"/>
      <c r="BU2815" s="8"/>
      <c r="BV2815" s="13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339</v>
      </c>
      <c r="K2816" s="8" t="s">
        <v>340</v>
      </c>
      <c r="L2816" s="170">
        <f t="shared" si="89"/>
        <v>0</v>
      </c>
      <c r="M2816" s="170">
        <f t="shared" si="90"/>
        <v>0</v>
      </c>
      <c r="N2816" s="183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341</v>
      </c>
      <c r="K2817" s="8" t="s">
        <v>319</v>
      </c>
      <c r="L2817" s="170">
        <f t="shared" si="89"/>
        <v>0</v>
      </c>
      <c r="M2817" s="170">
        <f t="shared" si="90"/>
        <v>0</v>
      </c>
      <c r="N2817" s="183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342</v>
      </c>
      <c r="K2818" s="8" t="s">
        <v>321</v>
      </c>
      <c r="L2818" s="170">
        <f t="shared" si="89"/>
        <v>0</v>
      </c>
      <c r="M2818" s="170">
        <f t="shared" si="90"/>
        <v>0</v>
      </c>
      <c r="N2818" s="183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343</v>
      </c>
      <c r="K2819" s="8" t="s">
        <v>321</v>
      </c>
      <c r="L2819" s="170">
        <f t="shared" si="89"/>
        <v>0</v>
      </c>
      <c r="M2819" s="170">
        <f t="shared" si="90"/>
        <v>0</v>
      </c>
      <c r="N2819" s="183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344</v>
      </c>
      <c r="K2820" s="8" t="s">
        <v>340</v>
      </c>
      <c r="L2820" s="170">
        <f t="shared" si="89"/>
        <v>0</v>
      </c>
      <c r="M2820" s="170">
        <f t="shared" si="90"/>
        <v>0</v>
      </c>
      <c r="N2820" s="183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288</v>
      </c>
      <c r="J2821" s="8" t="s">
        <v>345</v>
      </c>
      <c r="K2821" s="8" t="s">
        <v>319</v>
      </c>
      <c r="L2821" s="170">
        <f t="shared" ref="L2821:L2884" si="91">SUM(R2821,W2821,AB2821,AG2821,AL2821,AQ2821,AV2821,BA2821,BF2821,BK2821,BP2821,BU2821)</f>
        <v>1.2E-2</v>
      </c>
      <c r="M2821" s="170">
        <f t="shared" ref="M2821:M2884" si="92">SUM(S2821,X2821,AC2821,AH2821,AM2821,AR2821,AW2821,BB2821,BG2821,BL2821,BQ2821,BV2821)</f>
        <v>24.550999999999998</v>
      </c>
      <c r="N2821" s="183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 t="s">
        <v>501</v>
      </c>
      <c r="BN2821" s="151"/>
      <c r="BO2821" s="151"/>
      <c r="BP2821" s="151">
        <v>1.2E-2</v>
      </c>
      <c r="BQ2821" s="152">
        <v>24.550999999999998</v>
      </c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2" t="s">
        <v>352</v>
      </c>
      <c r="K2822" s="2" t="s">
        <v>319</v>
      </c>
      <c r="L2822" s="170">
        <f t="shared" si="91"/>
        <v>0</v>
      </c>
      <c r="M2822" s="170">
        <f t="shared" si="92"/>
        <v>0</v>
      </c>
      <c r="N2822" s="183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/>
      <c r="BN2822" s="151"/>
      <c r="BO2822" s="151"/>
      <c r="BP2822" s="151"/>
      <c r="BQ2822" s="152"/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353</v>
      </c>
      <c r="K2823" s="2" t="s">
        <v>322</v>
      </c>
      <c r="L2823" s="170">
        <f t="shared" si="91"/>
        <v>0</v>
      </c>
      <c r="M2823" s="170">
        <f t="shared" si="92"/>
        <v>0</v>
      </c>
      <c r="N2823" s="183"/>
      <c r="O2823" s="37"/>
      <c r="P2823" s="37"/>
      <c r="Q2823" s="37"/>
      <c r="R2823" s="37"/>
      <c r="S2823" s="46"/>
      <c r="T2823" s="2"/>
      <c r="U2823" s="2"/>
      <c r="V2823" s="2"/>
      <c r="W2823" s="2"/>
      <c r="X2823" s="60"/>
      <c r="Y2823" s="67"/>
      <c r="Z2823" s="67"/>
      <c r="AA2823" s="67"/>
      <c r="AB2823" s="67"/>
      <c r="AC2823" s="73"/>
      <c r="AD2823" s="2"/>
      <c r="AE2823" s="2"/>
      <c r="AF2823" s="2"/>
      <c r="AG2823" s="2"/>
      <c r="AH2823" s="60"/>
      <c r="AI2823" s="77"/>
      <c r="AJ2823" s="77"/>
      <c r="AK2823" s="77"/>
      <c r="AL2823" s="77"/>
      <c r="AM2823" s="85"/>
      <c r="AN2823" s="2"/>
      <c r="AO2823" s="2"/>
      <c r="AP2823" s="2"/>
      <c r="AQ2823" s="2"/>
      <c r="AR2823" s="60"/>
      <c r="AS2823" s="90"/>
      <c r="AT2823" s="90"/>
      <c r="AU2823" s="90"/>
      <c r="AV2823" s="90"/>
      <c r="AW2823" s="105"/>
      <c r="AX2823" s="2"/>
      <c r="AY2823" s="2"/>
      <c r="AZ2823" s="2"/>
      <c r="BA2823" s="2"/>
      <c r="BB2823" s="60"/>
      <c r="BC2823" s="111"/>
      <c r="BD2823" s="111"/>
      <c r="BE2823" s="111"/>
      <c r="BF2823" s="111"/>
      <c r="BG2823" s="116"/>
      <c r="BH2823" s="2"/>
      <c r="BI2823" s="2"/>
      <c r="BJ2823" s="2"/>
      <c r="BK2823" s="2"/>
      <c r="BL2823" s="60"/>
      <c r="BM2823" s="53"/>
      <c r="BN2823" s="53"/>
      <c r="BO2823" s="53"/>
      <c r="BP2823" s="53"/>
      <c r="BQ2823" s="125"/>
      <c r="BR2823" s="2"/>
      <c r="BS2823" s="2"/>
      <c r="BT2823" s="2"/>
      <c r="BU2823" s="2"/>
      <c r="BV2823" s="6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346</v>
      </c>
      <c r="K2824" s="2" t="s">
        <v>319</v>
      </c>
      <c r="L2824" s="170">
        <f t="shared" si="91"/>
        <v>0</v>
      </c>
      <c r="M2824" s="170">
        <f t="shared" si="92"/>
        <v>0</v>
      </c>
      <c r="N2824" s="183"/>
      <c r="O2824" s="38"/>
      <c r="P2824" s="37"/>
      <c r="Q2824" s="37"/>
      <c r="R2824" s="37"/>
      <c r="S2824" s="46"/>
      <c r="T2824" s="3"/>
      <c r="U2824" s="2"/>
      <c r="V2824" s="2"/>
      <c r="W2824" s="2"/>
      <c r="X2824" s="60"/>
      <c r="Y2824" s="69"/>
      <c r="Z2824" s="67"/>
      <c r="AA2824" s="67"/>
      <c r="AB2824" s="67"/>
      <c r="AC2824" s="73"/>
      <c r="AD2824" s="3"/>
      <c r="AE2824" s="2"/>
      <c r="AF2824" s="2"/>
      <c r="AG2824" s="2"/>
      <c r="AH2824" s="60"/>
      <c r="AI2824" s="78"/>
      <c r="AJ2824" s="77"/>
      <c r="AK2824" s="77"/>
      <c r="AL2824" s="77"/>
      <c r="AM2824" s="85"/>
      <c r="AN2824" s="3"/>
      <c r="AO2824" s="2"/>
      <c r="AP2824" s="2"/>
      <c r="AQ2824" s="2"/>
      <c r="AR2824" s="60"/>
      <c r="AS2824" s="91"/>
      <c r="AT2824" s="90"/>
      <c r="AU2824" s="90"/>
      <c r="AV2824" s="90"/>
      <c r="AW2824" s="105"/>
      <c r="AX2824" s="3"/>
      <c r="AY2824" s="2"/>
      <c r="AZ2824" s="2"/>
      <c r="BA2824" s="2"/>
      <c r="BB2824" s="60"/>
      <c r="BC2824" s="112"/>
      <c r="BD2824" s="111"/>
      <c r="BE2824" s="111"/>
      <c r="BF2824" s="111"/>
      <c r="BG2824" s="116"/>
      <c r="BH2824" s="3"/>
      <c r="BI2824" s="2"/>
      <c r="BJ2824" s="2"/>
      <c r="BK2824" s="2"/>
      <c r="BL2824" s="60"/>
      <c r="BM2824" s="54"/>
      <c r="BN2824" s="53"/>
      <c r="BO2824" s="53"/>
      <c r="BP2824" s="53"/>
      <c r="BQ2824" s="125"/>
      <c r="BR2824" s="3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289</v>
      </c>
      <c r="J2825" s="2" t="s">
        <v>268</v>
      </c>
      <c r="K2825" s="2" t="s">
        <v>319</v>
      </c>
      <c r="L2825" s="170">
        <f t="shared" si="91"/>
        <v>0</v>
      </c>
      <c r="M2825" s="170">
        <f t="shared" si="92"/>
        <v>0</v>
      </c>
      <c r="N2825" s="183"/>
      <c r="O2825" s="37"/>
      <c r="P2825" s="37"/>
      <c r="Q2825" s="37"/>
      <c r="R2825" s="37"/>
      <c r="S2825" s="46"/>
      <c r="T2825" s="2"/>
      <c r="U2825" s="2"/>
      <c r="V2825" s="2"/>
      <c r="W2825" s="2"/>
      <c r="X2825" s="60"/>
      <c r="Y2825" s="67"/>
      <c r="Z2825" s="67"/>
      <c r="AA2825" s="67"/>
      <c r="AB2825" s="67"/>
      <c r="AC2825" s="73"/>
      <c r="AD2825" s="2"/>
      <c r="AE2825" s="2"/>
      <c r="AF2825" s="2"/>
      <c r="AG2825" s="2"/>
      <c r="AH2825" s="60"/>
      <c r="AI2825" s="77"/>
      <c r="AJ2825" s="77"/>
      <c r="AK2825" s="77"/>
      <c r="AL2825" s="77"/>
      <c r="AM2825" s="85"/>
      <c r="AN2825" s="2"/>
      <c r="AO2825" s="2"/>
      <c r="AP2825" s="2"/>
      <c r="AQ2825" s="2"/>
      <c r="AR2825" s="60"/>
      <c r="AS2825" s="90"/>
      <c r="AT2825" s="90"/>
      <c r="AU2825" s="90"/>
      <c r="AV2825" s="90"/>
      <c r="AW2825" s="105"/>
      <c r="AX2825" s="2"/>
      <c r="AY2825" s="2"/>
      <c r="AZ2825" s="2"/>
      <c r="BA2825" s="2"/>
      <c r="BB2825" s="60"/>
      <c r="BC2825" s="111"/>
      <c r="BD2825" s="111"/>
      <c r="BE2825" s="111"/>
      <c r="BF2825" s="111"/>
      <c r="BG2825" s="116"/>
      <c r="BH2825" s="2"/>
      <c r="BI2825" s="2"/>
      <c r="BJ2825" s="2"/>
      <c r="BK2825" s="2"/>
      <c r="BL2825" s="60"/>
      <c r="BM2825" s="53"/>
      <c r="BN2825" s="53"/>
      <c r="BO2825" s="53"/>
      <c r="BP2825" s="53"/>
      <c r="BQ2825" s="125"/>
      <c r="BR2825" s="2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292</v>
      </c>
      <c r="K2826" s="2" t="s">
        <v>319</v>
      </c>
      <c r="L2826" s="170">
        <f t="shared" si="91"/>
        <v>0</v>
      </c>
      <c r="M2826" s="170">
        <f t="shared" si="92"/>
        <v>0</v>
      </c>
      <c r="N2826" s="183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285</v>
      </c>
      <c r="J2827" s="2" t="s">
        <v>293</v>
      </c>
      <c r="K2827" s="2" t="s">
        <v>319</v>
      </c>
      <c r="L2827" s="170">
        <f t="shared" si="91"/>
        <v>0</v>
      </c>
      <c r="M2827" s="170">
        <f t="shared" si="92"/>
        <v>0</v>
      </c>
      <c r="N2827" s="183"/>
      <c r="O2827" s="37"/>
      <c r="P2827" s="37"/>
      <c r="Q2827" s="37"/>
      <c r="R2827" s="38"/>
      <c r="S2827" s="45"/>
      <c r="T2827" s="2"/>
      <c r="U2827" s="2"/>
      <c r="V2827" s="2"/>
      <c r="W2827" s="3"/>
      <c r="X2827" s="61"/>
      <c r="Y2827" s="67"/>
      <c r="Z2827" s="67"/>
      <c r="AA2827" s="67"/>
      <c r="AB2827" s="69"/>
      <c r="AC2827" s="74"/>
      <c r="AD2827" s="2"/>
      <c r="AE2827" s="2"/>
      <c r="AF2827" s="2"/>
      <c r="AG2827" s="3"/>
      <c r="AH2827" s="61"/>
      <c r="AI2827" s="77"/>
      <c r="AJ2827" s="77"/>
      <c r="AK2827" s="77"/>
      <c r="AL2827" s="78"/>
      <c r="AM2827" s="86"/>
      <c r="AN2827" s="2"/>
      <c r="AO2827" s="2"/>
      <c r="AP2827" s="2"/>
      <c r="AQ2827" s="3"/>
      <c r="AR2827" s="61"/>
      <c r="AS2827" s="90"/>
      <c r="AT2827" s="90"/>
      <c r="AU2827" s="90"/>
      <c r="AV2827" s="91"/>
      <c r="AW2827" s="106"/>
      <c r="AX2827" s="2"/>
      <c r="AY2827" s="2"/>
      <c r="AZ2827" s="2"/>
      <c r="BA2827" s="3"/>
      <c r="BB2827" s="61"/>
      <c r="BC2827" s="111"/>
      <c r="BD2827" s="111"/>
      <c r="BE2827" s="111"/>
      <c r="BF2827" s="112"/>
      <c r="BG2827" s="117"/>
      <c r="BH2827" s="2"/>
      <c r="BI2827" s="2"/>
      <c r="BJ2827" s="2"/>
      <c r="BK2827" s="3"/>
      <c r="BL2827" s="61"/>
      <c r="BM2827" s="53"/>
      <c r="BN2827" s="53"/>
      <c r="BO2827" s="53"/>
      <c r="BP2827" s="54"/>
      <c r="BQ2827" s="126"/>
      <c r="BR2827" s="2"/>
      <c r="BS2827" s="2"/>
      <c r="BT2827" s="2"/>
      <c r="BU2827" s="3"/>
      <c r="BV2827" s="61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287</v>
      </c>
      <c r="J2828" s="2" t="s">
        <v>269</v>
      </c>
      <c r="K2828" s="2" t="s">
        <v>321</v>
      </c>
      <c r="L2828" s="170">
        <f t="shared" si="91"/>
        <v>2</v>
      </c>
      <c r="M2828" s="170">
        <f t="shared" si="92"/>
        <v>1.6619999999999999</v>
      </c>
      <c r="N2828" s="183"/>
      <c r="O2828" s="37"/>
      <c r="P2828" s="37"/>
      <c r="Q2828" s="37"/>
      <c r="R2828" s="37"/>
      <c r="S2828" s="46"/>
      <c r="T2828" s="2"/>
      <c r="U2828" s="2"/>
      <c r="V2828" s="2"/>
      <c r="W2828" s="2">
        <v>2</v>
      </c>
      <c r="X2828" s="60">
        <v>1.6619999999999999</v>
      </c>
      <c r="Y2828" s="67"/>
      <c r="Z2828" s="67"/>
      <c r="AA2828" s="67"/>
      <c r="AB2828" s="67"/>
      <c r="AC2828" s="73"/>
      <c r="AD2828" s="2"/>
      <c r="AE2828" s="2"/>
      <c r="AF2828" s="2"/>
      <c r="AG2828" s="2"/>
      <c r="AH2828" s="60"/>
      <c r="AI2828" s="77"/>
      <c r="AJ2828" s="77"/>
      <c r="AK2828" s="77"/>
      <c r="AL2828" s="77"/>
      <c r="AM2828" s="85"/>
      <c r="AN2828" s="2"/>
      <c r="AO2828" s="2"/>
      <c r="AP2828" s="2"/>
      <c r="AQ2828" s="2"/>
      <c r="AR2828" s="60"/>
      <c r="AS2828" s="90"/>
      <c r="AT2828" s="90"/>
      <c r="AU2828" s="90"/>
      <c r="AV2828" s="90"/>
      <c r="AW2828" s="105"/>
      <c r="AX2828" s="2"/>
      <c r="AY2828" s="2"/>
      <c r="AZ2828" s="2"/>
      <c r="BA2828" s="2"/>
      <c r="BB2828" s="60"/>
      <c r="BC2828" s="111"/>
      <c r="BD2828" s="111"/>
      <c r="BE2828" s="111"/>
      <c r="BF2828" s="111"/>
      <c r="BG2828" s="116"/>
      <c r="BH2828" s="2"/>
      <c r="BI2828" s="2"/>
      <c r="BJ2828" s="2"/>
      <c r="BK2828" s="2"/>
      <c r="BL2828" s="60"/>
      <c r="BM2828" s="53"/>
      <c r="BN2828" s="53"/>
      <c r="BO2828" s="53"/>
      <c r="BP2828" s="53"/>
      <c r="BQ2828" s="125"/>
      <c r="BR2828" s="2"/>
      <c r="BS2828" s="2"/>
      <c r="BT2828" s="2"/>
      <c r="BU2828" s="2"/>
      <c r="BV2828" s="60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270</v>
      </c>
      <c r="K2829" s="2" t="s">
        <v>321</v>
      </c>
      <c r="L2829" s="170">
        <f t="shared" si="91"/>
        <v>0</v>
      </c>
      <c r="M2829" s="170">
        <f t="shared" si="92"/>
        <v>0</v>
      </c>
      <c r="N2829" s="183"/>
      <c r="O2829" s="37"/>
      <c r="P2829" s="37"/>
      <c r="Q2829" s="37"/>
      <c r="R2829" s="37"/>
      <c r="S2829" s="46"/>
      <c r="T2829" s="2"/>
      <c r="U2829" s="2"/>
      <c r="V2829" s="2"/>
      <c r="W2829" s="2"/>
      <c r="X2829" s="60"/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290</v>
      </c>
      <c r="J2830" s="2" t="s">
        <v>271</v>
      </c>
      <c r="K2830" s="2" t="s">
        <v>322</v>
      </c>
      <c r="L2830" s="170">
        <f t="shared" si="91"/>
        <v>0</v>
      </c>
      <c r="M2830" s="170">
        <f t="shared" si="92"/>
        <v>0</v>
      </c>
      <c r="N2830" s="183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284</v>
      </c>
      <c r="J2831" s="2" t="s">
        <v>294</v>
      </c>
      <c r="K2831" s="2" t="s">
        <v>321</v>
      </c>
      <c r="L2831" s="170">
        <f t="shared" si="91"/>
        <v>0</v>
      </c>
      <c r="M2831" s="170">
        <f t="shared" si="92"/>
        <v>0</v>
      </c>
      <c r="N2831" s="183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347</v>
      </c>
      <c r="K2832" s="2" t="s">
        <v>321</v>
      </c>
      <c r="L2832" s="170">
        <f t="shared" si="91"/>
        <v>0</v>
      </c>
      <c r="M2832" s="170">
        <f t="shared" si="92"/>
        <v>0</v>
      </c>
      <c r="N2832" s="183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295</v>
      </c>
      <c r="K2833" s="2" t="s">
        <v>321</v>
      </c>
      <c r="L2833" s="170">
        <f t="shared" si="91"/>
        <v>0</v>
      </c>
      <c r="M2833" s="170">
        <f t="shared" si="92"/>
        <v>0</v>
      </c>
      <c r="N2833" s="183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290</v>
      </c>
      <c r="J2834" s="2" t="s">
        <v>299</v>
      </c>
      <c r="K2834" s="2" t="s">
        <v>319</v>
      </c>
      <c r="L2834" s="170">
        <f t="shared" si="91"/>
        <v>0</v>
      </c>
      <c r="M2834" s="170">
        <f t="shared" si="92"/>
        <v>0</v>
      </c>
      <c r="N2834" s="183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315</v>
      </c>
      <c r="J2835" s="2" t="s">
        <v>348</v>
      </c>
      <c r="K2835" s="2" t="s">
        <v>321</v>
      </c>
      <c r="L2835" s="170">
        <f t="shared" si="91"/>
        <v>0</v>
      </c>
      <c r="M2835" s="170">
        <f t="shared" si="92"/>
        <v>0</v>
      </c>
      <c r="N2835" s="183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296</v>
      </c>
      <c r="K2836" s="2" t="s">
        <v>322</v>
      </c>
      <c r="L2836" s="170">
        <f t="shared" si="91"/>
        <v>0</v>
      </c>
      <c r="M2836" s="170">
        <f t="shared" si="92"/>
        <v>0</v>
      </c>
      <c r="N2836" s="183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316</v>
      </c>
      <c r="J2837" s="2" t="s">
        <v>297</v>
      </c>
      <c r="K2837" s="2" t="s">
        <v>319</v>
      </c>
      <c r="L2837" s="170">
        <f t="shared" si="91"/>
        <v>0</v>
      </c>
      <c r="M2837" s="170">
        <f t="shared" si="92"/>
        <v>0</v>
      </c>
      <c r="N2837" s="183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8" t="s">
        <v>349</v>
      </c>
      <c r="K2838" s="8" t="s">
        <v>321</v>
      </c>
      <c r="L2838" s="170">
        <f t="shared" si="91"/>
        <v>0</v>
      </c>
      <c r="M2838" s="170">
        <f t="shared" si="92"/>
        <v>0</v>
      </c>
      <c r="N2838" s="183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282</v>
      </c>
      <c r="J2839" s="2" t="s">
        <v>272</v>
      </c>
      <c r="K2839" s="2" t="s">
        <v>322</v>
      </c>
      <c r="L2839" s="170">
        <f t="shared" si="91"/>
        <v>0</v>
      </c>
      <c r="M2839" s="170">
        <f t="shared" si="92"/>
        <v>0</v>
      </c>
      <c r="N2839" s="183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273</v>
      </c>
      <c r="K2840" s="2" t="s">
        <v>322</v>
      </c>
      <c r="L2840" s="170">
        <f t="shared" si="91"/>
        <v>0</v>
      </c>
      <c r="M2840" s="170">
        <f t="shared" si="92"/>
        <v>0</v>
      </c>
      <c r="N2840" s="183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274</v>
      </c>
      <c r="K2841" s="2" t="s">
        <v>322</v>
      </c>
      <c r="L2841" s="172">
        <f t="shared" si="91"/>
        <v>1E-3</v>
      </c>
      <c r="M2841" s="170">
        <f t="shared" si="92"/>
        <v>2.29</v>
      </c>
      <c r="N2841" s="183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>
        <v>57</v>
      </c>
      <c r="BA2841" s="2">
        <v>1E-3</v>
      </c>
      <c r="BB2841" s="60">
        <v>2.29</v>
      </c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275</v>
      </c>
      <c r="K2842" s="2" t="s">
        <v>322</v>
      </c>
      <c r="L2842" s="170">
        <f t="shared" si="91"/>
        <v>0</v>
      </c>
      <c r="M2842" s="170">
        <f t="shared" si="92"/>
        <v>0</v>
      </c>
      <c r="N2842" s="183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/>
      <c r="BA2842" s="2"/>
      <c r="BB2842" s="60"/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276</v>
      </c>
      <c r="K2843" s="2" t="s">
        <v>321</v>
      </c>
      <c r="L2843" s="170">
        <f t="shared" si="91"/>
        <v>0</v>
      </c>
      <c r="M2843" s="170">
        <f t="shared" si="92"/>
        <v>0</v>
      </c>
      <c r="N2843" s="183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277</v>
      </c>
      <c r="K2844" s="2" t="s">
        <v>321</v>
      </c>
      <c r="L2844" s="170">
        <f t="shared" si="91"/>
        <v>0</v>
      </c>
      <c r="M2844" s="170">
        <f t="shared" si="92"/>
        <v>0</v>
      </c>
      <c r="N2844" s="183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283</v>
      </c>
      <c r="J2845" s="2" t="s">
        <v>298</v>
      </c>
      <c r="K2845" s="2" t="s">
        <v>322</v>
      </c>
      <c r="L2845" s="170">
        <f t="shared" si="91"/>
        <v>0</v>
      </c>
      <c r="M2845" s="170">
        <f t="shared" si="92"/>
        <v>0</v>
      </c>
      <c r="N2845" s="183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278</v>
      </c>
      <c r="K2846" s="2" t="s">
        <v>321</v>
      </c>
      <c r="L2846" s="170">
        <f t="shared" si="91"/>
        <v>2</v>
      </c>
      <c r="M2846" s="170">
        <f t="shared" si="92"/>
        <v>2.7309999999999999</v>
      </c>
      <c r="N2846" s="183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>
        <v>3</v>
      </c>
      <c r="BD2846" s="111"/>
      <c r="BE2846" s="111"/>
      <c r="BF2846" s="111">
        <v>2</v>
      </c>
      <c r="BG2846" s="116">
        <v>2.7309999999999999</v>
      </c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279</v>
      </c>
      <c r="K2847" s="2" t="s">
        <v>321</v>
      </c>
      <c r="L2847" s="170">
        <f t="shared" si="91"/>
        <v>1</v>
      </c>
      <c r="M2847" s="170">
        <f t="shared" si="92"/>
        <v>6.67</v>
      </c>
      <c r="N2847" s="183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/>
      <c r="BD2847" s="111" t="s">
        <v>490</v>
      </c>
      <c r="BE2847" s="111"/>
      <c r="BF2847" s="111">
        <v>1</v>
      </c>
      <c r="BG2847" s="116">
        <v>6.67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286</v>
      </c>
      <c r="J2848" s="2" t="s">
        <v>280</v>
      </c>
      <c r="K2848" s="2" t="s">
        <v>320</v>
      </c>
      <c r="L2848" s="170">
        <f t="shared" si="91"/>
        <v>0.874</v>
      </c>
      <c r="M2848" s="172">
        <f t="shared" si="92"/>
        <v>12.061199999999999</v>
      </c>
      <c r="N2848" s="185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/>
      <c r="BE2848" s="111"/>
      <c r="BF2848" s="111"/>
      <c r="BG2848" s="116"/>
      <c r="BH2848" s="2"/>
      <c r="BI2848" s="2"/>
      <c r="BJ2848" s="2"/>
      <c r="BK2848" s="2">
        <v>0.874</v>
      </c>
      <c r="BL2848" s="181">
        <v>12.061199999999999</v>
      </c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281</v>
      </c>
      <c r="K2849" s="2" t="s">
        <v>320</v>
      </c>
      <c r="L2849" s="170">
        <f t="shared" si="91"/>
        <v>0</v>
      </c>
      <c r="M2849" s="170">
        <f t="shared" si="92"/>
        <v>18.864000000000001</v>
      </c>
      <c r="N2849" s="183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 t="s">
        <v>459</v>
      </c>
      <c r="AO2849" s="2"/>
      <c r="AP2849" s="2"/>
      <c r="AQ2849" s="2"/>
      <c r="AR2849" s="60">
        <v>18.864000000000001</v>
      </c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/>
      <c r="BL2849" s="60"/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s="17" customFormat="1" hidden="1" x14ac:dyDescent="0.3">
      <c r="A2850" s="16" t="s">
        <v>95</v>
      </c>
      <c r="B2850" s="16" t="s">
        <v>2</v>
      </c>
      <c r="C2850" s="16" t="s">
        <v>3</v>
      </c>
      <c r="D2850" s="16" t="s">
        <v>82</v>
      </c>
      <c r="E2850" s="7">
        <v>4</v>
      </c>
      <c r="F2850" s="7"/>
      <c r="G2850" s="23" t="s">
        <v>5</v>
      </c>
      <c r="H2850" s="7">
        <v>2023</v>
      </c>
      <c r="I2850" s="25"/>
      <c r="J2850" s="16" t="s">
        <v>314</v>
      </c>
      <c r="K2850" s="16"/>
      <c r="L2850" s="155"/>
      <c r="M2850" s="133">
        <f>SUM(M2812:M2849)</f>
        <v>68.8292</v>
      </c>
      <c r="N2850" s="186"/>
      <c r="O2850" s="16"/>
      <c r="P2850" s="16"/>
      <c r="Q2850" s="16"/>
      <c r="R2850" s="16"/>
      <c r="S2850" s="51">
        <f>SUM(S2812:S2849)</f>
        <v>0</v>
      </c>
      <c r="T2850" s="16"/>
      <c r="U2850" s="16"/>
      <c r="V2850" s="16"/>
      <c r="W2850" s="16"/>
      <c r="X2850" s="51">
        <f>SUM(X2812:X2849)</f>
        <v>1.6619999999999999</v>
      </c>
      <c r="Y2850" s="16"/>
      <c r="Z2850" s="16"/>
      <c r="AA2850" s="16"/>
      <c r="AB2850" s="16"/>
      <c r="AC2850" s="51">
        <f>SUM(AC2812:AC2849)</f>
        <v>0</v>
      </c>
      <c r="AD2850" s="16"/>
      <c r="AE2850" s="16"/>
      <c r="AF2850" s="16"/>
      <c r="AG2850" s="16"/>
      <c r="AH2850" s="51">
        <f>SUM(AH2812:AH2849)</f>
        <v>0</v>
      </c>
      <c r="AI2850" s="16"/>
      <c r="AJ2850" s="16"/>
      <c r="AK2850" s="16"/>
      <c r="AL2850" s="16"/>
      <c r="AM2850" s="51">
        <f>SUM(AM2812:AM2849)</f>
        <v>0</v>
      </c>
      <c r="AN2850" s="16"/>
      <c r="AO2850" s="16"/>
      <c r="AP2850" s="16"/>
      <c r="AQ2850" s="16"/>
      <c r="AR2850" s="51">
        <f>SUM(AR2812:AR2849)</f>
        <v>18.864000000000001</v>
      </c>
      <c r="AS2850" s="16"/>
      <c r="AT2850" s="16"/>
      <c r="AU2850" s="16"/>
      <c r="AV2850" s="16"/>
      <c r="AW2850" s="51">
        <f>SUM(AW2812:AW2849)</f>
        <v>0</v>
      </c>
      <c r="AX2850" s="16"/>
      <c r="AY2850" s="16"/>
      <c r="AZ2850" s="16"/>
      <c r="BA2850" s="16"/>
      <c r="BB2850" s="51">
        <f>SUM(BB2812:BB2849)</f>
        <v>2.29</v>
      </c>
      <c r="BC2850" s="16"/>
      <c r="BD2850" s="16"/>
      <c r="BE2850" s="16"/>
      <c r="BF2850" s="16"/>
      <c r="BG2850" s="51">
        <f>SUM(BG2812:BG2849)</f>
        <v>9.4009999999999998</v>
      </c>
      <c r="BH2850" s="16"/>
      <c r="BI2850" s="16"/>
      <c r="BJ2850" s="16"/>
      <c r="BK2850" s="16"/>
      <c r="BL2850" s="133">
        <f>SUM(BL2812:BL2849)</f>
        <v>12.061199999999999</v>
      </c>
      <c r="BM2850" s="16"/>
      <c r="BN2850" s="16"/>
      <c r="BO2850" s="16"/>
      <c r="BP2850" s="16"/>
      <c r="BQ2850" s="51">
        <f>SUM(BQ2812:BQ2849)</f>
        <v>24.550999999999998</v>
      </c>
      <c r="BR2850" s="16"/>
      <c r="BS2850" s="16"/>
      <c r="BT2850" s="16"/>
      <c r="BU2850" s="16"/>
      <c r="BV2850" s="51">
        <f>SUM(BV2812:BV2849)</f>
        <v>0</v>
      </c>
    </row>
    <row r="2851" spans="1:74" hidden="1" x14ac:dyDescent="0.3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22" t="s">
        <v>5</v>
      </c>
      <c r="H2851" s="3">
        <v>2023</v>
      </c>
      <c r="I2851" s="24" t="s">
        <v>287</v>
      </c>
      <c r="J2851" s="2" t="s">
        <v>267</v>
      </c>
      <c r="K2851" s="2" t="s">
        <v>319</v>
      </c>
      <c r="L2851" s="170">
        <f t="shared" si="91"/>
        <v>0</v>
      </c>
      <c r="M2851" s="170">
        <f t="shared" si="92"/>
        <v>0</v>
      </c>
      <c r="N2851" s="183"/>
      <c r="O2851" s="37"/>
      <c r="P2851" s="37"/>
      <c r="Q2851" s="37"/>
      <c r="R2851" s="37"/>
      <c r="S2851" s="46"/>
      <c r="T2851" s="2"/>
      <c r="U2851" s="2"/>
      <c r="V2851" s="2"/>
      <c r="W2851" s="2"/>
      <c r="X2851" s="60"/>
      <c r="Y2851" s="67"/>
      <c r="Z2851" s="67"/>
      <c r="AA2851" s="67"/>
      <c r="AB2851" s="67"/>
      <c r="AC2851" s="73"/>
      <c r="AD2851" s="2"/>
      <c r="AE2851" s="2"/>
      <c r="AF2851" s="2"/>
      <c r="AG2851" s="2"/>
      <c r="AH2851" s="60"/>
      <c r="AI2851" s="77"/>
      <c r="AJ2851" s="77"/>
      <c r="AK2851" s="77"/>
      <c r="AL2851" s="77"/>
      <c r="AM2851" s="85"/>
      <c r="AN2851" s="2"/>
      <c r="AO2851" s="2"/>
      <c r="AP2851" s="2"/>
      <c r="AQ2851" s="2"/>
      <c r="AR2851" s="60"/>
      <c r="AS2851" s="90"/>
      <c r="AT2851" s="90"/>
      <c r="AU2851" s="90"/>
      <c r="AV2851" s="90"/>
      <c r="AW2851" s="105"/>
      <c r="AX2851" s="2"/>
      <c r="AY2851" s="2"/>
      <c r="AZ2851" s="2"/>
      <c r="BA2851" s="2"/>
      <c r="BB2851" s="60"/>
      <c r="BC2851" s="111"/>
      <c r="BD2851" s="111"/>
      <c r="BE2851" s="111"/>
      <c r="BF2851" s="111"/>
      <c r="BG2851" s="116"/>
      <c r="BH2851" s="2"/>
      <c r="BI2851" s="2"/>
      <c r="BJ2851" s="2"/>
      <c r="BK2851" s="2"/>
      <c r="BL2851" s="60"/>
      <c r="BM2851" s="53"/>
      <c r="BN2851" s="53"/>
      <c r="BO2851" s="53"/>
      <c r="BP2851" s="53"/>
      <c r="BQ2851" s="125"/>
      <c r="BR2851" s="2"/>
      <c r="BS2851" s="2"/>
      <c r="BT2851" s="2"/>
      <c r="BU2851" s="2"/>
      <c r="BV2851" s="60"/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291</v>
      </c>
      <c r="K2852" s="2" t="s">
        <v>320</v>
      </c>
      <c r="L2852" s="170">
        <f t="shared" si="91"/>
        <v>0</v>
      </c>
      <c r="M2852" s="170">
        <f t="shared" si="92"/>
        <v>0</v>
      </c>
      <c r="N2852" s="183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286</v>
      </c>
      <c r="J2853" s="2" t="s">
        <v>337</v>
      </c>
      <c r="K2853" s="2" t="s">
        <v>320</v>
      </c>
      <c r="L2853" s="170">
        <f t="shared" si="91"/>
        <v>0</v>
      </c>
      <c r="M2853" s="170">
        <f t="shared" si="92"/>
        <v>0</v>
      </c>
      <c r="N2853" s="183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8" t="s">
        <v>338</v>
      </c>
      <c r="K2854" s="8" t="s">
        <v>319</v>
      </c>
      <c r="L2854" s="170">
        <f t="shared" si="91"/>
        <v>0</v>
      </c>
      <c r="M2854" s="170">
        <f t="shared" si="92"/>
        <v>0</v>
      </c>
      <c r="N2854" s="183"/>
      <c r="O2854" s="58"/>
      <c r="P2854" s="58"/>
      <c r="Q2854" s="58"/>
      <c r="R2854" s="58"/>
      <c r="S2854" s="59"/>
      <c r="T2854" s="8"/>
      <c r="U2854" s="8"/>
      <c r="V2854" s="8"/>
      <c r="W2854" s="8"/>
      <c r="X2854" s="130"/>
      <c r="Y2854" s="143"/>
      <c r="Z2854" s="143"/>
      <c r="AA2854" s="143"/>
      <c r="AB2854" s="143"/>
      <c r="AC2854" s="144"/>
      <c r="AD2854" s="8"/>
      <c r="AE2854" s="8"/>
      <c r="AF2854" s="8"/>
      <c r="AG2854" s="8"/>
      <c r="AH2854" s="130"/>
      <c r="AI2854" s="145"/>
      <c r="AJ2854" s="145"/>
      <c r="AK2854" s="145"/>
      <c r="AL2854" s="145"/>
      <c r="AM2854" s="146"/>
      <c r="AN2854" s="8"/>
      <c r="AO2854" s="8"/>
      <c r="AP2854" s="8"/>
      <c r="AQ2854" s="8"/>
      <c r="AR2854" s="130"/>
      <c r="AS2854" s="147"/>
      <c r="AT2854" s="147"/>
      <c r="AU2854" s="147"/>
      <c r="AV2854" s="147"/>
      <c r="AW2854" s="148"/>
      <c r="AX2854" s="8"/>
      <c r="AY2854" s="8"/>
      <c r="AZ2854" s="8"/>
      <c r="BA2854" s="8"/>
      <c r="BB2854" s="130"/>
      <c r="BC2854" s="149"/>
      <c r="BD2854" s="149"/>
      <c r="BE2854" s="149"/>
      <c r="BF2854" s="149"/>
      <c r="BG2854" s="150"/>
      <c r="BH2854" s="8"/>
      <c r="BI2854" s="8"/>
      <c r="BJ2854" s="8"/>
      <c r="BK2854" s="8"/>
      <c r="BL2854" s="130"/>
      <c r="BM2854" s="151"/>
      <c r="BN2854" s="151"/>
      <c r="BO2854" s="151"/>
      <c r="BP2854" s="151"/>
      <c r="BQ2854" s="152"/>
      <c r="BR2854" s="8"/>
      <c r="BS2854" s="8"/>
      <c r="BT2854" s="8"/>
      <c r="BU2854" s="8"/>
      <c r="BV2854" s="13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339</v>
      </c>
      <c r="K2855" s="8" t="s">
        <v>340</v>
      </c>
      <c r="L2855" s="170">
        <f t="shared" si="91"/>
        <v>0</v>
      </c>
      <c r="M2855" s="170">
        <f t="shared" si="92"/>
        <v>0</v>
      </c>
      <c r="N2855" s="183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341</v>
      </c>
      <c r="K2856" s="8" t="s">
        <v>319</v>
      </c>
      <c r="L2856" s="170">
        <f t="shared" si="91"/>
        <v>0</v>
      </c>
      <c r="M2856" s="170">
        <f t="shared" si="92"/>
        <v>0</v>
      </c>
      <c r="N2856" s="183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342</v>
      </c>
      <c r="K2857" s="8" t="s">
        <v>321</v>
      </c>
      <c r="L2857" s="170">
        <f t="shared" si="91"/>
        <v>0</v>
      </c>
      <c r="M2857" s="170">
        <f t="shared" si="92"/>
        <v>0</v>
      </c>
      <c r="N2857" s="183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343</v>
      </c>
      <c r="K2858" s="8" t="s">
        <v>321</v>
      </c>
      <c r="L2858" s="170">
        <f t="shared" si="91"/>
        <v>12</v>
      </c>
      <c r="M2858" s="170">
        <f t="shared" si="92"/>
        <v>82.915000000000006</v>
      </c>
      <c r="N2858" s="183"/>
      <c r="O2858" s="58"/>
      <c r="P2858" s="58"/>
      <c r="Q2858" s="58"/>
      <c r="R2858" s="58"/>
      <c r="S2858" s="59"/>
      <c r="T2858" s="8" t="s">
        <v>382</v>
      </c>
      <c r="U2858" s="8"/>
      <c r="V2858" s="8"/>
      <c r="W2858" s="8">
        <v>12</v>
      </c>
      <c r="X2858" s="130">
        <v>82.915000000000006</v>
      </c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344</v>
      </c>
      <c r="K2859" s="8" t="s">
        <v>340</v>
      </c>
      <c r="L2859" s="170">
        <f t="shared" si="91"/>
        <v>0</v>
      </c>
      <c r="M2859" s="170">
        <f t="shared" si="92"/>
        <v>0</v>
      </c>
      <c r="N2859" s="183"/>
      <c r="O2859" s="58"/>
      <c r="P2859" s="58"/>
      <c r="Q2859" s="58"/>
      <c r="R2859" s="58"/>
      <c r="S2859" s="59"/>
      <c r="T2859" s="8"/>
      <c r="U2859" s="8"/>
      <c r="V2859" s="8"/>
      <c r="W2859" s="8"/>
      <c r="X2859" s="130"/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288</v>
      </c>
      <c r="J2860" s="8" t="s">
        <v>345</v>
      </c>
      <c r="K2860" s="8" t="s">
        <v>319</v>
      </c>
      <c r="L2860" s="170">
        <f t="shared" si="91"/>
        <v>0</v>
      </c>
      <c r="M2860" s="170">
        <f t="shared" si="92"/>
        <v>0</v>
      </c>
      <c r="N2860" s="183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2" t="s">
        <v>352</v>
      </c>
      <c r="K2861" s="2" t="s">
        <v>319</v>
      </c>
      <c r="L2861" s="170">
        <f t="shared" si="91"/>
        <v>0</v>
      </c>
      <c r="M2861" s="170">
        <f t="shared" si="92"/>
        <v>0</v>
      </c>
      <c r="N2861" s="183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353</v>
      </c>
      <c r="K2862" s="2" t="s">
        <v>322</v>
      </c>
      <c r="L2862" s="170">
        <f t="shared" si="91"/>
        <v>0</v>
      </c>
      <c r="M2862" s="170">
        <f t="shared" si="92"/>
        <v>0</v>
      </c>
      <c r="N2862" s="183"/>
      <c r="O2862" s="37"/>
      <c r="P2862" s="37"/>
      <c r="Q2862" s="37"/>
      <c r="R2862" s="37"/>
      <c r="S2862" s="46"/>
      <c r="T2862" s="2"/>
      <c r="U2862" s="2"/>
      <c r="V2862" s="2"/>
      <c r="W2862" s="2"/>
      <c r="X2862" s="60"/>
      <c r="Y2862" s="67"/>
      <c r="Z2862" s="67"/>
      <c r="AA2862" s="67"/>
      <c r="AB2862" s="67"/>
      <c r="AC2862" s="73"/>
      <c r="AD2862" s="2"/>
      <c r="AE2862" s="2"/>
      <c r="AF2862" s="2"/>
      <c r="AG2862" s="2"/>
      <c r="AH2862" s="60"/>
      <c r="AI2862" s="77"/>
      <c r="AJ2862" s="77"/>
      <c r="AK2862" s="77"/>
      <c r="AL2862" s="77"/>
      <c r="AM2862" s="85"/>
      <c r="AN2862" s="2"/>
      <c r="AO2862" s="2"/>
      <c r="AP2862" s="2"/>
      <c r="AQ2862" s="2"/>
      <c r="AR2862" s="60"/>
      <c r="AS2862" s="90"/>
      <c r="AT2862" s="90"/>
      <c r="AU2862" s="90"/>
      <c r="AV2862" s="90"/>
      <c r="AW2862" s="105"/>
      <c r="AX2862" s="2"/>
      <c r="AY2862" s="2"/>
      <c r="AZ2862" s="2"/>
      <c r="BA2862" s="2"/>
      <c r="BB2862" s="60"/>
      <c r="BC2862" s="111"/>
      <c r="BD2862" s="111"/>
      <c r="BE2862" s="111"/>
      <c r="BF2862" s="111"/>
      <c r="BG2862" s="116"/>
      <c r="BH2862" s="2"/>
      <c r="BI2862" s="2"/>
      <c r="BJ2862" s="2"/>
      <c r="BK2862" s="2"/>
      <c r="BL2862" s="60"/>
      <c r="BM2862" s="53"/>
      <c r="BN2862" s="53"/>
      <c r="BO2862" s="53"/>
      <c r="BP2862" s="53"/>
      <c r="BQ2862" s="125"/>
      <c r="BR2862" s="2"/>
      <c r="BS2862" s="2"/>
      <c r="BT2862" s="2"/>
      <c r="BU2862" s="2"/>
      <c r="BV2862" s="6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346</v>
      </c>
      <c r="K2863" s="2" t="s">
        <v>319</v>
      </c>
      <c r="L2863" s="170">
        <f t="shared" si="91"/>
        <v>0</v>
      </c>
      <c r="M2863" s="170">
        <f t="shared" si="92"/>
        <v>0</v>
      </c>
      <c r="N2863" s="183"/>
      <c r="O2863" s="38"/>
      <c r="P2863" s="37"/>
      <c r="Q2863" s="37"/>
      <c r="R2863" s="37"/>
      <c r="S2863" s="46"/>
      <c r="T2863" s="3"/>
      <c r="U2863" s="2"/>
      <c r="V2863" s="2"/>
      <c r="W2863" s="2"/>
      <c r="X2863" s="60"/>
      <c r="Y2863" s="69"/>
      <c r="Z2863" s="67"/>
      <c r="AA2863" s="67"/>
      <c r="AB2863" s="67"/>
      <c r="AC2863" s="73"/>
      <c r="AD2863" s="3"/>
      <c r="AE2863" s="2"/>
      <c r="AF2863" s="2"/>
      <c r="AG2863" s="2"/>
      <c r="AH2863" s="60"/>
      <c r="AI2863" s="78"/>
      <c r="AJ2863" s="77"/>
      <c r="AK2863" s="77"/>
      <c r="AL2863" s="77"/>
      <c r="AM2863" s="85"/>
      <c r="AN2863" s="3"/>
      <c r="AO2863" s="2"/>
      <c r="AP2863" s="2"/>
      <c r="AQ2863" s="2"/>
      <c r="AR2863" s="60"/>
      <c r="AS2863" s="91"/>
      <c r="AT2863" s="90"/>
      <c r="AU2863" s="90"/>
      <c r="AV2863" s="90"/>
      <c r="AW2863" s="105"/>
      <c r="AX2863" s="3"/>
      <c r="AY2863" s="2"/>
      <c r="AZ2863" s="2"/>
      <c r="BA2863" s="2"/>
      <c r="BB2863" s="60"/>
      <c r="BC2863" s="112"/>
      <c r="BD2863" s="111"/>
      <c r="BE2863" s="111"/>
      <c r="BF2863" s="111"/>
      <c r="BG2863" s="116"/>
      <c r="BH2863" s="3"/>
      <c r="BI2863" s="2"/>
      <c r="BJ2863" s="2"/>
      <c r="BK2863" s="2"/>
      <c r="BL2863" s="60"/>
      <c r="BM2863" s="54"/>
      <c r="BN2863" s="53"/>
      <c r="BO2863" s="53"/>
      <c r="BP2863" s="53"/>
      <c r="BQ2863" s="125"/>
      <c r="BR2863" s="3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289</v>
      </c>
      <c r="J2864" s="2" t="s">
        <v>268</v>
      </c>
      <c r="K2864" s="2" t="s">
        <v>319</v>
      </c>
      <c r="L2864" s="170">
        <f t="shared" si="91"/>
        <v>0</v>
      </c>
      <c r="M2864" s="170">
        <f t="shared" si="92"/>
        <v>0</v>
      </c>
      <c r="N2864" s="183"/>
      <c r="O2864" s="37"/>
      <c r="P2864" s="37"/>
      <c r="Q2864" s="37"/>
      <c r="R2864" s="37"/>
      <c r="S2864" s="46"/>
      <c r="T2864" s="2"/>
      <c r="U2864" s="2"/>
      <c r="V2864" s="2"/>
      <c r="W2864" s="2"/>
      <c r="X2864" s="60"/>
      <c r="Y2864" s="67"/>
      <c r="Z2864" s="67"/>
      <c r="AA2864" s="67"/>
      <c r="AB2864" s="67"/>
      <c r="AC2864" s="73"/>
      <c r="AD2864" s="2"/>
      <c r="AE2864" s="2"/>
      <c r="AF2864" s="2"/>
      <c r="AG2864" s="2"/>
      <c r="AH2864" s="60"/>
      <c r="AI2864" s="77"/>
      <c r="AJ2864" s="77"/>
      <c r="AK2864" s="77"/>
      <c r="AL2864" s="77"/>
      <c r="AM2864" s="85"/>
      <c r="AN2864" s="2"/>
      <c r="AO2864" s="2"/>
      <c r="AP2864" s="2"/>
      <c r="AQ2864" s="2"/>
      <c r="AR2864" s="60"/>
      <c r="AS2864" s="90"/>
      <c r="AT2864" s="90"/>
      <c r="AU2864" s="90"/>
      <c r="AV2864" s="90"/>
      <c r="AW2864" s="105"/>
      <c r="AX2864" s="2"/>
      <c r="AY2864" s="2"/>
      <c r="AZ2864" s="2"/>
      <c r="BA2864" s="2"/>
      <c r="BB2864" s="60"/>
      <c r="BC2864" s="111"/>
      <c r="BD2864" s="111"/>
      <c r="BE2864" s="111"/>
      <c r="BF2864" s="111"/>
      <c r="BG2864" s="116"/>
      <c r="BH2864" s="2"/>
      <c r="BI2864" s="2"/>
      <c r="BJ2864" s="2"/>
      <c r="BK2864" s="2"/>
      <c r="BL2864" s="60"/>
      <c r="BM2864" s="53"/>
      <c r="BN2864" s="53"/>
      <c r="BO2864" s="53"/>
      <c r="BP2864" s="53"/>
      <c r="BQ2864" s="125"/>
      <c r="BR2864" s="2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292</v>
      </c>
      <c r="K2865" s="2" t="s">
        <v>319</v>
      </c>
      <c r="L2865" s="170">
        <f t="shared" si="91"/>
        <v>0</v>
      </c>
      <c r="M2865" s="170">
        <f t="shared" si="92"/>
        <v>0</v>
      </c>
      <c r="N2865" s="183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285</v>
      </c>
      <c r="J2866" s="2" t="s">
        <v>293</v>
      </c>
      <c r="K2866" s="2" t="s">
        <v>319</v>
      </c>
      <c r="L2866" s="172">
        <f t="shared" si="91"/>
        <v>0</v>
      </c>
      <c r="M2866" s="170">
        <f t="shared" si="92"/>
        <v>0</v>
      </c>
      <c r="N2866" s="183"/>
      <c r="O2866" s="37"/>
      <c r="P2866" s="37"/>
      <c r="Q2866" s="37"/>
      <c r="R2866" s="38"/>
      <c r="S2866" s="45"/>
      <c r="T2866" s="2"/>
      <c r="U2866" s="2"/>
      <c r="V2866" s="2"/>
      <c r="W2866" s="3"/>
      <c r="X2866" s="61"/>
      <c r="Y2866" s="67"/>
      <c r="Z2866" s="67"/>
      <c r="AA2866" s="67"/>
      <c r="AB2866" s="69"/>
      <c r="AC2866" s="74"/>
      <c r="AD2866" s="2"/>
      <c r="AE2866" s="2"/>
      <c r="AF2866" s="2"/>
      <c r="AG2866" s="3"/>
      <c r="AH2866" s="61"/>
      <c r="AI2866" s="77"/>
      <c r="AJ2866" s="77"/>
      <c r="AK2866" s="77"/>
      <c r="AL2866" s="78"/>
      <c r="AM2866" s="86"/>
      <c r="AN2866" s="2"/>
      <c r="AO2866" s="2"/>
      <c r="AP2866" s="2"/>
      <c r="AQ2866" s="3"/>
      <c r="AR2866" s="61"/>
      <c r="AS2866" s="90"/>
      <c r="AT2866" s="90"/>
      <c r="AU2866" s="90"/>
      <c r="AV2866" s="91"/>
      <c r="AW2866" s="106"/>
      <c r="AX2866" s="2"/>
      <c r="AY2866" s="2"/>
      <c r="AZ2866" s="2"/>
      <c r="BA2866" s="3"/>
      <c r="BB2866" s="61"/>
      <c r="BC2866" s="111"/>
      <c r="BD2866" s="111"/>
      <c r="BE2866" s="111"/>
      <c r="BF2866" s="112"/>
      <c r="BG2866" s="117"/>
      <c r="BH2866" s="2"/>
      <c r="BI2866" s="2"/>
      <c r="BJ2866" s="2"/>
      <c r="BK2866" s="3"/>
      <c r="BL2866" s="61"/>
      <c r="BM2866" s="53"/>
      <c r="BN2866" s="53"/>
      <c r="BO2866" s="53"/>
      <c r="BP2866" s="54"/>
      <c r="BQ2866" s="126"/>
      <c r="BR2866" s="2"/>
      <c r="BS2866" s="2"/>
      <c r="BT2866" s="2"/>
      <c r="BU2866" s="3"/>
      <c r="BV2866" s="61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287</v>
      </c>
      <c r="J2867" s="2" t="s">
        <v>269</v>
      </c>
      <c r="K2867" s="2" t="s">
        <v>321</v>
      </c>
      <c r="L2867" s="170">
        <f t="shared" si="91"/>
        <v>0</v>
      </c>
      <c r="M2867" s="170">
        <f t="shared" si="92"/>
        <v>0</v>
      </c>
      <c r="N2867" s="183"/>
      <c r="O2867" s="37"/>
      <c r="P2867" s="37"/>
      <c r="Q2867" s="37"/>
      <c r="R2867" s="37"/>
      <c r="S2867" s="46"/>
      <c r="T2867" s="2"/>
      <c r="U2867" s="2"/>
      <c r="V2867" s="2"/>
      <c r="W2867" s="2"/>
      <c r="X2867" s="60"/>
      <c r="Y2867" s="67"/>
      <c r="Z2867" s="67"/>
      <c r="AA2867" s="67"/>
      <c r="AB2867" s="67"/>
      <c r="AC2867" s="73"/>
      <c r="AD2867" s="2"/>
      <c r="AE2867" s="2"/>
      <c r="AF2867" s="2"/>
      <c r="AG2867" s="2"/>
      <c r="AH2867" s="60"/>
      <c r="AI2867" s="77"/>
      <c r="AJ2867" s="77"/>
      <c r="AK2867" s="77"/>
      <c r="AL2867" s="77"/>
      <c r="AM2867" s="85"/>
      <c r="AN2867" s="2"/>
      <c r="AO2867" s="2"/>
      <c r="AP2867" s="2"/>
      <c r="AQ2867" s="2"/>
      <c r="AR2867" s="60"/>
      <c r="AS2867" s="90"/>
      <c r="AT2867" s="90"/>
      <c r="AU2867" s="90"/>
      <c r="AV2867" s="90"/>
      <c r="AW2867" s="105"/>
      <c r="AX2867" s="2"/>
      <c r="AY2867" s="2"/>
      <c r="AZ2867" s="2"/>
      <c r="BA2867" s="2"/>
      <c r="BB2867" s="60"/>
      <c r="BC2867" s="111"/>
      <c r="BD2867" s="111"/>
      <c r="BE2867" s="111"/>
      <c r="BF2867" s="111"/>
      <c r="BG2867" s="116"/>
      <c r="BH2867" s="2"/>
      <c r="BI2867" s="2"/>
      <c r="BJ2867" s="2"/>
      <c r="BK2867" s="2"/>
      <c r="BL2867" s="60"/>
      <c r="BM2867" s="53"/>
      <c r="BN2867" s="53"/>
      <c r="BO2867" s="53"/>
      <c r="BP2867" s="53"/>
      <c r="BQ2867" s="125"/>
      <c r="BR2867" s="2"/>
      <c r="BS2867" s="2"/>
      <c r="BT2867" s="2"/>
      <c r="BU2867" s="2"/>
      <c r="BV2867" s="60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270</v>
      </c>
      <c r="K2868" s="2" t="s">
        <v>321</v>
      </c>
      <c r="L2868" s="170">
        <f t="shared" si="91"/>
        <v>0</v>
      </c>
      <c r="M2868" s="170">
        <f t="shared" si="92"/>
        <v>0</v>
      </c>
      <c r="N2868" s="183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290</v>
      </c>
      <c r="J2869" s="2" t="s">
        <v>271</v>
      </c>
      <c r="K2869" s="2" t="s">
        <v>322</v>
      </c>
      <c r="L2869" s="170">
        <f t="shared" si="91"/>
        <v>0</v>
      </c>
      <c r="M2869" s="170">
        <f t="shared" si="92"/>
        <v>0</v>
      </c>
      <c r="N2869" s="183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284</v>
      </c>
      <c r="J2870" s="2" t="s">
        <v>294</v>
      </c>
      <c r="K2870" s="2" t="s">
        <v>321</v>
      </c>
      <c r="L2870" s="170">
        <f t="shared" si="91"/>
        <v>0</v>
      </c>
      <c r="M2870" s="170">
        <f t="shared" si="92"/>
        <v>0</v>
      </c>
      <c r="N2870" s="183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347</v>
      </c>
      <c r="K2871" s="2" t="s">
        <v>321</v>
      </c>
      <c r="L2871" s="170">
        <f t="shared" si="91"/>
        <v>0</v>
      </c>
      <c r="M2871" s="170">
        <f t="shared" si="92"/>
        <v>0</v>
      </c>
      <c r="N2871" s="183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295</v>
      </c>
      <c r="K2872" s="2" t="s">
        <v>321</v>
      </c>
      <c r="L2872" s="170">
        <f t="shared" si="91"/>
        <v>0</v>
      </c>
      <c r="M2872" s="170">
        <f t="shared" si="92"/>
        <v>0</v>
      </c>
      <c r="N2872" s="183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290</v>
      </c>
      <c r="J2873" s="2" t="s">
        <v>299</v>
      </c>
      <c r="K2873" s="2" t="s">
        <v>319</v>
      </c>
      <c r="L2873" s="170">
        <f t="shared" si="91"/>
        <v>0</v>
      </c>
      <c r="M2873" s="170">
        <f t="shared" si="92"/>
        <v>0</v>
      </c>
      <c r="N2873" s="183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315</v>
      </c>
      <c r="J2874" s="2" t="s">
        <v>348</v>
      </c>
      <c r="K2874" s="2" t="s">
        <v>321</v>
      </c>
      <c r="L2874" s="170">
        <f t="shared" si="91"/>
        <v>0</v>
      </c>
      <c r="M2874" s="170">
        <f t="shared" si="92"/>
        <v>0</v>
      </c>
      <c r="N2874" s="183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296</v>
      </c>
      <c r="K2875" s="2" t="s">
        <v>322</v>
      </c>
      <c r="L2875" s="170">
        <f t="shared" si="91"/>
        <v>0</v>
      </c>
      <c r="M2875" s="170">
        <f t="shared" si="92"/>
        <v>0</v>
      </c>
      <c r="N2875" s="183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316</v>
      </c>
      <c r="J2876" s="2" t="s">
        <v>297</v>
      </c>
      <c r="K2876" s="2" t="s">
        <v>319</v>
      </c>
      <c r="L2876" s="170">
        <f t="shared" si="91"/>
        <v>0</v>
      </c>
      <c r="M2876" s="170">
        <f t="shared" si="92"/>
        <v>0</v>
      </c>
      <c r="N2876" s="183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8" t="s">
        <v>349</v>
      </c>
      <c r="K2877" s="8" t="s">
        <v>321</v>
      </c>
      <c r="L2877" s="170">
        <f t="shared" si="91"/>
        <v>0</v>
      </c>
      <c r="M2877" s="170">
        <f t="shared" si="92"/>
        <v>0</v>
      </c>
      <c r="N2877" s="183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282</v>
      </c>
      <c r="J2878" s="2" t="s">
        <v>272</v>
      </c>
      <c r="K2878" s="2" t="s">
        <v>322</v>
      </c>
      <c r="L2878" s="170">
        <f t="shared" si="91"/>
        <v>0</v>
      </c>
      <c r="M2878" s="170">
        <f t="shared" si="92"/>
        <v>0</v>
      </c>
      <c r="N2878" s="183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273</v>
      </c>
      <c r="K2879" s="2" t="s">
        <v>322</v>
      </c>
      <c r="L2879" s="170">
        <f t="shared" si="91"/>
        <v>0</v>
      </c>
      <c r="M2879" s="170">
        <f t="shared" si="92"/>
        <v>0</v>
      </c>
      <c r="N2879" s="183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274</v>
      </c>
      <c r="K2880" s="2" t="s">
        <v>322</v>
      </c>
      <c r="L2880" s="172">
        <f t="shared" si="91"/>
        <v>0</v>
      </c>
      <c r="M2880" s="170">
        <f t="shared" si="92"/>
        <v>0</v>
      </c>
      <c r="N2880" s="183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275</v>
      </c>
      <c r="K2881" s="2" t="s">
        <v>322</v>
      </c>
      <c r="L2881" s="170">
        <f t="shared" si="91"/>
        <v>0</v>
      </c>
      <c r="M2881" s="170">
        <f t="shared" si="92"/>
        <v>0</v>
      </c>
      <c r="N2881" s="183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276</v>
      </c>
      <c r="K2882" s="2" t="s">
        <v>321</v>
      </c>
      <c r="L2882" s="170">
        <f t="shared" si="91"/>
        <v>0</v>
      </c>
      <c r="M2882" s="170">
        <f t="shared" si="92"/>
        <v>0</v>
      </c>
      <c r="N2882" s="183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277</v>
      </c>
      <c r="K2883" s="2" t="s">
        <v>321</v>
      </c>
      <c r="L2883" s="170">
        <f t="shared" si="91"/>
        <v>0</v>
      </c>
      <c r="M2883" s="170">
        <f t="shared" si="92"/>
        <v>0</v>
      </c>
      <c r="N2883" s="183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283</v>
      </c>
      <c r="J2884" s="2" t="s">
        <v>298</v>
      </c>
      <c r="K2884" s="2" t="s">
        <v>322</v>
      </c>
      <c r="L2884" s="170">
        <f t="shared" si="91"/>
        <v>0</v>
      </c>
      <c r="M2884" s="170">
        <f t="shared" si="92"/>
        <v>0</v>
      </c>
      <c r="N2884" s="183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278</v>
      </c>
      <c r="K2885" s="2" t="s">
        <v>321</v>
      </c>
      <c r="L2885" s="170">
        <f t="shared" ref="L2885:L2948" si="93">SUM(R2885,W2885,AB2885,AG2885,AL2885,AQ2885,AV2885,BA2885,BF2885,BK2885,BP2885,BU2885)</f>
        <v>3</v>
      </c>
      <c r="M2885" s="170">
        <f t="shared" ref="M2885:M2948" si="94">SUM(S2885,X2885,AC2885,AH2885,AM2885,AR2885,AW2885,BB2885,BG2885,BL2885,BQ2885,BV2885)</f>
        <v>4.0960000000000001</v>
      </c>
      <c r="N2885" s="183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 t="s">
        <v>371</v>
      </c>
      <c r="AY2885" s="2"/>
      <c r="AZ2885" s="2"/>
      <c r="BA2885" s="2">
        <v>3</v>
      </c>
      <c r="BB2885" s="60">
        <v>4.0960000000000001</v>
      </c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279</v>
      </c>
      <c r="K2886" s="2" t="s">
        <v>321</v>
      </c>
      <c r="L2886" s="170">
        <f t="shared" si="93"/>
        <v>1</v>
      </c>
      <c r="M2886" s="170">
        <f t="shared" si="94"/>
        <v>5.194</v>
      </c>
      <c r="N2886" s="183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>
        <v>3</v>
      </c>
      <c r="Z2886" s="67"/>
      <c r="AA2886" s="67"/>
      <c r="AB2886" s="67">
        <v>1</v>
      </c>
      <c r="AC2886" s="73">
        <v>5.194</v>
      </c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/>
      <c r="AY2886" s="2"/>
      <c r="AZ2886" s="2"/>
      <c r="BA2886" s="2"/>
      <c r="BB2886" s="60"/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286</v>
      </c>
      <c r="J2887" s="2" t="s">
        <v>280</v>
      </c>
      <c r="K2887" s="2" t="s">
        <v>320</v>
      </c>
      <c r="L2887" s="170">
        <f t="shared" si="93"/>
        <v>1.1859999999999999</v>
      </c>
      <c r="M2887" s="172">
        <f t="shared" si="94"/>
        <v>16.366800000000001</v>
      </c>
      <c r="N2887" s="185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/>
      <c r="Z2887" s="67"/>
      <c r="AA2887" s="67"/>
      <c r="AB2887" s="67"/>
      <c r="AC2887" s="73"/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>
        <v>1.1859999999999999</v>
      </c>
      <c r="BL2887" s="181">
        <v>16.366800000000001</v>
      </c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281</v>
      </c>
      <c r="K2888" s="2" t="s">
        <v>320</v>
      </c>
      <c r="L2888" s="170">
        <f t="shared" si="93"/>
        <v>0</v>
      </c>
      <c r="M2888" s="170">
        <f t="shared" si="94"/>
        <v>9.7449999999999992</v>
      </c>
      <c r="N2888" s="183"/>
      <c r="O2888" s="37" t="s">
        <v>374</v>
      </c>
      <c r="P2888" s="37"/>
      <c r="Q2888" s="37"/>
      <c r="R2888" s="37"/>
      <c r="S2888" s="46">
        <v>9.7449999999999992</v>
      </c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/>
      <c r="BL2888" s="60"/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s="17" customFormat="1" hidden="1" x14ac:dyDescent="0.3">
      <c r="A2889" s="16" t="s">
        <v>100</v>
      </c>
      <c r="B2889" s="16" t="s">
        <v>2</v>
      </c>
      <c r="C2889" s="16" t="s">
        <v>3</v>
      </c>
      <c r="D2889" s="16" t="s">
        <v>82</v>
      </c>
      <c r="E2889" s="7">
        <v>6</v>
      </c>
      <c r="F2889" s="7"/>
      <c r="G2889" s="23" t="s">
        <v>5</v>
      </c>
      <c r="H2889" s="7">
        <v>2023</v>
      </c>
      <c r="I2889" s="25"/>
      <c r="J2889" s="16" t="s">
        <v>314</v>
      </c>
      <c r="K2889" s="16"/>
      <c r="L2889" s="155"/>
      <c r="M2889" s="133">
        <f>SUM(M2851:M2888)</f>
        <v>118.31680000000001</v>
      </c>
      <c r="N2889" s="186"/>
      <c r="O2889" s="16"/>
      <c r="P2889" s="16"/>
      <c r="Q2889" s="16"/>
      <c r="R2889" s="16"/>
      <c r="S2889" s="51">
        <f>SUM(S2851:S2888)</f>
        <v>9.7449999999999992</v>
      </c>
      <c r="T2889" s="16"/>
      <c r="U2889" s="16"/>
      <c r="V2889" s="16"/>
      <c r="W2889" s="16"/>
      <c r="X2889" s="51">
        <f>SUM(X2851:X2888)</f>
        <v>82.915000000000006</v>
      </c>
      <c r="Y2889" s="16"/>
      <c r="Z2889" s="16"/>
      <c r="AA2889" s="16"/>
      <c r="AB2889" s="16"/>
      <c r="AC2889" s="51">
        <f>SUM(AC2851:AC2888)</f>
        <v>5.194</v>
      </c>
      <c r="AD2889" s="16"/>
      <c r="AE2889" s="16"/>
      <c r="AF2889" s="16"/>
      <c r="AG2889" s="16"/>
      <c r="AH2889" s="51">
        <f>SUM(AH2851:AH2888)</f>
        <v>0</v>
      </c>
      <c r="AI2889" s="16"/>
      <c r="AJ2889" s="16"/>
      <c r="AK2889" s="16"/>
      <c r="AL2889" s="16"/>
      <c r="AM2889" s="51">
        <f>SUM(AM2851:AM2888)</f>
        <v>0</v>
      </c>
      <c r="AN2889" s="16"/>
      <c r="AO2889" s="16"/>
      <c r="AP2889" s="16"/>
      <c r="AQ2889" s="16"/>
      <c r="AR2889" s="51">
        <f>SUM(AR2851:AR2888)</f>
        <v>0</v>
      </c>
      <c r="AS2889" s="16"/>
      <c r="AT2889" s="16"/>
      <c r="AU2889" s="16"/>
      <c r="AV2889" s="16"/>
      <c r="AW2889" s="51">
        <f>SUM(AW2851:AW2888)</f>
        <v>0</v>
      </c>
      <c r="AX2889" s="16"/>
      <c r="AY2889" s="16"/>
      <c r="AZ2889" s="16"/>
      <c r="BA2889" s="16"/>
      <c r="BB2889" s="51">
        <f>SUM(BB2851:BB2888)</f>
        <v>4.0960000000000001</v>
      </c>
      <c r="BC2889" s="16"/>
      <c r="BD2889" s="16"/>
      <c r="BE2889" s="16"/>
      <c r="BF2889" s="16"/>
      <c r="BG2889" s="51">
        <f>SUM(BG2851:BG2888)</f>
        <v>0</v>
      </c>
      <c r="BH2889" s="16"/>
      <c r="BI2889" s="16"/>
      <c r="BJ2889" s="16"/>
      <c r="BK2889" s="16"/>
      <c r="BL2889" s="133">
        <f>SUM(BL2851:BL2888)</f>
        <v>16.366800000000001</v>
      </c>
      <c r="BM2889" s="16"/>
      <c r="BN2889" s="16"/>
      <c r="BO2889" s="16"/>
      <c r="BP2889" s="16"/>
      <c r="BQ2889" s="51">
        <f>SUM(BQ2851:BQ2888)</f>
        <v>0</v>
      </c>
      <c r="BR2889" s="16"/>
      <c r="BS2889" s="16"/>
      <c r="BT2889" s="16"/>
      <c r="BU2889" s="16"/>
      <c r="BV2889" s="51">
        <f>SUM(BV2851:BV2888)</f>
        <v>0</v>
      </c>
    </row>
    <row r="2890" spans="1:74" hidden="1" x14ac:dyDescent="0.3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22" t="s">
        <v>5</v>
      </c>
      <c r="H2890" s="3">
        <v>2023</v>
      </c>
      <c r="I2890" s="24" t="s">
        <v>287</v>
      </c>
      <c r="J2890" s="2" t="s">
        <v>267</v>
      </c>
      <c r="K2890" s="2" t="s">
        <v>319</v>
      </c>
      <c r="L2890" s="170">
        <f t="shared" si="93"/>
        <v>0</v>
      </c>
      <c r="M2890" s="170">
        <f t="shared" si="94"/>
        <v>0</v>
      </c>
      <c r="N2890" s="183"/>
      <c r="O2890" s="37"/>
      <c r="P2890" s="37"/>
      <c r="Q2890" s="37"/>
      <c r="R2890" s="37"/>
      <c r="S2890" s="46"/>
      <c r="T2890" s="2"/>
      <c r="U2890" s="2"/>
      <c r="V2890" s="2"/>
      <c r="W2890" s="2"/>
      <c r="X2890" s="60"/>
      <c r="Y2890" s="67"/>
      <c r="Z2890" s="67"/>
      <c r="AA2890" s="67"/>
      <c r="AB2890" s="67"/>
      <c r="AC2890" s="73"/>
      <c r="AD2890" s="2"/>
      <c r="AE2890" s="2"/>
      <c r="AF2890" s="2"/>
      <c r="AG2890" s="2"/>
      <c r="AH2890" s="60"/>
      <c r="AI2890" s="77"/>
      <c r="AJ2890" s="77"/>
      <c r="AK2890" s="77"/>
      <c r="AL2890" s="77"/>
      <c r="AM2890" s="85"/>
      <c r="AN2890" s="2"/>
      <c r="AO2890" s="2"/>
      <c r="AP2890" s="2"/>
      <c r="AQ2890" s="2"/>
      <c r="AR2890" s="60"/>
      <c r="AS2890" s="90"/>
      <c r="AT2890" s="90"/>
      <c r="AU2890" s="90"/>
      <c r="AV2890" s="90"/>
      <c r="AW2890" s="105"/>
      <c r="AX2890" s="2"/>
      <c r="AY2890" s="2"/>
      <c r="AZ2890" s="2"/>
      <c r="BA2890" s="2"/>
      <c r="BB2890" s="60"/>
      <c r="BC2890" s="111"/>
      <c r="BD2890" s="111"/>
      <c r="BE2890" s="111"/>
      <c r="BF2890" s="111"/>
      <c r="BG2890" s="116"/>
      <c r="BH2890" s="2"/>
      <c r="BI2890" s="2"/>
      <c r="BJ2890" s="2"/>
      <c r="BK2890" s="2"/>
      <c r="BL2890" s="60"/>
      <c r="BM2890" s="53"/>
      <c r="BN2890" s="53"/>
      <c r="BO2890" s="53"/>
      <c r="BP2890" s="53"/>
      <c r="BQ2890" s="125"/>
      <c r="BR2890" s="2"/>
      <c r="BS2890" s="2"/>
      <c r="BT2890" s="2"/>
      <c r="BU2890" s="2"/>
      <c r="BV2890" s="60"/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291</v>
      </c>
      <c r="K2891" s="2" t="s">
        <v>320</v>
      </c>
      <c r="L2891" s="170">
        <f t="shared" si="93"/>
        <v>0</v>
      </c>
      <c r="M2891" s="170">
        <f t="shared" si="94"/>
        <v>0</v>
      </c>
      <c r="N2891" s="183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286</v>
      </c>
      <c r="J2892" s="2" t="s">
        <v>337</v>
      </c>
      <c r="K2892" s="2" t="s">
        <v>320</v>
      </c>
      <c r="L2892" s="170">
        <f t="shared" si="93"/>
        <v>0</v>
      </c>
      <c r="M2892" s="170">
        <f t="shared" si="94"/>
        <v>0</v>
      </c>
      <c r="N2892" s="183"/>
      <c r="O2892" s="58"/>
      <c r="P2892" s="58"/>
      <c r="Q2892" s="58"/>
      <c r="R2892" s="58"/>
      <c r="S2892" s="59"/>
      <c r="T2892" s="8"/>
      <c r="U2892" s="8"/>
      <c r="V2892" s="8"/>
      <c r="W2892" s="8"/>
      <c r="X2892" s="130"/>
      <c r="Y2892" s="143"/>
      <c r="Z2892" s="143"/>
      <c r="AA2892" s="143"/>
      <c r="AB2892" s="143"/>
      <c r="AC2892" s="144"/>
      <c r="AD2892" s="8"/>
      <c r="AE2892" s="8"/>
      <c r="AF2892" s="8"/>
      <c r="AG2892" s="8"/>
      <c r="AH2892" s="130"/>
      <c r="AI2892" s="145"/>
      <c r="AJ2892" s="145"/>
      <c r="AK2892" s="145"/>
      <c r="AL2892" s="145"/>
      <c r="AM2892" s="146"/>
      <c r="AN2892" s="8"/>
      <c r="AO2892" s="8"/>
      <c r="AP2892" s="8"/>
      <c r="AQ2892" s="8"/>
      <c r="AR2892" s="130"/>
      <c r="AS2892" s="147"/>
      <c r="AT2892" s="147"/>
      <c r="AU2892" s="147"/>
      <c r="AV2892" s="147"/>
      <c r="AW2892" s="148"/>
      <c r="AX2892" s="8"/>
      <c r="AY2892" s="8"/>
      <c r="AZ2892" s="8"/>
      <c r="BA2892" s="8"/>
      <c r="BB2892" s="130"/>
      <c r="BC2892" s="149"/>
      <c r="BD2892" s="149"/>
      <c r="BE2892" s="149"/>
      <c r="BF2892" s="149"/>
      <c r="BG2892" s="150"/>
      <c r="BH2892" s="8"/>
      <c r="BI2892" s="8"/>
      <c r="BJ2892" s="8"/>
      <c r="BK2892" s="8"/>
      <c r="BL2892" s="130"/>
      <c r="BM2892" s="151"/>
      <c r="BN2892" s="151"/>
      <c r="BO2892" s="151"/>
      <c r="BP2892" s="151"/>
      <c r="BQ2892" s="152"/>
      <c r="BR2892" s="8"/>
      <c r="BS2892" s="8"/>
      <c r="BT2892" s="8"/>
      <c r="BU2892" s="8"/>
      <c r="BV2892" s="13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8" t="s">
        <v>338</v>
      </c>
      <c r="K2893" s="8" t="s">
        <v>319</v>
      </c>
      <c r="L2893" s="170">
        <f t="shared" si="93"/>
        <v>0</v>
      </c>
      <c r="M2893" s="170">
        <f t="shared" si="94"/>
        <v>0</v>
      </c>
      <c r="N2893" s="183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339</v>
      </c>
      <c r="K2894" s="8" t="s">
        <v>340</v>
      </c>
      <c r="L2894" s="170">
        <f t="shared" si="93"/>
        <v>0</v>
      </c>
      <c r="M2894" s="170">
        <f t="shared" si="94"/>
        <v>0</v>
      </c>
      <c r="N2894" s="183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341</v>
      </c>
      <c r="K2895" s="8" t="s">
        <v>319</v>
      </c>
      <c r="L2895" s="170">
        <f t="shared" si="93"/>
        <v>0</v>
      </c>
      <c r="M2895" s="170">
        <f t="shared" si="94"/>
        <v>0</v>
      </c>
      <c r="N2895" s="183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342</v>
      </c>
      <c r="K2896" s="8" t="s">
        <v>321</v>
      </c>
      <c r="L2896" s="170">
        <f t="shared" si="93"/>
        <v>0</v>
      </c>
      <c r="M2896" s="170">
        <f t="shared" si="94"/>
        <v>0</v>
      </c>
      <c r="N2896" s="183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343</v>
      </c>
      <c r="K2897" s="8" t="s">
        <v>321</v>
      </c>
      <c r="L2897" s="170">
        <f t="shared" si="93"/>
        <v>0</v>
      </c>
      <c r="M2897" s="170">
        <f t="shared" si="94"/>
        <v>0</v>
      </c>
      <c r="N2897" s="183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344</v>
      </c>
      <c r="K2898" s="8" t="s">
        <v>340</v>
      </c>
      <c r="L2898" s="170">
        <f t="shared" si="93"/>
        <v>0</v>
      </c>
      <c r="M2898" s="170">
        <f t="shared" si="94"/>
        <v>0</v>
      </c>
      <c r="N2898" s="183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288</v>
      </c>
      <c r="J2899" s="8" t="s">
        <v>345</v>
      </c>
      <c r="K2899" s="8" t="s">
        <v>319</v>
      </c>
      <c r="L2899" s="170">
        <f t="shared" si="93"/>
        <v>0</v>
      </c>
      <c r="M2899" s="170">
        <f t="shared" si="94"/>
        <v>0</v>
      </c>
      <c r="N2899" s="183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2" t="s">
        <v>352</v>
      </c>
      <c r="K2900" s="2" t="s">
        <v>319</v>
      </c>
      <c r="L2900" s="170">
        <f t="shared" si="93"/>
        <v>0</v>
      </c>
      <c r="M2900" s="170">
        <f t="shared" si="94"/>
        <v>0</v>
      </c>
      <c r="N2900" s="183"/>
      <c r="O2900" s="37"/>
      <c r="P2900" s="37"/>
      <c r="Q2900" s="37"/>
      <c r="R2900" s="37"/>
      <c r="S2900" s="46"/>
      <c r="T2900" s="2"/>
      <c r="U2900" s="2"/>
      <c r="V2900" s="2"/>
      <c r="W2900" s="2"/>
      <c r="X2900" s="60"/>
      <c r="Y2900" s="67"/>
      <c r="Z2900" s="67"/>
      <c r="AA2900" s="67"/>
      <c r="AB2900" s="67"/>
      <c r="AC2900" s="73"/>
      <c r="AD2900" s="2"/>
      <c r="AE2900" s="2"/>
      <c r="AF2900" s="2"/>
      <c r="AG2900" s="2"/>
      <c r="AH2900" s="60"/>
      <c r="AI2900" s="77"/>
      <c r="AJ2900" s="77"/>
      <c r="AK2900" s="77"/>
      <c r="AL2900" s="77"/>
      <c r="AM2900" s="85"/>
      <c r="AN2900" s="2"/>
      <c r="AO2900" s="2"/>
      <c r="AP2900" s="2"/>
      <c r="AQ2900" s="2"/>
      <c r="AR2900" s="60"/>
      <c r="AS2900" s="90"/>
      <c r="AT2900" s="90"/>
      <c r="AU2900" s="90"/>
      <c r="AV2900" s="90"/>
      <c r="AW2900" s="105"/>
      <c r="AX2900" s="2"/>
      <c r="AY2900" s="2"/>
      <c r="AZ2900" s="2"/>
      <c r="BA2900" s="2"/>
      <c r="BB2900" s="60"/>
      <c r="BC2900" s="111"/>
      <c r="BD2900" s="111"/>
      <c r="BE2900" s="111"/>
      <c r="BF2900" s="111"/>
      <c r="BG2900" s="116"/>
      <c r="BH2900" s="2"/>
      <c r="BI2900" s="2"/>
      <c r="BJ2900" s="2"/>
      <c r="BK2900" s="2"/>
      <c r="BL2900" s="60"/>
      <c r="BM2900" s="53"/>
      <c r="BN2900" s="53"/>
      <c r="BO2900" s="53"/>
      <c r="BP2900" s="53"/>
      <c r="BQ2900" s="125"/>
      <c r="BR2900" s="2"/>
      <c r="BS2900" s="2"/>
      <c r="BT2900" s="2"/>
      <c r="BU2900" s="2"/>
      <c r="BV2900" s="6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353</v>
      </c>
      <c r="K2901" s="2" t="s">
        <v>322</v>
      </c>
      <c r="L2901" s="170">
        <f t="shared" si="93"/>
        <v>0</v>
      </c>
      <c r="M2901" s="170">
        <f t="shared" si="94"/>
        <v>0</v>
      </c>
      <c r="N2901" s="183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346</v>
      </c>
      <c r="K2902" s="2" t="s">
        <v>319</v>
      </c>
      <c r="L2902" s="170">
        <f t="shared" si="93"/>
        <v>0</v>
      </c>
      <c r="M2902" s="170">
        <f t="shared" si="94"/>
        <v>0</v>
      </c>
      <c r="N2902" s="183"/>
      <c r="O2902" s="38"/>
      <c r="P2902" s="37"/>
      <c r="Q2902" s="37"/>
      <c r="R2902" s="37"/>
      <c r="S2902" s="46"/>
      <c r="T2902" s="3"/>
      <c r="U2902" s="2"/>
      <c r="V2902" s="2"/>
      <c r="W2902" s="2"/>
      <c r="X2902" s="60"/>
      <c r="Y2902" s="69"/>
      <c r="Z2902" s="67"/>
      <c r="AA2902" s="67"/>
      <c r="AB2902" s="67"/>
      <c r="AC2902" s="73"/>
      <c r="AD2902" s="3"/>
      <c r="AE2902" s="2"/>
      <c r="AF2902" s="2"/>
      <c r="AG2902" s="2"/>
      <c r="AH2902" s="60"/>
      <c r="AI2902" s="78"/>
      <c r="AJ2902" s="77"/>
      <c r="AK2902" s="77"/>
      <c r="AL2902" s="77"/>
      <c r="AM2902" s="85"/>
      <c r="AN2902" s="3"/>
      <c r="AO2902" s="2"/>
      <c r="AP2902" s="2"/>
      <c r="AQ2902" s="2"/>
      <c r="AR2902" s="60"/>
      <c r="AS2902" s="91"/>
      <c r="AT2902" s="90"/>
      <c r="AU2902" s="90"/>
      <c r="AV2902" s="90"/>
      <c r="AW2902" s="105"/>
      <c r="AX2902" s="3"/>
      <c r="AY2902" s="2"/>
      <c r="AZ2902" s="2"/>
      <c r="BA2902" s="2"/>
      <c r="BB2902" s="60"/>
      <c r="BC2902" s="112"/>
      <c r="BD2902" s="111"/>
      <c r="BE2902" s="111"/>
      <c r="BF2902" s="111"/>
      <c r="BG2902" s="116"/>
      <c r="BH2902" s="3"/>
      <c r="BI2902" s="2"/>
      <c r="BJ2902" s="2"/>
      <c r="BK2902" s="2"/>
      <c r="BL2902" s="60"/>
      <c r="BM2902" s="54"/>
      <c r="BN2902" s="53"/>
      <c r="BO2902" s="53"/>
      <c r="BP2902" s="53"/>
      <c r="BQ2902" s="125"/>
      <c r="BR2902" s="3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289</v>
      </c>
      <c r="J2903" s="2" t="s">
        <v>268</v>
      </c>
      <c r="K2903" s="2" t="s">
        <v>319</v>
      </c>
      <c r="L2903" s="170">
        <f t="shared" si="93"/>
        <v>0</v>
      </c>
      <c r="M2903" s="170">
        <f t="shared" si="94"/>
        <v>0</v>
      </c>
      <c r="N2903" s="183"/>
      <c r="O2903" s="37"/>
      <c r="P2903" s="37"/>
      <c r="Q2903" s="37"/>
      <c r="R2903" s="37"/>
      <c r="S2903" s="46"/>
      <c r="T2903" s="2"/>
      <c r="U2903" s="2"/>
      <c r="V2903" s="2"/>
      <c r="W2903" s="2"/>
      <c r="X2903" s="60"/>
      <c r="Y2903" s="67"/>
      <c r="Z2903" s="67"/>
      <c r="AA2903" s="67"/>
      <c r="AB2903" s="67"/>
      <c r="AC2903" s="73"/>
      <c r="AD2903" s="2"/>
      <c r="AE2903" s="2"/>
      <c r="AF2903" s="2"/>
      <c r="AG2903" s="2"/>
      <c r="AH2903" s="60"/>
      <c r="AI2903" s="77"/>
      <c r="AJ2903" s="77"/>
      <c r="AK2903" s="77"/>
      <c r="AL2903" s="77"/>
      <c r="AM2903" s="85"/>
      <c r="AN2903" s="2"/>
      <c r="AO2903" s="2"/>
      <c r="AP2903" s="2"/>
      <c r="AQ2903" s="2"/>
      <c r="AR2903" s="60"/>
      <c r="AS2903" s="90"/>
      <c r="AT2903" s="90"/>
      <c r="AU2903" s="90"/>
      <c r="AV2903" s="90"/>
      <c r="AW2903" s="105"/>
      <c r="AX2903" s="2"/>
      <c r="AY2903" s="2"/>
      <c r="AZ2903" s="2"/>
      <c r="BA2903" s="2"/>
      <c r="BB2903" s="60"/>
      <c r="BC2903" s="111"/>
      <c r="BD2903" s="111"/>
      <c r="BE2903" s="111"/>
      <c r="BF2903" s="111"/>
      <c r="BG2903" s="116"/>
      <c r="BH2903" s="2"/>
      <c r="BI2903" s="2"/>
      <c r="BJ2903" s="2"/>
      <c r="BK2903" s="2"/>
      <c r="BL2903" s="60"/>
      <c r="BM2903" s="53"/>
      <c r="BN2903" s="53"/>
      <c r="BO2903" s="53"/>
      <c r="BP2903" s="53"/>
      <c r="BQ2903" s="125"/>
      <c r="BR2903" s="2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292</v>
      </c>
      <c r="K2904" s="2" t="s">
        <v>319</v>
      </c>
      <c r="L2904" s="170">
        <f t="shared" si="93"/>
        <v>0</v>
      </c>
      <c r="M2904" s="170">
        <f t="shared" si="94"/>
        <v>0</v>
      </c>
      <c r="N2904" s="183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285</v>
      </c>
      <c r="J2905" s="2" t="s">
        <v>293</v>
      </c>
      <c r="K2905" s="2" t="s">
        <v>319</v>
      </c>
      <c r="L2905" s="170">
        <f t="shared" si="93"/>
        <v>0</v>
      </c>
      <c r="M2905" s="170">
        <f t="shared" si="94"/>
        <v>0</v>
      </c>
      <c r="N2905" s="183"/>
      <c r="O2905" s="37"/>
      <c r="P2905" s="37"/>
      <c r="Q2905" s="37"/>
      <c r="R2905" s="38"/>
      <c r="S2905" s="45"/>
      <c r="T2905" s="2"/>
      <c r="U2905" s="2"/>
      <c r="V2905" s="2"/>
      <c r="W2905" s="3"/>
      <c r="X2905" s="61"/>
      <c r="Y2905" s="67"/>
      <c r="Z2905" s="67"/>
      <c r="AA2905" s="67"/>
      <c r="AB2905" s="69"/>
      <c r="AC2905" s="74"/>
      <c r="AD2905" s="2"/>
      <c r="AE2905" s="2"/>
      <c r="AF2905" s="2"/>
      <c r="AG2905" s="3"/>
      <c r="AH2905" s="61"/>
      <c r="AI2905" s="77"/>
      <c r="AJ2905" s="77"/>
      <c r="AK2905" s="77"/>
      <c r="AL2905" s="78"/>
      <c r="AM2905" s="86"/>
      <c r="AN2905" s="2"/>
      <c r="AO2905" s="2"/>
      <c r="AP2905" s="2"/>
      <c r="AQ2905" s="3"/>
      <c r="AR2905" s="61"/>
      <c r="AS2905" s="90"/>
      <c r="AT2905" s="90"/>
      <c r="AU2905" s="90"/>
      <c r="AV2905" s="91"/>
      <c r="AW2905" s="106"/>
      <c r="AX2905" s="2"/>
      <c r="AY2905" s="2"/>
      <c r="AZ2905" s="2"/>
      <c r="BA2905" s="3"/>
      <c r="BB2905" s="61"/>
      <c r="BC2905" s="111"/>
      <c r="BD2905" s="111"/>
      <c r="BE2905" s="111"/>
      <c r="BF2905" s="112"/>
      <c r="BG2905" s="117"/>
      <c r="BH2905" s="2"/>
      <c r="BI2905" s="2"/>
      <c r="BJ2905" s="2"/>
      <c r="BK2905" s="3"/>
      <c r="BL2905" s="61"/>
      <c r="BM2905" s="53"/>
      <c r="BN2905" s="53"/>
      <c r="BO2905" s="53"/>
      <c r="BP2905" s="54"/>
      <c r="BQ2905" s="126"/>
      <c r="BR2905" s="2"/>
      <c r="BS2905" s="2"/>
      <c r="BT2905" s="2"/>
      <c r="BU2905" s="3"/>
      <c r="BV2905" s="61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287</v>
      </c>
      <c r="J2906" s="2" t="s">
        <v>269</v>
      </c>
      <c r="K2906" s="2" t="s">
        <v>321</v>
      </c>
      <c r="L2906" s="170">
        <f t="shared" si="93"/>
        <v>0</v>
      </c>
      <c r="M2906" s="170">
        <f t="shared" si="94"/>
        <v>0</v>
      </c>
      <c r="N2906" s="183"/>
      <c r="O2906" s="37"/>
      <c r="P2906" s="37"/>
      <c r="Q2906" s="37"/>
      <c r="R2906" s="37"/>
      <c r="S2906" s="46"/>
      <c r="T2906" s="2"/>
      <c r="U2906" s="2"/>
      <c r="V2906" s="2"/>
      <c r="W2906" s="2"/>
      <c r="X2906" s="60"/>
      <c r="Y2906" s="67"/>
      <c r="Z2906" s="67"/>
      <c r="AA2906" s="67"/>
      <c r="AB2906" s="67"/>
      <c r="AC2906" s="73"/>
      <c r="AD2906" s="2"/>
      <c r="AE2906" s="2"/>
      <c r="AF2906" s="2"/>
      <c r="AG2906" s="2"/>
      <c r="AH2906" s="60"/>
      <c r="AI2906" s="77"/>
      <c r="AJ2906" s="77"/>
      <c r="AK2906" s="77"/>
      <c r="AL2906" s="77"/>
      <c r="AM2906" s="85"/>
      <c r="AN2906" s="2"/>
      <c r="AO2906" s="2"/>
      <c r="AP2906" s="2"/>
      <c r="AQ2906" s="2"/>
      <c r="AR2906" s="60"/>
      <c r="AS2906" s="90"/>
      <c r="AT2906" s="90"/>
      <c r="AU2906" s="90"/>
      <c r="AV2906" s="90"/>
      <c r="AW2906" s="105"/>
      <c r="AX2906" s="2"/>
      <c r="AY2906" s="2"/>
      <c r="AZ2906" s="2"/>
      <c r="BA2906" s="2"/>
      <c r="BB2906" s="60"/>
      <c r="BC2906" s="111"/>
      <c r="BD2906" s="111"/>
      <c r="BE2906" s="111"/>
      <c r="BF2906" s="111"/>
      <c r="BG2906" s="116"/>
      <c r="BH2906" s="2"/>
      <c r="BI2906" s="2"/>
      <c r="BJ2906" s="2"/>
      <c r="BK2906" s="2"/>
      <c r="BL2906" s="60"/>
      <c r="BM2906" s="53"/>
      <c r="BN2906" s="53"/>
      <c r="BO2906" s="53"/>
      <c r="BP2906" s="53"/>
      <c r="BQ2906" s="125"/>
      <c r="BR2906" s="2"/>
      <c r="BS2906" s="2"/>
      <c r="BT2906" s="2"/>
      <c r="BU2906" s="2"/>
      <c r="BV2906" s="60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270</v>
      </c>
      <c r="K2907" s="2" t="s">
        <v>321</v>
      </c>
      <c r="L2907" s="170">
        <f t="shared" si="93"/>
        <v>0</v>
      </c>
      <c r="M2907" s="170">
        <f t="shared" si="94"/>
        <v>0</v>
      </c>
      <c r="N2907" s="183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290</v>
      </c>
      <c r="J2908" s="2" t="s">
        <v>271</v>
      </c>
      <c r="K2908" s="2" t="s">
        <v>322</v>
      </c>
      <c r="L2908" s="170">
        <f t="shared" si="93"/>
        <v>0</v>
      </c>
      <c r="M2908" s="170">
        <f t="shared" si="94"/>
        <v>0</v>
      </c>
      <c r="N2908" s="183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284</v>
      </c>
      <c r="J2909" s="2" t="s">
        <v>294</v>
      </c>
      <c r="K2909" s="2" t="s">
        <v>321</v>
      </c>
      <c r="L2909" s="170">
        <f t="shared" si="93"/>
        <v>0</v>
      </c>
      <c r="M2909" s="170">
        <f t="shared" si="94"/>
        <v>0</v>
      </c>
      <c r="N2909" s="183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347</v>
      </c>
      <c r="K2910" s="2" t="s">
        <v>321</v>
      </c>
      <c r="L2910" s="170">
        <f t="shared" si="93"/>
        <v>0</v>
      </c>
      <c r="M2910" s="170">
        <f t="shared" si="94"/>
        <v>0</v>
      </c>
      <c r="N2910" s="183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295</v>
      </c>
      <c r="K2911" s="2" t="s">
        <v>321</v>
      </c>
      <c r="L2911" s="170">
        <f t="shared" si="93"/>
        <v>0</v>
      </c>
      <c r="M2911" s="170">
        <f t="shared" si="94"/>
        <v>0</v>
      </c>
      <c r="N2911" s="183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290</v>
      </c>
      <c r="J2912" s="2" t="s">
        <v>299</v>
      </c>
      <c r="K2912" s="2" t="s">
        <v>319</v>
      </c>
      <c r="L2912" s="170">
        <f t="shared" si="93"/>
        <v>0</v>
      </c>
      <c r="M2912" s="170">
        <f t="shared" si="94"/>
        <v>0</v>
      </c>
      <c r="N2912" s="183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315</v>
      </c>
      <c r="J2913" s="2" t="s">
        <v>348</v>
      </c>
      <c r="K2913" s="2" t="s">
        <v>321</v>
      </c>
      <c r="L2913" s="170">
        <f t="shared" si="93"/>
        <v>0</v>
      </c>
      <c r="M2913" s="170">
        <f t="shared" si="94"/>
        <v>0</v>
      </c>
      <c r="N2913" s="183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296</v>
      </c>
      <c r="K2914" s="2" t="s">
        <v>322</v>
      </c>
      <c r="L2914" s="170">
        <f t="shared" si="93"/>
        <v>0</v>
      </c>
      <c r="M2914" s="170">
        <f t="shared" si="94"/>
        <v>0</v>
      </c>
      <c r="N2914" s="183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316</v>
      </c>
      <c r="J2915" s="2" t="s">
        <v>297</v>
      </c>
      <c r="K2915" s="2" t="s">
        <v>319</v>
      </c>
      <c r="L2915" s="170">
        <f t="shared" si="93"/>
        <v>0</v>
      </c>
      <c r="M2915" s="170">
        <f t="shared" si="94"/>
        <v>0</v>
      </c>
      <c r="N2915" s="183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8" t="s">
        <v>349</v>
      </c>
      <c r="K2916" s="8" t="s">
        <v>321</v>
      </c>
      <c r="L2916" s="170">
        <f t="shared" si="93"/>
        <v>0</v>
      </c>
      <c r="M2916" s="170">
        <f t="shared" si="94"/>
        <v>0</v>
      </c>
      <c r="N2916" s="183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282</v>
      </c>
      <c r="J2917" s="2" t="s">
        <v>272</v>
      </c>
      <c r="K2917" s="2" t="s">
        <v>322</v>
      </c>
      <c r="L2917" s="170">
        <f t="shared" si="93"/>
        <v>0</v>
      </c>
      <c r="M2917" s="170">
        <f t="shared" si="94"/>
        <v>0</v>
      </c>
      <c r="N2917" s="183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273</v>
      </c>
      <c r="K2918" s="2" t="s">
        <v>322</v>
      </c>
      <c r="L2918" s="170">
        <f t="shared" si="93"/>
        <v>0</v>
      </c>
      <c r="M2918" s="170">
        <f t="shared" si="94"/>
        <v>0</v>
      </c>
      <c r="N2918" s="183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274</v>
      </c>
      <c r="K2919" s="2" t="s">
        <v>322</v>
      </c>
      <c r="L2919" s="172">
        <f t="shared" si="93"/>
        <v>0</v>
      </c>
      <c r="M2919" s="170">
        <f t="shared" si="94"/>
        <v>0</v>
      </c>
      <c r="N2919" s="183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275</v>
      </c>
      <c r="K2920" s="2" t="s">
        <v>322</v>
      </c>
      <c r="L2920" s="170">
        <f t="shared" si="93"/>
        <v>6.0000000000000001E-3</v>
      </c>
      <c r="M2920" s="170">
        <f t="shared" si="94"/>
        <v>20.928000000000001</v>
      </c>
      <c r="N2920" s="183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>
        <v>1</v>
      </c>
      <c r="AE2920" s="2" t="s">
        <v>451</v>
      </c>
      <c r="AF2920" s="2"/>
      <c r="AG2920" s="2">
        <v>6.0000000000000001E-3</v>
      </c>
      <c r="AH2920" s="60">
        <v>20.928000000000001</v>
      </c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276</v>
      </c>
      <c r="K2921" s="2" t="s">
        <v>321</v>
      </c>
      <c r="L2921" s="170">
        <f t="shared" si="93"/>
        <v>0</v>
      </c>
      <c r="M2921" s="170">
        <f t="shared" si="94"/>
        <v>0</v>
      </c>
      <c r="N2921" s="183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/>
      <c r="AE2921" s="2"/>
      <c r="AF2921" s="2"/>
      <c r="AG2921" s="2"/>
      <c r="AH2921" s="60"/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277</v>
      </c>
      <c r="K2922" s="2" t="s">
        <v>321</v>
      </c>
      <c r="L2922" s="170">
        <f t="shared" si="93"/>
        <v>0</v>
      </c>
      <c r="M2922" s="170">
        <f t="shared" si="94"/>
        <v>0</v>
      </c>
      <c r="N2922" s="183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283</v>
      </c>
      <c r="J2923" s="2" t="s">
        <v>298</v>
      </c>
      <c r="K2923" s="2" t="s">
        <v>322</v>
      </c>
      <c r="L2923" s="170">
        <f t="shared" si="93"/>
        <v>0</v>
      </c>
      <c r="M2923" s="170">
        <f t="shared" si="94"/>
        <v>0</v>
      </c>
      <c r="N2923" s="183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278</v>
      </c>
      <c r="K2924" s="2" t="s">
        <v>321</v>
      </c>
      <c r="L2924" s="170">
        <f t="shared" si="93"/>
        <v>0</v>
      </c>
      <c r="M2924" s="170">
        <f t="shared" si="94"/>
        <v>0</v>
      </c>
      <c r="N2924" s="183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279</v>
      </c>
      <c r="K2925" s="2" t="s">
        <v>321</v>
      </c>
      <c r="L2925" s="170">
        <f t="shared" si="93"/>
        <v>0</v>
      </c>
      <c r="M2925" s="170">
        <f t="shared" si="94"/>
        <v>0</v>
      </c>
      <c r="N2925" s="183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286</v>
      </c>
      <c r="J2926" s="2" t="s">
        <v>280</v>
      </c>
      <c r="K2926" s="2" t="s">
        <v>320</v>
      </c>
      <c r="L2926" s="170">
        <f t="shared" si="93"/>
        <v>0.875</v>
      </c>
      <c r="M2926" s="172">
        <f t="shared" si="94"/>
        <v>12.074999999999999</v>
      </c>
      <c r="N2926" s="185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>
        <v>0.875</v>
      </c>
      <c r="BL2926" s="181">
        <v>12.074999999999999</v>
      </c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281</v>
      </c>
      <c r="K2927" s="2" t="s">
        <v>320</v>
      </c>
      <c r="L2927" s="170">
        <f t="shared" si="93"/>
        <v>0</v>
      </c>
      <c r="M2927" s="170">
        <f t="shared" si="94"/>
        <v>0</v>
      </c>
      <c r="N2927" s="183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/>
      <c r="BL2927" s="60"/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s="17" customFormat="1" hidden="1" x14ac:dyDescent="0.3">
      <c r="A2928" s="16" t="s">
        <v>101</v>
      </c>
      <c r="B2928" s="16" t="s">
        <v>2</v>
      </c>
      <c r="C2928" s="16" t="s">
        <v>3</v>
      </c>
      <c r="D2928" s="16" t="s">
        <v>82</v>
      </c>
      <c r="E2928" s="7">
        <v>8</v>
      </c>
      <c r="F2928" s="7"/>
      <c r="G2928" s="23" t="s">
        <v>5</v>
      </c>
      <c r="H2928" s="7">
        <v>2023</v>
      </c>
      <c r="I2928" s="25"/>
      <c r="J2928" s="16" t="s">
        <v>314</v>
      </c>
      <c r="K2928" s="16"/>
      <c r="L2928" s="155"/>
      <c r="M2928" s="133">
        <f>SUM(M2890:M2927)</f>
        <v>33.003</v>
      </c>
      <c r="N2928" s="186"/>
      <c r="O2928" s="16"/>
      <c r="P2928" s="16"/>
      <c r="Q2928" s="16"/>
      <c r="R2928" s="16"/>
      <c r="S2928" s="51">
        <f>SUM(S2890:S2927)</f>
        <v>0</v>
      </c>
      <c r="T2928" s="16"/>
      <c r="U2928" s="16"/>
      <c r="V2928" s="16"/>
      <c r="W2928" s="16"/>
      <c r="X2928" s="51">
        <f>SUM(X2890:X2927)</f>
        <v>0</v>
      </c>
      <c r="Y2928" s="16"/>
      <c r="Z2928" s="16"/>
      <c r="AA2928" s="16"/>
      <c r="AB2928" s="16"/>
      <c r="AC2928" s="51">
        <f>SUM(AC2890:AC2927)</f>
        <v>0</v>
      </c>
      <c r="AD2928" s="16"/>
      <c r="AE2928" s="16"/>
      <c r="AF2928" s="16"/>
      <c r="AG2928" s="16"/>
      <c r="AH2928" s="51">
        <f>SUM(AH2890:AH2927)</f>
        <v>20.928000000000001</v>
      </c>
      <c r="AI2928" s="16"/>
      <c r="AJ2928" s="16"/>
      <c r="AK2928" s="16"/>
      <c r="AL2928" s="16"/>
      <c r="AM2928" s="51">
        <f>SUM(AM2890:AM2927)</f>
        <v>0</v>
      </c>
      <c r="AN2928" s="16"/>
      <c r="AO2928" s="16"/>
      <c r="AP2928" s="16"/>
      <c r="AQ2928" s="16"/>
      <c r="AR2928" s="51">
        <f>SUM(AR2890:AR2927)</f>
        <v>0</v>
      </c>
      <c r="AS2928" s="16"/>
      <c r="AT2928" s="16"/>
      <c r="AU2928" s="16"/>
      <c r="AV2928" s="16"/>
      <c r="AW2928" s="51">
        <f>SUM(AW2890:AW2927)</f>
        <v>0</v>
      </c>
      <c r="AX2928" s="16"/>
      <c r="AY2928" s="16"/>
      <c r="AZ2928" s="16"/>
      <c r="BA2928" s="16"/>
      <c r="BB2928" s="51">
        <f>SUM(BB2890:BB2927)</f>
        <v>0</v>
      </c>
      <c r="BC2928" s="16"/>
      <c r="BD2928" s="16"/>
      <c r="BE2928" s="16"/>
      <c r="BF2928" s="16"/>
      <c r="BG2928" s="51">
        <f>SUM(BG2890:BG2927)</f>
        <v>0</v>
      </c>
      <c r="BH2928" s="16"/>
      <c r="BI2928" s="16"/>
      <c r="BJ2928" s="16"/>
      <c r="BK2928" s="16"/>
      <c r="BL2928" s="51">
        <f>SUM(BL2890:BL2927)</f>
        <v>12.074999999999999</v>
      </c>
      <c r="BM2928" s="16"/>
      <c r="BN2928" s="16"/>
      <c r="BO2928" s="16"/>
      <c r="BP2928" s="16"/>
      <c r="BQ2928" s="51">
        <f>SUM(BQ2890:BQ2927)</f>
        <v>0</v>
      </c>
      <c r="BR2928" s="16"/>
      <c r="BS2928" s="16"/>
      <c r="BT2928" s="16"/>
      <c r="BU2928" s="16"/>
      <c r="BV2928" s="51">
        <f>SUM(BV2890:BV2927)</f>
        <v>0</v>
      </c>
    </row>
    <row r="2929" spans="1:74" hidden="1" x14ac:dyDescent="0.3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22" t="s">
        <v>5</v>
      </c>
      <c r="H2929" s="3">
        <v>2023</v>
      </c>
      <c r="I2929" s="24" t="s">
        <v>287</v>
      </c>
      <c r="J2929" s="2" t="s">
        <v>318</v>
      </c>
      <c r="K2929" s="2" t="s">
        <v>319</v>
      </c>
      <c r="L2929" s="170">
        <f t="shared" si="93"/>
        <v>0.123</v>
      </c>
      <c r="M2929" s="170">
        <f t="shared" si="94"/>
        <v>310.21300000000002</v>
      </c>
      <c r="N2929" s="183"/>
      <c r="O2929" s="37"/>
      <c r="P2929" s="37"/>
      <c r="Q2929" s="37"/>
      <c r="R2929" s="37"/>
      <c r="S2929" s="46"/>
      <c r="T2929" s="2" t="s">
        <v>380</v>
      </c>
      <c r="U2929" s="2"/>
      <c r="V2929" s="2"/>
      <c r="W2929" s="2">
        <v>0.123</v>
      </c>
      <c r="X2929" s="60">
        <v>310.21300000000002</v>
      </c>
      <c r="Y2929" s="67"/>
      <c r="Z2929" s="67"/>
      <c r="AA2929" s="67"/>
      <c r="AB2929" s="67"/>
      <c r="AC2929" s="73"/>
      <c r="AD2929" s="2"/>
      <c r="AE2929" s="2"/>
      <c r="AF2929" s="2"/>
      <c r="AG2929" s="2"/>
      <c r="AH2929" s="60"/>
      <c r="AI2929" s="77"/>
      <c r="AJ2929" s="77"/>
      <c r="AK2929" s="77"/>
      <c r="AL2929" s="77"/>
      <c r="AM2929" s="85"/>
      <c r="AN2929" s="2"/>
      <c r="AO2929" s="2"/>
      <c r="AP2929" s="2"/>
      <c r="AQ2929" s="2"/>
      <c r="AR2929" s="60"/>
      <c r="AS2929" s="90"/>
      <c r="AT2929" s="90"/>
      <c r="AU2929" s="90"/>
      <c r="AV2929" s="90"/>
      <c r="AW2929" s="105"/>
      <c r="AX2929" s="2"/>
      <c r="AY2929" s="2"/>
      <c r="AZ2929" s="2"/>
      <c r="BA2929" s="2"/>
      <c r="BB2929" s="60"/>
      <c r="BC2929" s="111"/>
      <c r="BD2929" s="111"/>
      <c r="BE2929" s="111"/>
      <c r="BF2929" s="111"/>
      <c r="BG2929" s="116"/>
      <c r="BH2929" s="2"/>
      <c r="BI2929" s="2"/>
      <c r="BJ2929" s="2"/>
      <c r="BK2929" s="2"/>
      <c r="BL2929" s="60"/>
      <c r="BM2929" s="53"/>
      <c r="BN2929" s="53"/>
      <c r="BO2929" s="53"/>
      <c r="BP2929" s="53"/>
      <c r="BQ2929" s="125"/>
      <c r="BR2929" s="2"/>
      <c r="BS2929" s="2"/>
      <c r="BT2929" s="2"/>
      <c r="BU2929" s="2"/>
      <c r="BV2929" s="60"/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291</v>
      </c>
      <c r="K2930" s="2" t="s">
        <v>320</v>
      </c>
      <c r="L2930" s="170">
        <f t="shared" si="93"/>
        <v>0</v>
      </c>
      <c r="M2930" s="170">
        <f t="shared" si="94"/>
        <v>0</v>
      </c>
      <c r="N2930" s="183"/>
      <c r="O2930" s="37"/>
      <c r="P2930" s="37"/>
      <c r="Q2930" s="37"/>
      <c r="R2930" s="37"/>
      <c r="S2930" s="46"/>
      <c r="T2930" s="2"/>
      <c r="U2930" s="2"/>
      <c r="V2930" s="2"/>
      <c r="W2930" s="2"/>
      <c r="X2930" s="60"/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286</v>
      </c>
      <c r="J2931" s="2" t="s">
        <v>337</v>
      </c>
      <c r="K2931" s="2" t="s">
        <v>320</v>
      </c>
      <c r="L2931" s="170">
        <f t="shared" si="93"/>
        <v>0</v>
      </c>
      <c r="M2931" s="170">
        <f t="shared" si="94"/>
        <v>0</v>
      </c>
      <c r="N2931" s="183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8" t="s">
        <v>338</v>
      </c>
      <c r="K2932" s="8" t="s">
        <v>319</v>
      </c>
      <c r="L2932" s="170">
        <f t="shared" si="93"/>
        <v>0</v>
      </c>
      <c r="M2932" s="170">
        <f t="shared" si="94"/>
        <v>0</v>
      </c>
      <c r="N2932" s="183"/>
      <c r="O2932" s="58"/>
      <c r="P2932" s="58"/>
      <c r="Q2932" s="58"/>
      <c r="R2932" s="58"/>
      <c r="S2932" s="59"/>
      <c r="T2932" s="8"/>
      <c r="U2932" s="8"/>
      <c r="V2932" s="8"/>
      <c r="W2932" s="8"/>
      <c r="X2932" s="130"/>
      <c r="Y2932" s="143"/>
      <c r="Z2932" s="143"/>
      <c r="AA2932" s="143"/>
      <c r="AB2932" s="143"/>
      <c r="AC2932" s="144"/>
      <c r="AD2932" s="8"/>
      <c r="AE2932" s="8"/>
      <c r="AF2932" s="8"/>
      <c r="AG2932" s="8"/>
      <c r="AH2932" s="130"/>
      <c r="AI2932" s="145"/>
      <c r="AJ2932" s="145"/>
      <c r="AK2932" s="145"/>
      <c r="AL2932" s="145"/>
      <c r="AM2932" s="146"/>
      <c r="AN2932" s="8"/>
      <c r="AO2932" s="8"/>
      <c r="AP2932" s="8"/>
      <c r="AQ2932" s="8"/>
      <c r="AR2932" s="130"/>
      <c r="AS2932" s="147"/>
      <c r="AT2932" s="147"/>
      <c r="AU2932" s="147"/>
      <c r="AV2932" s="147"/>
      <c r="AW2932" s="148"/>
      <c r="AX2932" s="8"/>
      <c r="AY2932" s="8"/>
      <c r="AZ2932" s="8"/>
      <c r="BA2932" s="8"/>
      <c r="BB2932" s="130"/>
      <c r="BC2932" s="149"/>
      <c r="BD2932" s="149"/>
      <c r="BE2932" s="149"/>
      <c r="BF2932" s="149"/>
      <c r="BG2932" s="150"/>
      <c r="BH2932" s="8"/>
      <c r="BI2932" s="8"/>
      <c r="BJ2932" s="8"/>
      <c r="BK2932" s="8"/>
      <c r="BL2932" s="130"/>
      <c r="BM2932" s="151"/>
      <c r="BN2932" s="151"/>
      <c r="BO2932" s="151"/>
      <c r="BP2932" s="151"/>
      <c r="BQ2932" s="152"/>
      <c r="BR2932" s="8"/>
      <c r="BS2932" s="8"/>
      <c r="BT2932" s="8"/>
      <c r="BU2932" s="8"/>
      <c r="BV2932" s="13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339</v>
      </c>
      <c r="K2933" s="8" t="s">
        <v>340</v>
      </c>
      <c r="L2933" s="170">
        <f t="shared" si="93"/>
        <v>0</v>
      </c>
      <c r="M2933" s="170">
        <f t="shared" si="94"/>
        <v>0</v>
      </c>
      <c r="N2933" s="183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341</v>
      </c>
      <c r="K2934" s="8" t="s">
        <v>319</v>
      </c>
      <c r="L2934" s="170">
        <f t="shared" si="93"/>
        <v>0</v>
      </c>
      <c r="M2934" s="170">
        <f t="shared" si="94"/>
        <v>0</v>
      </c>
      <c r="N2934" s="183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342</v>
      </c>
      <c r="K2935" s="8" t="s">
        <v>321</v>
      </c>
      <c r="L2935" s="170">
        <f t="shared" si="93"/>
        <v>0</v>
      </c>
      <c r="M2935" s="170">
        <f t="shared" si="94"/>
        <v>0</v>
      </c>
      <c r="N2935" s="183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343</v>
      </c>
      <c r="K2936" s="8" t="s">
        <v>321</v>
      </c>
      <c r="L2936" s="170">
        <f t="shared" si="93"/>
        <v>0</v>
      </c>
      <c r="M2936" s="170">
        <f t="shared" si="94"/>
        <v>0</v>
      </c>
      <c r="N2936" s="183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344</v>
      </c>
      <c r="K2937" s="8" t="s">
        <v>340</v>
      </c>
      <c r="L2937" s="170">
        <f t="shared" si="93"/>
        <v>0</v>
      </c>
      <c r="M2937" s="170">
        <f t="shared" si="94"/>
        <v>0</v>
      </c>
      <c r="N2937" s="183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288</v>
      </c>
      <c r="J2938" s="8" t="s">
        <v>345</v>
      </c>
      <c r="K2938" s="8" t="s">
        <v>319</v>
      </c>
      <c r="L2938" s="170">
        <f t="shared" si="93"/>
        <v>3.3000000000000002E-2</v>
      </c>
      <c r="M2938" s="170">
        <f t="shared" si="94"/>
        <v>16.667999999999999</v>
      </c>
      <c r="N2938" s="183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 t="s">
        <v>427</v>
      </c>
      <c r="AU2938" s="147"/>
      <c r="AV2938" s="147">
        <v>3.3000000000000002E-2</v>
      </c>
      <c r="AW2938" s="148">
        <v>16.667999999999999</v>
      </c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2" t="s">
        <v>352</v>
      </c>
      <c r="K2939" s="2" t="s">
        <v>319</v>
      </c>
      <c r="L2939" s="172">
        <f t="shared" si="93"/>
        <v>0.67710000000000004</v>
      </c>
      <c r="M2939" s="170">
        <f t="shared" si="94"/>
        <v>2158.4090000000001</v>
      </c>
      <c r="N2939" s="183"/>
      <c r="O2939" s="58"/>
      <c r="P2939" s="58"/>
      <c r="Q2939" s="58" t="s">
        <v>354</v>
      </c>
      <c r="R2939" s="58">
        <v>5.7000000000000002E-3</v>
      </c>
      <c r="S2939" s="59">
        <v>13.964</v>
      </c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>
        <v>1</v>
      </c>
      <c r="AO2939" s="8" t="s">
        <v>464</v>
      </c>
      <c r="AP2939" s="8"/>
      <c r="AQ2939" s="8">
        <v>0.1114</v>
      </c>
      <c r="AR2939" s="130">
        <v>348.67899999999997</v>
      </c>
      <c r="AS2939" s="147" t="s">
        <v>482</v>
      </c>
      <c r="AT2939" s="147" t="s">
        <v>464</v>
      </c>
      <c r="AU2939" s="147"/>
      <c r="AV2939" s="147">
        <v>0.34620000000000001</v>
      </c>
      <c r="AW2939" s="148">
        <v>1103.704</v>
      </c>
      <c r="AX2939" s="8">
        <v>5.6</v>
      </c>
      <c r="AY2939" s="8" t="s">
        <v>464</v>
      </c>
      <c r="AZ2939" s="8"/>
      <c r="BA2939" s="8">
        <v>0.21379999999999999</v>
      </c>
      <c r="BB2939" s="130">
        <v>692.06200000000001</v>
      </c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353</v>
      </c>
      <c r="K2940" s="2" t="s">
        <v>322</v>
      </c>
      <c r="L2940" s="170">
        <f t="shared" si="93"/>
        <v>0</v>
      </c>
      <c r="M2940" s="170">
        <f t="shared" si="94"/>
        <v>0</v>
      </c>
      <c r="N2940" s="183"/>
      <c r="O2940" s="37"/>
      <c r="P2940" s="37"/>
      <c r="Q2940" s="37"/>
      <c r="R2940" s="37"/>
      <c r="S2940" s="46"/>
      <c r="T2940" s="2"/>
      <c r="U2940" s="2"/>
      <c r="V2940" s="2"/>
      <c r="W2940" s="2"/>
      <c r="X2940" s="60"/>
      <c r="Y2940" s="67"/>
      <c r="Z2940" s="67"/>
      <c r="AA2940" s="67"/>
      <c r="AB2940" s="67"/>
      <c r="AC2940" s="73"/>
      <c r="AD2940" s="2"/>
      <c r="AE2940" s="2"/>
      <c r="AF2940" s="2"/>
      <c r="AG2940" s="2"/>
      <c r="AH2940" s="60"/>
      <c r="AI2940" s="77"/>
      <c r="AJ2940" s="77"/>
      <c r="AK2940" s="77"/>
      <c r="AL2940" s="77"/>
      <c r="AM2940" s="85"/>
      <c r="AN2940" s="2"/>
      <c r="AO2940" s="2"/>
      <c r="AP2940" s="2"/>
      <c r="AQ2940" s="2"/>
      <c r="AR2940" s="60"/>
      <c r="AS2940" s="90"/>
      <c r="AT2940" s="90"/>
      <c r="AU2940" s="90"/>
      <c r="AV2940" s="90"/>
      <c r="AW2940" s="105"/>
      <c r="AX2940" s="2"/>
      <c r="AY2940" s="2"/>
      <c r="AZ2940" s="2"/>
      <c r="BA2940" s="2"/>
      <c r="BB2940" s="60"/>
      <c r="BC2940" s="111"/>
      <c r="BD2940" s="111"/>
      <c r="BE2940" s="111"/>
      <c r="BF2940" s="111"/>
      <c r="BG2940" s="116"/>
      <c r="BH2940" s="2"/>
      <c r="BI2940" s="2"/>
      <c r="BJ2940" s="2"/>
      <c r="BK2940" s="2"/>
      <c r="BL2940" s="60"/>
      <c r="BM2940" s="53"/>
      <c r="BN2940" s="53"/>
      <c r="BO2940" s="53"/>
      <c r="BP2940" s="53"/>
      <c r="BQ2940" s="125"/>
      <c r="BR2940" s="2"/>
      <c r="BS2940" s="2"/>
      <c r="BT2940" s="2"/>
      <c r="BU2940" s="2"/>
      <c r="BV2940" s="6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346</v>
      </c>
      <c r="K2941" s="2" t="s">
        <v>319</v>
      </c>
      <c r="L2941" s="170">
        <f t="shared" si="93"/>
        <v>0</v>
      </c>
      <c r="M2941" s="170">
        <f t="shared" si="94"/>
        <v>0</v>
      </c>
      <c r="N2941" s="183"/>
      <c r="O2941" s="38"/>
      <c r="P2941" s="37"/>
      <c r="Q2941" s="37"/>
      <c r="R2941" s="37"/>
      <c r="S2941" s="46"/>
      <c r="T2941" s="3"/>
      <c r="U2941" s="2"/>
      <c r="V2941" s="2"/>
      <c r="W2941" s="2"/>
      <c r="X2941" s="60"/>
      <c r="Y2941" s="69"/>
      <c r="Z2941" s="67"/>
      <c r="AA2941" s="67"/>
      <c r="AB2941" s="67"/>
      <c r="AC2941" s="73"/>
      <c r="AD2941" s="3"/>
      <c r="AE2941" s="2"/>
      <c r="AF2941" s="2"/>
      <c r="AG2941" s="2"/>
      <c r="AH2941" s="60"/>
      <c r="AI2941" s="78"/>
      <c r="AJ2941" s="77"/>
      <c r="AK2941" s="77"/>
      <c r="AL2941" s="77"/>
      <c r="AM2941" s="85"/>
      <c r="AN2941" s="3"/>
      <c r="AO2941" s="2"/>
      <c r="AP2941" s="2"/>
      <c r="AQ2941" s="2"/>
      <c r="AR2941" s="60"/>
      <c r="AS2941" s="91"/>
      <c r="AT2941" s="90"/>
      <c r="AU2941" s="90"/>
      <c r="AV2941" s="90"/>
      <c r="AW2941" s="105"/>
      <c r="AX2941" s="3"/>
      <c r="AY2941" s="2"/>
      <c r="AZ2941" s="2"/>
      <c r="BA2941" s="2"/>
      <c r="BB2941" s="60"/>
      <c r="BC2941" s="112"/>
      <c r="BD2941" s="111"/>
      <c r="BE2941" s="111"/>
      <c r="BF2941" s="111"/>
      <c r="BG2941" s="116"/>
      <c r="BH2941" s="3"/>
      <c r="BI2941" s="2"/>
      <c r="BJ2941" s="2"/>
      <c r="BK2941" s="2"/>
      <c r="BL2941" s="60"/>
      <c r="BM2941" s="54"/>
      <c r="BN2941" s="53"/>
      <c r="BO2941" s="53"/>
      <c r="BP2941" s="53"/>
      <c r="BQ2941" s="125"/>
      <c r="BR2941" s="3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289</v>
      </c>
      <c r="J2942" s="2" t="s">
        <v>268</v>
      </c>
      <c r="K2942" s="2" t="s">
        <v>319</v>
      </c>
      <c r="L2942" s="170">
        <f t="shared" si="93"/>
        <v>0</v>
      </c>
      <c r="M2942" s="170">
        <f t="shared" si="94"/>
        <v>0</v>
      </c>
      <c r="N2942" s="183"/>
      <c r="O2942" s="37"/>
      <c r="P2942" s="37"/>
      <c r="Q2942" s="37"/>
      <c r="R2942" s="37"/>
      <c r="S2942" s="46"/>
      <c r="T2942" s="2"/>
      <c r="U2942" s="2"/>
      <c r="V2942" s="2"/>
      <c r="W2942" s="2"/>
      <c r="X2942" s="60"/>
      <c r="Y2942" s="67"/>
      <c r="Z2942" s="67"/>
      <c r="AA2942" s="67"/>
      <c r="AB2942" s="67"/>
      <c r="AC2942" s="73"/>
      <c r="AD2942" s="2"/>
      <c r="AE2942" s="2"/>
      <c r="AF2942" s="2"/>
      <c r="AG2942" s="2"/>
      <c r="AH2942" s="60"/>
      <c r="AI2942" s="77"/>
      <c r="AJ2942" s="77"/>
      <c r="AK2942" s="77"/>
      <c r="AL2942" s="77"/>
      <c r="AM2942" s="85"/>
      <c r="AN2942" s="2"/>
      <c r="AO2942" s="2"/>
      <c r="AP2942" s="2"/>
      <c r="AQ2942" s="2"/>
      <c r="AR2942" s="60"/>
      <c r="AS2942" s="90"/>
      <c r="AT2942" s="90"/>
      <c r="AU2942" s="90"/>
      <c r="AV2942" s="90"/>
      <c r="AW2942" s="105"/>
      <c r="AX2942" s="2"/>
      <c r="AY2942" s="2"/>
      <c r="AZ2942" s="2"/>
      <c r="BA2942" s="2"/>
      <c r="BB2942" s="60"/>
      <c r="BC2942" s="111"/>
      <c r="BD2942" s="111"/>
      <c r="BE2942" s="111"/>
      <c r="BF2942" s="111"/>
      <c r="BG2942" s="116"/>
      <c r="BH2942" s="2"/>
      <c r="BI2942" s="2"/>
      <c r="BJ2942" s="2"/>
      <c r="BK2942" s="2"/>
      <c r="BL2942" s="60"/>
      <c r="BM2942" s="53"/>
      <c r="BN2942" s="53"/>
      <c r="BO2942" s="53"/>
      <c r="BP2942" s="53"/>
      <c r="BQ2942" s="125"/>
      <c r="BR2942" s="2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292</v>
      </c>
      <c r="K2943" s="2" t="s">
        <v>319</v>
      </c>
      <c r="L2943" s="170">
        <f t="shared" si="93"/>
        <v>0</v>
      </c>
      <c r="M2943" s="170">
        <f t="shared" si="94"/>
        <v>0</v>
      </c>
      <c r="N2943" s="183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285</v>
      </c>
      <c r="J2944" s="2" t="s">
        <v>293</v>
      </c>
      <c r="K2944" s="2" t="s">
        <v>319</v>
      </c>
      <c r="L2944" s="170">
        <f t="shared" si="93"/>
        <v>0</v>
      </c>
      <c r="M2944" s="170">
        <f t="shared" si="94"/>
        <v>0</v>
      </c>
      <c r="N2944" s="183"/>
      <c r="O2944" s="37"/>
      <c r="P2944" s="37"/>
      <c r="Q2944" s="37"/>
      <c r="R2944" s="38"/>
      <c r="S2944" s="46"/>
      <c r="T2944" s="2"/>
      <c r="U2944" s="2"/>
      <c r="V2944" s="2"/>
      <c r="W2944" s="3"/>
      <c r="X2944" s="60"/>
      <c r="Y2944" s="67"/>
      <c r="Z2944" s="67"/>
      <c r="AA2944" s="67"/>
      <c r="AB2944" s="69"/>
      <c r="AC2944" s="73"/>
      <c r="AD2944" s="2"/>
      <c r="AE2944" s="2"/>
      <c r="AF2944" s="2"/>
      <c r="AG2944" s="3"/>
      <c r="AH2944" s="60"/>
      <c r="AI2944" s="77"/>
      <c r="AJ2944" s="77"/>
      <c r="AK2944" s="77"/>
      <c r="AL2944" s="78"/>
      <c r="AM2944" s="85"/>
      <c r="AN2944" s="2"/>
      <c r="AO2944" s="2"/>
      <c r="AP2944" s="2"/>
      <c r="AQ2944" s="3"/>
      <c r="AR2944" s="60"/>
      <c r="AS2944" s="90"/>
      <c r="AT2944" s="90"/>
      <c r="AU2944" s="90"/>
      <c r="AV2944" s="91"/>
      <c r="AW2944" s="105"/>
      <c r="AX2944" s="2"/>
      <c r="AY2944" s="2"/>
      <c r="AZ2944" s="2"/>
      <c r="BA2944" s="3"/>
      <c r="BB2944" s="60"/>
      <c r="BC2944" s="111"/>
      <c r="BD2944" s="111"/>
      <c r="BE2944" s="111"/>
      <c r="BF2944" s="112"/>
      <c r="BG2944" s="116"/>
      <c r="BH2944" s="2"/>
      <c r="BI2944" s="2"/>
      <c r="BJ2944" s="2"/>
      <c r="BK2944" s="3"/>
      <c r="BL2944" s="60"/>
      <c r="BM2944" s="53"/>
      <c r="BN2944" s="53"/>
      <c r="BO2944" s="53"/>
      <c r="BP2944" s="54"/>
      <c r="BQ2944" s="125"/>
      <c r="BR2944" s="2"/>
      <c r="BS2944" s="2"/>
      <c r="BT2944" s="2"/>
      <c r="BU2944" s="3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287</v>
      </c>
      <c r="J2945" s="2" t="s">
        <v>269</v>
      </c>
      <c r="K2945" s="2" t="s">
        <v>321</v>
      </c>
      <c r="L2945" s="170">
        <f t="shared" si="93"/>
        <v>0</v>
      </c>
      <c r="M2945" s="170">
        <f t="shared" si="94"/>
        <v>0</v>
      </c>
      <c r="N2945" s="183"/>
      <c r="O2945" s="37"/>
      <c r="P2945" s="37"/>
      <c r="Q2945" s="37"/>
      <c r="R2945" s="37"/>
      <c r="S2945" s="46"/>
      <c r="T2945" s="2"/>
      <c r="U2945" s="2"/>
      <c r="V2945" s="2"/>
      <c r="W2945" s="2"/>
      <c r="X2945" s="60"/>
      <c r="Y2945" s="67"/>
      <c r="Z2945" s="67"/>
      <c r="AA2945" s="67"/>
      <c r="AB2945" s="67"/>
      <c r="AC2945" s="73"/>
      <c r="AD2945" s="2"/>
      <c r="AE2945" s="2"/>
      <c r="AF2945" s="2"/>
      <c r="AG2945" s="2"/>
      <c r="AH2945" s="60"/>
      <c r="AI2945" s="77"/>
      <c r="AJ2945" s="77"/>
      <c r="AK2945" s="77"/>
      <c r="AL2945" s="77"/>
      <c r="AM2945" s="85"/>
      <c r="AN2945" s="2"/>
      <c r="AO2945" s="2"/>
      <c r="AP2945" s="2"/>
      <c r="AQ2945" s="2"/>
      <c r="AR2945" s="60"/>
      <c r="AS2945" s="90"/>
      <c r="AT2945" s="90"/>
      <c r="AU2945" s="90"/>
      <c r="AV2945" s="90"/>
      <c r="AW2945" s="105"/>
      <c r="AX2945" s="2"/>
      <c r="AY2945" s="2"/>
      <c r="AZ2945" s="2"/>
      <c r="BA2945" s="2"/>
      <c r="BB2945" s="60"/>
      <c r="BC2945" s="111"/>
      <c r="BD2945" s="111"/>
      <c r="BE2945" s="111"/>
      <c r="BF2945" s="111"/>
      <c r="BG2945" s="116"/>
      <c r="BH2945" s="2"/>
      <c r="BI2945" s="2"/>
      <c r="BJ2945" s="2"/>
      <c r="BK2945" s="2"/>
      <c r="BL2945" s="60"/>
      <c r="BM2945" s="53"/>
      <c r="BN2945" s="53"/>
      <c r="BO2945" s="53"/>
      <c r="BP2945" s="53"/>
      <c r="BQ2945" s="125"/>
      <c r="BR2945" s="2"/>
      <c r="BS2945" s="2"/>
      <c r="BT2945" s="2"/>
      <c r="BU2945" s="2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270</v>
      </c>
      <c r="K2946" s="2" t="s">
        <v>321</v>
      </c>
      <c r="L2946" s="170">
        <f t="shared" si="93"/>
        <v>0</v>
      </c>
      <c r="M2946" s="170">
        <f t="shared" si="94"/>
        <v>0</v>
      </c>
      <c r="N2946" s="183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290</v>
      </c>
      <c r="J2947" s="2" t="s">
        <v>271</v>
      </c>
      <c r="K2947" s="2" t="s">
        <v>322</v>
      </c>
      <c r="L2947" s="170">
        <f t="shared" si="93"/>
        <v>0</v>
      </c>
      <c r="M2947" s="170">
        <f t="shared" si="94"/>
        <v>0</v>
      </c>
      <c r="N2947" s="183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284</v>
      </c>
      <c r="J2948" s="2" t="s">
        <v>294</v>
      </c>
      <c r="K2948" s="2" t="s">
        <v>321</v>
      </c>
      <c r="L2948" s="170">
        <f t="shared" si="93"/>
        <v>0</v>
      </c>
      <c r="M2948" s="170">
        <f t="shared" si="94"/>
        <v>0</v>
      </c>
      <c r="N2948" s="183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347</v>
      </c>
      <c r="K2949" s="2" t="s">
        <v>321</v>
      </c>
      <c r="L2949" s="170">
        <f t="shared" ref="L2949:L3012" si="95">SUM(R2949,W2949,AB2949,AG2949,AL2949,AQ2949,AV2949,BA2949,BF2949,BK2949,BP2949,BU2949)</f>
        <v>0</v>
      </c>
      <c r="M2949" s="170">
        <f t="shared" ref="M2949:M3012" si="96">SUM(S2949,X2949,AC2949,AH2949,AM2949,AR2949,AW2949,BB2949,BG2949,BL2949,BQ2949,BV2949)</f>
        <v>0</v>
      </c>
      <c r="N2949" s="183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295</v>
      </c>
      <c r="K2950" s="2" t="s">
        <v>321</v>
      </c>
      <c r="L2950" s="170">
        <f t="shared" si="95"/>
        <v>0</v>
      </c>
      <c r="M2950" s="170">
        <f t="shared" si="96"/>
        <v>0</v>
      </c>
      <c r="N2950" s="183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290</v>
      </c>
      <c r="J2951" s="2" t="s">
        <v>299</v>
      </c>
      <c r="K2951" s="2" t="s">
        <v>319</v>
      </c>
      <c r="L2951" s="170">
        <f t="shared" si="95"/>
        <v>0</v>
      </c>
      <c r="M2951" s="170">
        <f t="shared" si="96"/>
        <v>0</v>
      </c>
      <c r="N2951" s="183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315</v>
      </c>
      <c r="J2952" s="2" t="s">
        <v>348</v>
      </c>
      <c r="K2952" s="2" t="s">
        <v>321</v>
      </c>
      <c r="L2952" s="170">
        <f t="shared" si="95"/>
        <v>22</v>
      </c>
      <c r="M2952" s="170">
        <f t="shared" si="96"/>
        <v>45.396999999999998</v>
      </c>
      <c r="N2952" s="183"/>
      <c r="O2952" s="37"/>
      <c r="P2952" s="37"/>
      <c r="Q2952" s="37"/>
      <c r="R2952" s="37"/>
      <c r="S2952" s="46"/>
      <c r="T2952" s="2" t="s">
        <v>413</v>
      </c>
      <c r="U2952" s="2"/>
      <c r="V2952" s="2"/>
      <c r="W2952" s="2">
        <v>22</v>
      </c>
      <c r="X2952" s="60">
        <v>45.396999999999998</v>
      </c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296</v>
      </c>
      <c r="K2953" s="2" t="s">
        <v>322</v>
      </c>
      <c r="L2953" s="170">
        <f t="shared" si="95"/>
        <v>0</v>
      </c>
      <c r="M2953" s="170">
        <f t="shared" si="96"/>
        <v>0</v>
      </c>
      <c r="N2953" s="183"/>
      <c r="O2953" s="37"/>
      <c r="P2953" s="37"/>
      <c r="Q2953" s="37"/>
      <c r="R2953" s="37"/>
      <c r="S2953" s="46"/>
      <c r="T2953" s="2"/>
      <c r="U2953" s="2"/>
      <c r="V2953" s="2"/>
      <c r="W2953" s="2"/>
      <c r="X2953" s="60"/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316</v>
      </c>
      <c r="J2954" s="2" t="s">
        <v>297</v>
      </c>
      <c r="K2954" s="2" t="s">
        <v>319</v>
      </c>
      <c r="L2954" s="170">
        <f t="shared" si="95"/>
        <v>0</v>
      </c>
      <c r="M2954" s="170">
        <f t="shared" si="96"/>
        <v>0</v>
      </c>
      <c r="N2954" s="183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8" t="s">
        <v>349</v>
      </c>
      <c r="K2955" s="8" t="s">
        <v>321</v>
      </c>
      <c r="L2955" s="170">
        <f t="shared" si="95"/>
        <v>0</v>
      </c>
      <c r="M2955" s="170">
        <f t="shared" si="96"/>
        <v>0</v>
      </c>
      <c r="N2955" s="183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282</v>
      </c>
      <c r="J2956" s="2" t="s">
        <v>272</v>
      </c>
      <c r="K2956" s="2" t="s">
        <v>322</v>
      </c>
      <c r="L2956" s="170">
        <f t="shared" si="95"/>
        <v>0</v>
      </c>
      <c r="M2956" s="170">
        <f t="shared" si="96"/>
        <v>0</v>
      </c>
      <c r="N2956" s="183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273</v>
      </c>
      <c r="K2957" s="2" t="s">
        <v>322</v>
      </c>
      <c r="L2957" s="170">
        <f t="shared" si="95"/>
        <v>1E-3</v>
      </c>
      <c r="M2957" s="170">
        <f t="shared" si="96"/>
        <v>1.796</v>
      </c>
      <c r="N2957" s="183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>
        <v>117</v>
      </c>
      <c r="AL2957" s="77">
        <v>1E-3</v>
      </c>
      <c r="AM2957" s="85">
        <v>1.796</v>
      </c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274</v>
      </c>
      <c r="K2958" s="2" t="s">
        <v>322</v>
      </c>
      <c r="L2958" s="172">
        <f t="shared" si="95"/>
        <v>6.0000000000000001E-3</v>
      </c>
      <c r="M2958" s="170">
        <f t="shared" si="96"/>
        <v>9.0370000000000008</v>
      </c>
      <c r="N2958" s="183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/>
      <c r="AL2958" s="77"/>
      <c r="AM2958" s="85"/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>
        <v>210</v>
      </c>
      <c r="BP2958" s="53">
        <v>4.0000000000000001E-3</v>
      </c>
      <c r="BQ2958" s="125">
        <v>4.8550000000000004</v>
      </c>
      <c r="BR2958" s="2"/>
      <c r="BS2958" s="2"/>
      <c r="BT2958" s="2">
        <v>209</v>
      </c>
      <c r="BU2958" s="2">
        <v>2E-3</v>
      </c>
      <c r="BV2958" s="60">
        <v>4.1820000000000004</v>
      </c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275</v>
      </c>
      <c r="K2959" s="2" t="s">
        <v>322</v>
      </c>
      <c r="L2959" s="172">
        <f t="shared" si="95"/>
        <v>3.6999999999999998E-2</v>
      </c>
      <c r="M2959" s="170">
        <f t="shared" si="96"/>
        <v>127.289</v>
      </c>
      <c r="N2959" s="183"/>
      <c r="O2959" s="37"/>
      <c r="P2959" s="37"/>
      <c r="Q2959" s="37"/>
      <c r="R2959" s="37"/>
      <c r="S2959" s="46"/>
      <c r="T2959" s="2" t="s">
        <v>394</v>
      </c>
      <c r="U2959" s="2"/>
      <c r="V2959" s="2"/>
      <c r="W2959" s="2">
        <v>5.4999999999999997E-3</v>
      </c>
      <c r="X2959" s="60">
        <v>14.25</v>
      </c>
      <c r="Y2959" s="67"/>
      <c r="Z2959" s="70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 t="s">
        <v>639</v>
      </c>
      <c r="BP2959" s="53">
        <v>7.4999999999999997E-3</v>
      </c>
      <c r="BQ2959" s="125">
        <v>27.292000000000002</v>
      </c>
      <c r="BR2959" s="2">
        <v>3</v>
      </c>
      <c r="BS2959" s="2" t="s">
        <v>361</v>
      </c>
      <c r="BT2959" s="2"/>
      <c r="BU2959" s="2">
        <v>2.4E-2</v>
      </c>
      <c r="BV2959" s="60">
        <v>85.747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276</v>
      </c>
      <c r="K2960" s="2" t="s">
        <v>321</v>
      </c>
      <c r="L2960" s="170">
        <f t="shared" si="95"/>
        <v>0</v>
      </c>
      <c r="M2960" s="170">
        <f t="shared" si="96"/>
        <v>0</v>
      </c>
      <c r="N2960" s="183"/>
      <c r="O2960" s="37"/>
      <c r="P2960" s="37"/>
      <c r="Q2960" s="37"/>
      <c r="R2960" s="37"/>
      <c r="S2960" s="46"/>
      <c r="T2960" s="2"/>
      <c r="U2960" s="2"/>
      <c r="V2960" s="2"/>
      <c r="W2960" s="2"/>
      <c r="X2960" s="60"/>
      <c r="Y2960" s="67"/>
      <c r="Z2960" s="67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/>
      <c r="BP2960" s="53"/>
      <c r="BQ2960" s="125"/>
      <c r="BR2960" s="2"/>
      <c r="BS2960" s="2"/>
      <c r="BT2960" s="2"/>
      <c r="BU2960" s="2"/>
      <c r="BV2960" s="60"/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277</v>
      </c>
      <c r="K2961" s="2" t="s">
        <v>321</v>
      </c>
      <c r="L2961" s="170">
        <f t="shared" si="95"/>
        <v>1</v>
      </c>
      <c r="M2961" s="170">
        <f t="shared" si="96"/>
        <v>1.6779999999999999</v>
      </c>
      <c r="N2961" s="183"/>
      <c r="O2961" s="37"/>
      <c r="P2961" s="37"/>
      <c r="Q2961" s="40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>
        <v>152</v>
      </c>
      <c r="BK2961" s="2">
        <v>1</v>
      </c>
      <c r="BL2961" s="60">
        <v>1.6779999999999999</v>
      </c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283</v>
      </c>
      <c r="J2962" s="2" t="s">
        <v>298</v>
      </c>
      <c r="K2962" s="2" t="s">
        <v>322</v>
      </c>
      <c r="L2962" s="170">
        <f t="shared" si="95"/>
        <v>0.04</v>
      </c>
      <c r="M2962" s="170">
        <f t="shared" si="96"/>
        <v>9.9009999999999998</v>
      </c>
      <c r="N2962" s="183"/>
      <c r="O2962" s="37"/>
      <c r="P2962" s="37"/>
      <c r="Q2962" s="37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 t="s">
        <v>427</v>
      </c>
      <c r="AZ2962" s="2"/>
      <c r="BA2962" s="2">
        <v>0.04</v>
      </c>
      <c r="BB2962" s="60">
        <v>9.9009999999999998</v>
      </c>
      <c r="BC2962" s="111"/>
      <c r="BD2962" s="111"/>
      <c r="BE2962" s="111"/>
      <c r="BF2962" s="111"/>
      <c r="BG2962" s="116"/>
      <c r="BH2962" s="2"/>
      <c r="BI2962" s="2"/>
      <c r="BJ2962" s="2"/>
      <c r="BK2962" s="2"/>
      <c r="BL2962" s="60"/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278</v>
      </c>
      <c r="K2963" s="2" t="s">
        <v>321</v>
      </c>
      <c r="L2963" s="170">
        <f t="shared" si="95"/>
        <v>13</v>
      </c>
      <c r="M2963" s="170">
        <f t="shared" si="96"/>
        <v>24.994</v>
      </c>
      <c r="N2963" s="183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 t="s">
        <v>504</v>
      </c>
      <c r="AY2963" s="2" t="s">
        <v>368</v>
      </c>
      <c r="AZ2963" s="2"/>
      <c r="BA2963" s="2">
        <v>10</v>
      </c>
      <c r="BB2963" s="60">
        <v>20.898</v>
      </c>
      <c r="BC2963" s="111">
        <v>5.6</v>
      </c>
      <c r="BD2963" s="111"/>
      <c r="BE2963" s="111"/>
      <c r="BF2963" s="111">
        <v>3</v>
      </c>
      <c r="BG2963" s="116">
        <v>4.0960000000000001</v>
      </c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279</v>
      </c>
      <c r="K2964" s="2" t="s">
        <v>321</v>
      </c>
      <c r="L2964" s="170">
        <f t="shared" si="95"/>
        <v>1</v>
      </c>
      <c r="M2964" s="170">
        <f t="shared" si="96"/>
        <v>19.187000000000001</v>
      </c>
      <c r="N2964" s="183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>
        <v>3</v>
      </c>
      <c r="Z2964" s="67"/>
      <c r="AA2964" s="67"/>
      <c r="AB2964" s="67">
        <v>1</v>
      </c>
      <c r="AC2964" s="73">
        <v>19.187000000000001</v>
      </c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/>
      <c r="AY2964" s="2"/>
      <c r="AZ2964" s="2"/>
      <c r="BA2964" s="2"/>
      <c r="BB2964" s="60"/>
      <c r="BC2964" s="111"/>
      <c r="BD2964" s="111"/>
      <c r="BE2964" s="111"/>
      <c r="BF2964" s="111"/>
      <c r="BG2964" s="116"/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286</v>
      </c>
      <c r="J2965" s="2" t="s">
        <v>280</v>
      </c>
      <c r="K2965" s="2" t="s">
        <v>320</v>
      </c>
      <c r="L2965" s="170">
        <f t="shared" si="95"/>
        <v>0</v>
      </c>
      <c r="M2965" s="172">
        <f t="shared" si="96"/>
        <v>0</v>
      </c>
      <c r="N2965" s="185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/>
      <c r="Z2965" s="67"/>
      <c r="AA2965" s="67"/>
      <c r="AB2965" s="67"/>
      <c r="AC2965" s="73"/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181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281</v>
      </c>
      <c r="K2966" s="2" t="s">
        <v>320</v>
      </c>
      <c r="L2966" s="170">
        <f t="shared" si="95"/>
        <v>0</v>
      </c>
      <c r="M2966" s="170">
        <f t="shared" si="96"/>
        <v>141.25199999999998</v>
      </c>
      <c r="N2966" s="183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 t="s">
        <v>433</v>
      </c>
      <c r="Z2966" s="67"/>
      <c r="AA2966" s="67"/>
      <c r="AB2966" s="67"/>
      <c r="AC2966" s="73">
        <v>6.9059999999999997</v>
      </c>
      <c r="AD2966" s="2" t="s">
        <v>458</v>
      </c>
      <c r="AE2966" s="2"/>
      <c r="AF2966" s="2"/>
      <c r="AG2966" s="2"/>
      <c r="AH2966" s="60">
        <v>54.25</v>
      </c>
      <c r="AI2966" s="77" t="s">
        <v>496</v>
      </c>
      <c r="AJ2966" s="77"/>
      <c r="AK2966" s="77"/>
      <c r="AL2966" s="77"/>
      <c r="AM2966" s="85">
        <v>24.835999999999999</v>
      </c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 t="s">
        <v>497</v>
      </c>
      <c r="AY2966" s="2"/>
      <c r="AZ2966" s="2"/>
      <c r="BA2966" s="2"/>
      <c r="BB2966" s="60">
        <v>27.63</v>
      </c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60"/>
      <c r="BM2966" s="53" t="s">
        <v>629</v>
      </c>
      <c r="BN2966" s="53"/>
      <c r="BO2966" s="53"/>
      <c r="BP2966" s="53"/>
      <c r="BQ2966" s="125">
        <v>27.63</v>
      </c>
      <c r="BR2966" s="2"/>
      <c r="BS2966" s="2"/>
      <c r="BT2966" s="2"/>
      <c r="BU2966" s="2"/>
      <c r="BV2966" s="60"/>
    </row>
    <row r="2967" spans="1:74" s="17" customFormat="1" ht="12.75" hidden="1" customHeight="1" x14ac:dyDescent="0.3">
      <c r="A2967" s="16" t="s">
        <v>81</v>
      </c>
      <c r="B2967" s="16" t="s">
        <v>2</v>
      </c>
      <c r="C2967" s="16" t="s">
        <v>3</v>
      </c>
      <c r="D2967" s="16" t="s">
        <v>82</v>
      </c>
      <c r="E2967" s="7">
        <v>10</v>
      </c>
      <c r="F2967" s="7"/>
      <c r="G2967" s="23" t="s">
        <v>5</v>
      </c>
      <c r="H2967" s="7">
        <v>2023</v>
      </c>
      <c r="I2967" s="25"/>
      <c r="J2967" s="16" t="s">
        <v>314</v>
      </c>
      <c r="K2967" s="16"/>
      <c r="L2967" s="155"/>
      <c r="M2967" s="133">
        <f>SUM(M2929:M2966)</f>
        <v>2865.8209999999995</v>
      </c>
      <c r="N2967" s="186"/>
      <c r="O2967" s="16"/>
      <c r="P2967" s="16"/>
      <c r="Q2967" s="16"/>
      <c r="R2967" s="16"/>
      <c r="S2967" s="51">
        <f>SUM(S2929:S2966)</f>
        <v>13.964</v>
      </c>
      <c r="T2967" s="16"/>
      <c r="U2967" s="16"/>
      <c r="V2967" s="16"/>
      <c r="W2967" s="16"/>
      <c r="X2967" s="51">
        <f>SUM(X2929:X2966)</f>
        <v>369.86</v>
      </c>
      <c r="Y2967" s="16"/>
      <c r="Z2967" s="16"/>
      <c r="AA2967" s="16"/>
      <c r="AB2967" s="16"/>
      <c r="AC2967" s="51">
        <f>SUM(AC2929:AC2966)</f>
        <v>26.093</v>
      </c>
      <c r="AD2967" s="16"/>
      <c r="AE2967" s="16"/>
      <c r="AF2967" s="16"/>
      <c r="AG2967" s="16"/>
      <c r="AH2967" s="51">
        <f>SUM(AH2929:AH2966)</f>
        <v>54.25</v>
      </c>
      <c r="AI2967" s="16"/>
      <c r="AJ2967" s="16"/>
      <c r="AK2967" s="16"/>
      <c r="AL2967" s="16"/>
      <c r="AM2967" s="51">
        <f>SUM(AM2929:AM2966)</f>
        <v>26.631999999999998</v>
      </c>
      <c r="AN2967" s="16"/>
      <c r="AO2967" s="16"/>
      <c r="AP2967" s="16"/>
      <c r="AQ2967" s="16"/>
      <c r="AR2967" s="51">
        <f>SUM(AR2929:AR2966)</f>
        <v>348.67899999999997</v>
      </c>
      <c r="AS2967" s="16"/>
      <c r="AT2967" s="16"/>
      <c r="AU2967" s="16"/>
      <c r="AV2967" s="16"/>
      <c r="AW2967" s="51">
        <f>SUM(AW2929:AW2966)</f>
        <v>1120.3719999999998</v>
      </c>
      <c r="AX2967" s="16"/>
      <c r="AY2967" s="16"/>
      <c r="AZ2967" s="16"/>
      <c r="BA2967" s="16"/>
      <c r="BB2967" s="51">
        <f>SUM(BB2929:BB2966)</f>
        <v>750.49099999999999</v>
      </c>
      <c r="BC2967" s="16"/>
      <c r="BD2967" s="16"/>
      <c r="BE2967" s="16"/>
      <c r="BF2967" s="16"/>
      <c r="BG2967" s="51">
        <f>SUM(BG2929:BG2966)</f>
        <v>4.0960000000000001</v>
      </c>
      <c r="BH2967" s="16"/>
      <c r="BI2967" s="16"/>
      <c r="BJ2967" s="16"/>
      <c r="BK2967" s="16"/>
      <c r="BL2967" s="51">
        <f>SUM(BL2929:BL2966)</f>
        <v>1.6779999999999999</v>
      </c>
      <c r="BM2967" s="16"/>
      <c r="BN2967" s="16"/>
      <c r="BO2967" s="16"/>
      <c r="BP2967" s="16"/>
      <c r="BQ2967" s="51">
        <f>SUM(BQ2929:BQ2966)</f>
        <v>59.777000000000001</v>
      </c>
      <c r="BR2967" s="16"/>
      <c r="BS2967" s="16"/>
      <c r="BT2967" s="16"/>
      <c r="BU2967" s="16"/>
      <c r="BV2967" s="51">
        <f>SUM(BV2929:BV2966)</f>
        <v>89.929000000000002</v>
      </c>
    </row>
    <row r="2968" spans="1:74" hidden="1" x14ac:dyDescent="0.3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22" t="s">
        <v>5</v>
      </c>
      <c r="H2968" s="3">
        <v>2023</v>
      </c>
      <c r="I2968" s="24" t="s">
        <v>287</v>
      </c>
      <c r="J2968" s="2" t="s">
        <v>267</v>
      </c>
      <c r="K2968" s="2" t="s">
        <v>319</v>
      </c>
      <c r="L2968" s="170">
        <f t="shared" si="95"/>
        <v>0</v>
      </c>
      <c r="M2968" s="170">
        <f t="shared" si="96"/>
        <v>0</v>
      </c>
      <c r="N2968" s="183"/>
      <c r="O2968" s="37"/>
      <c r="P2968" s="37"/>
      <c r="Q2968" s="37"/>
      <c r="R2968" s="37"/>
      <c r="S2968" s="46"/>
      <c r="T2968" s="2"/>
      <c r="U2968" s="2"/>
      <c r="V2968" s="2"/>
      <c r="W2968" s="2"/>
      <c r="X2968" s="60"/>
      <c r="Y2968" s="67"/>
      <c r="Z2968" s="67"/>
      <c r="AA2968" s="67"/>
      <c r="AB2968" s="67"/>
      <c r="AC2968" s="73"/>
      <c r="AD2968" s="2"/>
      <c r="AE2968" s="2"/>
      <c r="AF2968" s="2"/>
      <c r="AG2968" s="2"/>
      <c r="AH2968" s="60"/>
      <c r="AI2968" s="77"/>
      <c r="AJ2968" s="77"/>
      <c r="AK2968" s="77"/>
      <c r="AL2968" s="77"/>
      <c r="AM2968" s="85"/>
      <c r="AN2968" s="2"/>
      <c r="AO2968" s="2"/>
      <c r="AP2968" s="2"/>
      <c r="AQ2968" s="2"/>
      <c r="AR2968" s="60"/>
      <c r="AS2968" s="90"/>
      <c r="AT2968" s="90"/>
      <c r="AU2968" s="90"/>
      <c r="AV2968" s="90"/>
      <c r="AW2968" s="105"/>
      <c r="AX2968" s="2"/>
      <c r="AY2968" s="2"/>
      <c r="AZ2968" s="2"/>
      <c r="BA2968" s="2"/>
      <c r="BB2968" s="60"/>
      <c r="BC2968" s="111"/>
      <c r="BD2968" s="111"/>
      <c r="BE2968" s="111"/>
      <c r="BF2968" s="111"/>
      <c r="BG2968" s="116"/>
      <c r="BH2968" s="2"/>
      <c r="BI2968" s="2"/>
      <c r="BJ2968" s="2"/>
      <c r="BK2968" s="2"/>
      <c r="BL2968" s="60"/>
      <c r="BM2968" s="53"/>
      <c r="BN2968" s="53"/>
      <c r="BO2968" s="53"/>
      <c r="BP2968" s="53"/>
      <c r="BQ2968" s="125"/>
      <c r="BR2968" s="2"/>
      <c r="BS2968" s="2"/>
      <c r="BT2968" s="2"/>
      <c r="BU2968" s="2"/>
      <c r="BV2968" s="60"/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291</v>
      </c>
      <c r="K2969" s="2" t="s">
        <v>320</v>
      </c>
      <c r="L2969" s="170">
        <f t="shared" si="95"/>
        <v>0</v>
      </c>
      <c r="M2969" s="170">
        <f t="shared" si="96"/>
        <v>0</v>
      </c>
      <c r="N2969" s="183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286</v>
      </c>
      <c r="J2970" s="2" t="s">
        <v>337</v>
      </c>
      <c r="K2970" s="2" t="s">
        <v>320</v>
      </c>
      <c r="L2970" s="170">
        <f t="shared" si="95"/>
        <v>0</v>
      </c>
      <c r="M2970" s="170">
        <f t="shared" si="96"/>
        <v>0</v>
      </c>
      <c r="N2970" s="183"/>
      <c r="O2970" s="58"/>
      <c r="P2970" s="58"/>
      <c r="Q2970" s="58"/>
      <c r="R2970" s="58"/>
      <c r="S2970" s="59"/>
      <c r="T2970" s="8"/>
      <c r="U2970" s="8"/>
      <c r="V2970" s="8"/>
      <c r="W2970" s="8"/>
      <c r="X2970" s="130"/>
      <c r="Y2970" s="143"/>
      <c r="Z2970" s="143"/>
      <c r="AA2970" s="143"/>
      <c r="AB2970" s="143"/>
      <c r="AC2970" s="144"/>
      <c r="AD2970" s="8"/>
      <c r="AE2970" s="8"/>
      <c r="AF2970" s="8"/>
      <c r="AG2970" s="8"/>
      <c r="AH2970" s="130"/>
      <c r="AI2970" s="145"/>
      <c r="AJ2970" s="145"/>
      <c r="AK2970" s="145"/>
      <c r="AL2970" s="145"/>
      <c r="AM2970" s="146"/>
      <c r="AN2970" s="8"/>
      <c r="AO2970" s="8"/>
      <c r="AP2970" s="8"/>
      <c r="AQ2970" s="8"/>
      <c r="AR2970" s="130"/>
      <c r="AS2970" s="147"/>
      <c r="AT2970" s="147"/>
      <c r="AU2970" s="147"/>
      <c r="AV2970" s="147"/>
      <c r="AW2970" s="148"/>
      <c r="AX2970" s="8"/>
      <c r="AY2970" s="8"/>
      <c r="AZ2970" s="8"/>
      <c r="BA2970" s="8"/>
      <c r="BB2970" s="130"/>
      <c r="BC2970" s="149"/>
      <c r="BD2970" s="149"/>
      <c r="BE2970" s="149"/>
      <c r="BF2970" s="149"/>
      <c r="BG2970" s="150"/>
      <c r="BH2970" s="8"/>
      <c r="BI2970" s="8"/>
      <c r="BJ2970" s="8"/>
      <c r="BK2970" s="8"/>
      <c r="BL2970" s="130"/>
      <c r="BM2970" s="151"/>
      <c r="BN2970" s="151"/>
      <c r="BO2970" s="151"/>
      <c r="BP2970" s="151"/>
      <c r="BQ2970" s="152"/>
      <c r="BR2970" s="8"/>
      <c r="BS2970" s="8"/>
      <c r="BT2970" s="8"/>
      <c r="BU2970" s="8"/>
      <c r="BV2970" s="13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8" t="s">
        <v>338</v>
      </c>
      <c r="K2971" s="8" t="s">
        <v>319</v>
      </c>
      <c r="L2971" s="170">
        <f t="shared" si="95"/>
        <v>0</v>
      </c>
      <c r="M2971" s="170">
        <f t="shared" si="96"/>
        <v>0</v>
      </c>
      <c r="N2971" s="183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339</v>
      </c>
      <c r="K2972" s="8" t="s">
        <v>340</v>
      </c>
      <c r="L2972" s="170">
        <f t="shared" si="95"/>
        <v>0</v>
      </c>
      <c r="M2972" s="170">
        <f t="shared" si="96"/>
        <v>0</v>
      </c>
      <c r="N2972" s="183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341</v>
      </c>
      <c r="K2973" s="8" t="s">
        <v>319</v>
      </c>
      <c r="L2973" s="170">
        <f t="shared" si="95"/>
        <v>0</v>
      </c>
      <c r="M2973" s="170">
        <f t="shared" si="96"/>
        <v>0</v>
      </c>
      <c r="N2973" s="183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342</v>
      </c>
      <c r="K2974" s="8" t="s">
        <v>321</v>
      </c>
      <c r="L2974" s="170">
        <f t="shared" si="95"/>
        <v>0</v>
      </c>
      <c r="M2974" s="170">
        <f t="shared" si="96"/>
        <v>0</v>
      </c>
      <c r="N2974" s="183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343</v>
      </c>
      <c r="K2975" s="8" t="s">
        <v>321</v>
      </c>
      <c r="L2975" s="170">
        <f t="shared" si="95"/>
        <v>10</v>
      </c>
      <c r="M2975" s="170">
        <f t="shared" si="96"/>
        <v>69.581000000000003</v>
      </c>
      <c r="N2975" s="183"/>
      <c r="O2975" s="58"/>
      <c r="P2975" s="58"/>
      <c r="Q2975" s="58"/>
      <c r="R2975" s="58"/>
      <c r="S2975" s="59"/>
      <c r="T2975" s="8" t="s">
        <v>382</v>
      </c>
      <c r="U2975" s="8"/>
      <c r="V2975" s="8"/>
      <c r="W2975" s="8">
        <v>10</v>
      </c>
      <c r="X2975" s="130">
        <v>69.581000000000003</v>
      </c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344</v>
      </c>
      <c r="K2976" s="8" t="s">
        <v>340</v>
      </c>
      <c r="L2976" s="170">
        <f t="shared" si="95"/>
        <v>0</v>
      </c>
      <c r="M2976" s="170">
        <f t="shared" si="96"/>
        <v>0</v>
      </c>
      <c r="N2976" s="183"/>
      <c r="O2976" s="58"/>
      <c r="P2976" s="58"/>
      <c r="Q2976" s="58"/>
      <c r="R2976" s="58"/>
      <c r="S2976" s="59"/>
      <c r="T2976" s="8"/>
      <c r="U2976" s="8"/>
      <c r="V2976" s="8"/>
      <c r="W2976" s="8"/>
      <c r="X2976" s="130"/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288</v>
      </c>
      <c r="J2977" s="8" t="s">
        <v>345</v>
      </c>
      <c r="K2977" s="8" t="s">
        <v>319</v>
      </c>
      <c r="L2977" s="170">
        <f t="shared" si="95"/>
        <v>0</v>
      </c>
      <c r="M2977" s="170">
        <f t="shared" si="96"/>
        <v>0</v>
      </c>
      <c r="N2977" s="183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2" t="s">
        <v>352</v>
      </c>
      <c r="K2978" s="2" t="s">
        <v>319</v>
      </c>
      <c r="L2978" s="170">
        <f t="shared" si="95"/>
        <v>0</v>
      </c>
      <c r="M2978" s="170">
        <f t="shared" si="96"/>
        <v>0</v>
      </c>
      <c r="N2978" s="183"/>
      <c r="O2978" s="37"/>
      <c r="P2978" s="37"/>
      <c r="Q2978" s="37"/>
      <c r="R2978" s="37"/>
      <c r="S2978" s="46"/>
      <c r="T2978" s="2"/>
      <c r="U2978" s="2"/>
      <c r="V2978" s="2"/>
      <c r="W2978" s="2"/>
      <c r="X2978" s="60"/>
      <c r="Y2978" s="67"/>
      <c r="Z2978" s="67"/>
      <c r="AA2978" s="67"/>
      <c r="AB2978" s="67"/>
      <c r="AC2978" s="73"/>
      <c r="AD2978" s="2"/>
      <c r="AE2978" s="2"/>
      <c r="AF2978" s="2"/>
      <c r="AG2978" s="2"/>
      <c r="AH2978" s="60"/>
      <c r="AI2978" s="77"/>
      <c r="AJ2978" s="77"/>
      <c r="AK2978" s="77"/>
      <c r="AL2978" s="77"/>
      <c r="AM2978" s="85"/>
      <c r="AN2978" s="2"/>
      <c r="AO2978" s="2"/>
      <c r="AP2978" s="2"/>
      <c r="AQ2978" s="2"/>
      <c r="AR2978" s="60"/>
      <c r="AS2978" s="90"/>
      <c r="AT2978" s="90"/>
      <c r="AU2978" s="90"/>
      <c r="AV2978" s="90"/>
      <c r="AW2978" s="105"/>
      <c r="AX2978" s="2"/>
      <c r="AY2978" s="2"/>
      <c r="AZ2978" s="2"/>
      <c r="BA2978" s="2"/>
      <c r="BB2978" s="60"/>
      <c r="BC2978" s="111"/>
      <c r="BD2978" s="111"/>
      <c r="BE2978" s="111"/>
      <c r="BF2978" s="111"/>
      <c r="BG2978" s="116"/>
      <c r="BH2978" s="2"/>
      <c r="BI2978" s="2"/>
      <c r="BJ2978" s="2"/>
      <c r="BK2978" s="2"/>
      <c r="BL2978" s="60"/>
      <c r="BM2978" s="53"/>
      <c r="BN2978" s="53"/>
      <c r="BO2978" s="53"/>
      <c r="BP2978" s="53"/>
      <c r="BQ2978" s="125"/>
      <c r="BR2978" s="2"/>
      <c r="BS2978" s="2"/>
      <c r="BT2978" s="2"/>
      <c r="BU2978" s="2"/>
      <c r="BV2978" s="6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353</v>
      </c>
      <c r="K2979" s="2" t="s">
        <v>322</v>
      </c>
      <c r="L2979" s="170">
        <f t="shared" si="95"/>
        <v>0</v>
      </c>
      <c r="M2979" s="170">
        <f t="shared" si="96"/>
        <v>0</v>
      </c>
      <c r="N2979" s="183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346</v>
      </c>
      <c r="K2980" s="2" t="s">
        <v>319</v>
      </c>
      <c r="L2980" s="170">
        <f t="shared" si="95"/>
        <v>0</v>
      </c>
      <c r="M2980" s="170">
        <f t="shared" si="96"/>
        <v>0</v>
      </c>
      <c r="N2980" s="183"/>
      <c r="O2980" s="38"/>
      <c r="P2980" s="37"/>
      <c r="Q2980" s="37"/>
      <c r="R2980" s="37"/>
      <c r="S2980" s="46"/>
      <c r="T2980" s="3"/>
      <c r="U2980" s="2"/>
      <c r="V2980" s="2"/>
      <c r="W2980" s="2"/>
      <c r="X2980" s="60"/>
      <c r="Y2980" s="69"/>
      <c r="Z2980" s="67"/>
      <c r="AA2980" s="67"/>
      <c r="AB2980" s="67"/>
      <c r="AC2980" s="73"/>
      <c r="AD2980" s="3"/>
      <c r="AE2980" s="2"/>
      <c r="AF2980" s="2"/>
      <c r="AG2980" s="2"/>
      <c r="AH2980" s="60"/>
      <c r="AI2980" s="78"/>
      <c r="AJ2980" s="77"/>
      <c r="AK2980" s="77"/>
      <c r="AL2980" s="77"/>
      <c r="AM2980" s="85"/>
      <c r="AN2980" s="3"/>
      <c r="AO2980" s="2"/>
      <c r="AP2980" s="2"/>
      <c r="AQ2980" s="2"/>
      <c r="AR2980" s="60"/>
      <c r="AS2980" s="91"/>
      <c r="AT2980" s="90"/>
      <c r="AU2980" s="90"/>
      <c r="AV2980" s="90"/>
      <c r="AW2980" s="105"/>
      <c r="AX2980" s="3"/>
      <c r="AY2980" s="2"/>
      <c r="AZ2980" s="2"/>
      <c r="BA2980" s="2"/>
      <c r="BB2980" s="60"/>
      <c r="BC2980" s="112"/>
      <c r="BD2980" s="111"/>
      <c r="BE2980" s="111"/>
      <c r="BF2980" s="111"/>
      <c r="BG2980" s="116"/>
      <c r="BH2980" s="3"/>
      <c r="BI2980" s="2"/>
      <c r="BJ2980" s="2"/>
      <c r="BK2980" s="2"/>
      <c r="BL2980" s="60"/>
      <c r="BM2980" s="54"/>
      <c r="BN2980" s="53"/>
      <c r="BO2980" s="53"/>
      <c r="BP2980" s="53"/>
      <c r="BQ2980" s="125"/>
      <c r="BR2980" s="3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289</v>
      </c>
      <c r="J2981" s="2" t="s">
        <v>268</v>
      </c>
      <c r="K2981" s="2" t="s">
        <v>319</v>
      </c>
      <c r="L2981" s="170">
        <f t="shared" si="95"/>
        <v>0.152</v>
      </c>
      <c r="M2981" s="170">
        <f t="shared" si="96"/>
        <v>368.608</v>
      </c>
      <c r="N2981" s="183"/>
      <c r="O2981" s="37"/>
      <c r="P2981" s="37"/>
      <c r="Q2981" s="37"/>
      <c r="R2981" s="37"/>
      <c r="S2981" s="46"/>
      <c r="T2981" s="2"/>
      <c r="U2981" s="2"/>
      <c r="V2981" s="2"/>
      <c r="W2981" s="2"/>
      <c r="X2981" s="60"/>
      <c r="Y2981" s="67"/>
      <c r="Z2981" s="67"/>
      <c r="AA2981" s="67"/>
      <c r="AB2981" s="67"/>
      <c r="AC2981" s="73"/>
      <c r="AD2981" s="2"/>
      <c r="AE2981" s="2"/>
      <c r="AF2981" s="2"/>
      <c r="AG2981" s="2"/>
      <c r="AH2981" s="60"/>
      <c r="AI2981" s="77"/>
      <c r="AJ2981" s="77"/>
      <c r="AK2981" s="77"/>
      <c r="AL2981" s="77"/>
      <c r="AM2981" s="85"/>
      <c r="AN2981" s="2"/>
      <c r="AO2981" s="2"/>
      <c r="AP2981" s="2"/>
      <c r="AQ2981" s="2"/>
      <c r="AR2981" s="60"/>
      <c r="AS2981" s="90"/>
      <c r="AT2981" s="90"/>
      <c r="AU2981" s="90"/>
      <c r="AV2981" s="90"/>
      <c r="AW2981" s="105"/>
      <c r="AX2981" s="2"/>
      <c r="AY2981" s="2"/>
      <c r="AZ2981" s="2"/>
      <c r="BA2981" s="2"/>
      <c r="BB2981" s="60"/>
      <c r="BC2981" s="111"/>
      <c r="BD2981" s="111"/>
      <c r="BE2981" s="111"/>
      <c r="BF2981" s="111"/>
      <c r="BG2981" s="116"/>
      <c r="BH2981" s="2"/>
      <c r="BI2981" s="2"/>
      <c r="BJ2981" s="2"/>
      <c r="BK2981" s="2"/>
      <c r="BL2981" s="60"/>
      <c r="BM2981" s="53"/>
      <c r="BN2981" s="53"/>
      <c r="BO2981" s="53"/>
      <c r="BP2981" s="53"/>
      <c r="BQ2981" s="125"/>
      <c r="BR2981" s="2">
        <v>1.3</v>
      </c>
      <c r="BS2981" s="2"/>
      <c r="BT2981" s="2"/>
      <c r="BU2981" s="2">
        <v>0.152</v>
      </c>
      <c r="BV2981" s="60">
        <v>368.608</v>
      </c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292</v>
      </c>
      <c r="K2982" s="2" t="s">
        <v>319</v>
      </c>
      <c r="L2982" s="170">
        <f t="shared" si="95"/>
        <v>0</v>
      </c>
      <c r="M2982" s="170">
        <f t="shared" si="96"/>
        <v>0</v>
      </c>
      <c r="N2982" s="183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/>
      <c r="BS2982" s="2"/>
      <c r="BT2982" s="2"/>
      <c r="BU2982" s="2"/>
      <c r="BV2982" s="60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285</v>
      </c>
      <c r="J2983" s="2" t="s">
        <v>293</v>
      </c>
      <c r="K2983" s="2" t="s">
        <v>319</v>
      </c>
      <c r="L2983" s="170">
        <f t="shared" si="95"/>
        <v>0</v>
      </c>
      <c r="M2983" s="170">
        <f t="shared" si="96"/>
        <v>0</v>
      </c>
      <c r="N2983" s="183"/>
      <c r="O2983" s="37"/>
      <c r="P2983" s="37"/>
      <c r="Q2983" s="37"/>
      <c r="R2983" s="38"/>
      <c r="S2983" s="45"/>
      <c r="T2983" s="2"/>
      <c r="U2983" s="2"/>
      <c r="V2983" s="2"/>
      <c r="W2983" s="3"/>
      <c r="X2983" s="61"/>
      <c r="Y2983" s="67"/>
      <c r="Z2983" s="67"/>
      <c r="AA2983" s="67"/>
      <c r="AB2983" s="69"/>
      <c r="AC2983" s="74"/>
      <c r="AD2983" s="2"/>
      <c r="AE2983" s="2"/>
      <c r="AF2983" s="2"/>
      <c r="AG2983" s="3"/>
      <c r="AH2983" s="61"/>
      <c r="AI2983" s="77"/>
      <c r="AJ2983" s="77"/>
      <c r="AK2983" s="77"/>
      <c r="AL2983" s="78"/>
      <c r="AM2983" s="86"/>
      <c r="AN2983" s="2"/>
      <c r="AO2983" s="2"/>
      <c r="AP2983" s="2"/>
      <c r="AQ2983" s="3"/>
      <c r="AR2983" s="61"/>
      <c r="AS2983" s="90"/>
      <c r="AT2983" s="90"/>
      <c r="AU2983" s="90"/>
      <c r="AV2983" s="91"/>
      <c r="AW2983" s="106"/>
      <c r="AX2983" s="2"/>
      <c r="AY2983" s="2"/>
      <c r="AZ2983" s="2"/>
      <c r="BA2983" s="3"/>
      <c r="BB2983" s="61"/>
      <c r="BC2983" s="111"/>
      <c r="BD2983" s="111"/>
      <c r="BE2983" s="111"/>
      <c r="BF2983" s="112"/>
      <c r="BG2983" s="117"/>
      <c r="BH2983" s="2"/>
      <c r="BI2983" s="2"/>
      <c r="BJ2983" s="2"/>
      <c r="BK2983" s="3"/>
      <c r="BL2983" s="61"/>
      <c r="BM2983" s="53"/>
      <c r="BN2983" s="53"/>
      <c r="BO2983" s="53"/>
      <c r="BP2983" s="54"/>
      <c r="BQ2983" s="126"/>
      <c r="BR2983" s="2"/>
      <c r="BS2983" s="2"/>
      <c r="BT2983" s="2"/>
      <c r="BU2983" s="3"/>
      <c r="BV2983" s="61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287</v>
      </c>
      <c r="J2984" s="2" t="s">
        <v>269</v>
      </c>
      <c r="K2984" s="2" t="s">
        <v>321</v>
      </c>
      <c r="L2984" s="170">
        <f t="shared" si="95"/>
        <v>1</v>
      </c>
      <c r="M2984" s="170">
        <f t="shared" si="96"/>
        <v>1.004</v>
      </c>
      <c r="N2984" s="183"/>
      <c r="O2984" s="37"/>
      <c r="P2984" s="37"/>
      <c r="Q2984" s="37"/>
      <c r="R2984" s="37"/>
      <c r="S2984" s="46"/>
      <c r="T2984" s="2"/>
      <c r="U2984" s="2"/>
      <c r="V2984" s="2"/>
      <c r="W2984" s="2"/>
      <c r="X2984" s="60"/>
      <c r="Y2984" s="67"/>
      <c r="Z2984" s="67"/>
      <c r="AA2984" s="67"/>
      <c r="AB2984" s="67"/>
      <c r="AC2984" s="73"/>
      <c r="AD2984" s="2"/>
      <c r="AE2984" s="2"/>
      <c r="AF2984" s="2"/>
      <c r="AG2984" s="2"/>
      <c r="AH2984" s="60"/>
      <c r="AI2984" s="77"/>
      <c r="AJ2984" s="77"/>
      <c r="AK2984" s="77"/>
      <c r="AL2984" s="78">
        <v>1</v>
      </c>
      <c r="AM2984" s="85">
        <v>1.004</v>
      </c>
      <c r="AN2984" s="2"/>
      <c r="AO2984" s="2"/>
      <c r="AP2984" s="2"/>
      <c r="AQ2984" s="2"/>
      <c r="AR2984" s="60"/>
      <c r="AS2984" s="90"/>
      <c r="AT2984" s="90"/>
      <c r="AU2984" s="90"/>
      <c r="AV2984" s="90"/>
      <c r="AW2984" s="105"/>
      <c r="AX2984" s="2"/>
      <c r="AY2984" s="2"/>
      <c r="AZ2984" s="2"/>
      <c r="BA2984" s="2"/>
      <c r="BB2984" s="60"/>
      <c r="BC2984" s="111"/>
      <c r="BD2984" s="111"/>
      <c r="BE2984" s="111"/>
      <c r="BF2984" s="111"/>
      <c r="BG2984" s="116"/>
      <c r="BH2984" s="2"/>
      <c r="BI2984" s="2"/>
      <c r="BJ2984" s="2"/>
      <c r="BK2984" s="2"/>
      <c r="BL2984" s="60"/>
      <c r="BM2984" s="53"/>
      <c r="BN2984" s="53"/>
      <c r="BO2984" s="53"/>
      <c r="BP2984" s="53"/>
      <c r="BQ2984" s="125"/>
      <c r="BR2984" s="2"/>
      <c r="BS2984" s="2"/>
      <c r="BT2984" s="2"/>
      <c r="BU2984" s="2"/>
      <c r="BV2984" s="60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270</v>
      </c>
      <c r="K2985" s="2" t="s">
        <v>321</v>
      </c>
      <c r="L2985" s="170">
        <f t="shared" si="95"/>
        <v>1</v>
      </c>
      <c r="M2985" s="170">
        <f t="shared" si="96"/>
        <v>2.4969999999999999</v>
      </c>
      <c r="N2985" s="183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2.4969999999999999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290</v>
      </c>
      <c r="J2986" s="2" t="s">
        <v>271</v>
      </c>
      <c r="K2986" s="2" t="s">
        <v>322</v>
      </c>
      <c r="L2986" s="172">
        <f t="shared" si="95"/>
        <v>1.0500000000000001E-2</v>
      </c>
      <c r="M2986" s="170">
        <f t="shared" si="96"/>
        <v>66.275999999999996</v>
      </c>
      <c r="N2986" s="183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7"/>
      <c r="AM2986" s="85"/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>
        <v>1.0500000000000001E-2</v>
      </c>
      <c r="BV2986" s="60">
        <v>66.275999999999996</v>
      </c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284</v>
      </c>
      <c r="J2987" s="2" t="s">
        <v>294</v>
      </c>
      <c r="K2987" s="2" t="s">
        <v>321</v>
      </c>
      <c r="L2987" s="170">
        <f t="shared" si="95"/>
        <v>0</v>
      </c>
      <c r="M2987" s="170">
        <f t="shared" si="96"/>
        <v>0</v>
      </c>
      <c r="N2987" s="183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/>
      <c r="BV2987" s="60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347</v>
      </c>
      <c r="K2988" s="2" t="s">
        <v>321</v>
      </c>
      <c r="L2988" s="170">
        <f t="shared" si="95"/>
        <v>0</v>
      </c>
      <c r="M2988" s="170">
        <f t="shared" si="96"/>
        <v>0</v>
      </c>
      <c r="N2988" s="183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295</v>
      </c>
      <c r="K2989" s="2" t="s">
        <v>321</v>
      </c>
      <c r="L2989" s="170">
        <f t="shared" si="95"/>
        <v>0</v>
      </c>
      <c r="M2989" s="170">
        <f t="shared" si="96"/>
        <v>0</v>
      </c>
      <c r="N2989" s="183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290</v>
      </c>
      <c r="J2990" s="2" t="s">
        <v>299</v>
      </c>
      <c r="K2990" s="2" t="s">
        <v>319</v>
      </c>
      <c r="L2990" s="170">
        <f t="shared" si="95"/>
        <v>0</v>
      </c>
      <c r="M2990" s="170">
        <f t="shared" si="96"/>
        <v>0</v>
      </c>
      <c r="N2990" s="183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315</v>
      </c>
      <c r="J2991" s="2" t="s">
        <v>348</v>
      </c>
      <c r="K2991" s="2" t="s">
        <v>321</v>
      </c>
      <c r="L2991" s="170">
        <f t="shared" si="95"/>
        <v>0</v>
      </c>
      <c r="M2991" s="170">
        <f t="shared" si="96"/>
        <v>0</v>
      </c>
      <c r="N2991" s="183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296</v>
      </c>
      <c r="K2992" s="2" t="s">
        <v>322</v>
      </c>
      <c r="L2992" s="170">
        <f t="shared" si="95"/>
        <v>0</v>
      </c>
      <c r="M2992" s="170">
        <f t="shared" si="96"/>
        <v>0</v>
      </c>
      <c r="N2992" s="183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316</v>
      </c>
      <c r="J2993" s="2" t="s">
        <v>297</v>
      </c>
      <c r="K2993" s="2" t="s">
        <v>319</v>
      </c>
      <c r="L2993" s="170">
        <f t="shared" si="95"/>
        <v>0</v>
      </c>
      <c r="M2993" s="170">
        <f t="shared" si="96"/>
        <v>0</v>
      </c>
      <c r="N2993" s="183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8" t="s">
        <v>349</v>
      </c>
      <c r="K2994" s="8" t="s">
        <v>321</v>
      </c>
      <c r="L2994" s="170">
        <f t="shared" si="95"/>
        <v>0</v>
      </c>
      <c r="M2994" s="170">
        <f t="shared" si="96"/>
        <v>0</v>
      </c>
      <c r="N2994" s="183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282</v>
      </c>
      <c r="J2995" s="2" t="s">
        <v>272</v>
      </c>
      <c r="K2995" s="2" t="s">
        <v>322</v>
      </c>
      <c r="L2995" s="170">
        <f t="shared" si="95"/>
        <v>0</v>
      </c>
      <c r="M2995" s="170">
        <f t="shared" si="96"/>
        <v>0</v>
      </c>
      <c r="N2995" s="183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273</v>
      </c>
      <c r="K2996" s="2" t="s">
        <v>322</v>
      </c>
      <c r="L2996" s="170">
        <f t="shared" si="95"/>
        <v>0</v>
      </c>
      <c r="M2996" s="170">
        <f t="shared" si="96"/>
        <v>0</v>
      </c>
      <c r="N2996" s="183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274</v>
      </c>
      <c r="K2997" s="2" t="s">
        <v>322</v>
      </c>
      <c r="L2997" s="172">
        <f t="shared" si="95"/>
        <v>4.0000000000000001E-3</v>
      </c>
      <c r="M2997" s="170">
        <f t="shared" si="96"/>
        <v>8.0809999999999995</v>
      </c>
      <c r="N2997" s="183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>
        <v>1.5</v>
      </c>
      <c r="BF2997" s="111">
        <v>4.0000000000000001E-3</v>
      </c>
      <c r="BG2997" s="116">
        <v>8.0809999999999995</v>
      </c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275</v>
      </c>
      <c r="K2998" s="2" t="s">
        <v>322</v>
      </c>
      <c r="L2998" s="170">
        <f t="shared" si="95"/>
        <v>0</v>
      </c>
      <c r="M2998" s="170">
        <f t="shared" si="96"/>
        <v>0</v>
      </c>
      <c r="N2998" s="183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/>
      <c r="BF2998" s="111"/>
      <c r="BG2998" s="116"/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276</v>
      </c>
      <c r="K2999" s="2" t="s">
        <v>321</v>
      </c>
      <c r="L2999" s="170">
        <f t="shared" si="95"/>
        <v>0</v>
      </c>
      <c r="M2999" s="170">
        <f t="shared" si="96"/>
        <v>0</v>
      </c>
      <c r="N2999" s="183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277</v>
      </c>
      <c r="K3000" s="2" t="s">
        <v>321</v>
      </c>
      <c r="L3000" s="170">
        <f t="shared" si="95"/>
        <v>5</v>
      </c>
      <c r="M3000" s="170">
        <f t="shared" si="96"/>
        <v>7.3569999999999993</v>
      </c>
      <c r="N3000" s="183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>
        <v>46</v>
      </c>
      <c r="BA3000" s="2">
        <v>1</v>
      </c>
      <c r="BB3000" s="60">
        <v>1.573</v>
      </c>
      <c r="BC3000" s="111"/>
      <c r="BD3000" s="111" t="s">
        <v>588</v>
      </c>
      <c r="BE3000" s="111"/>
      <c r="BF3000" s="111">
        <v>4</v>
      </c>
      <c r="BG3000" s="116">
        <v>5.7839999999999998</v>
      </c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283</v>
      </c>
      <c r="J3001" s="2" t="s">
        <v>298</v>
      </c>
      <c r="K3001" s="2" t="s">
        <v>322</v>
      </c>
      <c r="L3001" s="170">
        <f t="shared" si="95"/>
        <v>0.03</v>
      </c>
      <c r="M3001" s="170">
        <f t="shared" si="96"/>
        <v>8.6449999999999996</v>
      </c>
      <c r="N3001" s="183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/>
      <c r="BA3001" s="2"/>
      <c r="BB3001" s="60"/>
      <c r="BC3001" s="111"/>
      <c r="BD3001" s="111"/>
      <c r="BE3001" s="111"/>
      <c r="BF3001" s="111"/>
      <c r="BG3001" s="116"/>
      <c r="BH3001" s="2"/>
      <c r="BI3001" s="2"/>
      <c r="BJ3001" s="2"/>
      <c r="BK3001" s="2"/>
      <c r="BL3001" s="60"/>
      <c r="BM3001" s="53">
        <v>3</v>
      </c>
      <c r="BN3001" s="53" t="s">
        <v>361</v>
      </c>
      <c r="BO3001" s="53"/>
      <c r="BP3001" s="53">
        <v>0.03</v>
      </c>
      <c r="BQ3001" s="125">
        <v>8.6449999999999996</v>
      </c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278</v>
      </c>
      <c r="K3002" s="2" t="s">
        <v>321</v>
      </c>
      <c r="L3002" s="170">
        <f t="shared" si="95"/>
        <v>5</v>
      </c>
      <c r="M3002" s="170">
        <f t="shared" si="96"/>
        <v>5.7850000000000001</v>
      </c>
      <c r="N3002" s="183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2.2999999999999998</v>
      </c>
      <c r="BN3002" s="53" t="s">
        <v>361</v>
      </c>
      <c r="BO3002" s="53"/>
      <c r="BP3002" s="53">
        <v>5</v>
      </c>
      <c r="BQ3002" s="125">
        <v>5.7850000000000001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279</v>
      </c>
      <c r="K3003" s="2" t="s">
        <v>321</v>
      </c>
      <c r="L3003" s="170">
        <f t="shared" si="95"/>
        <v>0</v>
      </c>
      <c r="M3003" s="170">
        <f t="shared" si="96"/>
        <v>0</v>
      </c>
      <c r="N3003" s="183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/>
      <c r="BN3003" s="53"/>
      <c r="BO3003" s="53"/>
      <c r="BP3003" s="53"/>
      <c r="BQ3003" s="125"/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286</v>
      </c>
      <c r="J3004" s="2" t="s">
        <v>280</v>
      </c>
      <c r="K3004" s="2" t="s">
        <v>320</v>
      </c>
      <c r="L3004" s="170">
        <f t="shared" si="95"/>
        <v>0</v>
      </c>
      <c r="M3004" s="172">
        <f t="shared" si="96"/>
        <v>0</v>
      </c>
      <c r="N3004" s="185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181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281</v>
      </c>
      <c r="K3005" s="2" t="s">
        <v>320</v>
      </c>
      <c r="L3005" s="170">
        <f t="shared" si="95"/>
        <v>0</v>
      </c>
      <c r="M3005" s="170">
        <f t="shared" si="96"/>
        <v>10.148</v>
      </c>
      <c r="N3005" s="183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 t="s">
        <v>516</v>
      </c>
      <c r="AO3005" s="2"/>
      <c r="AP3005" s="2"/>
      <c r="AQ3005" s="2"/>
      <c r="AR3005" s="60">
        <v>10.148</v>
      </c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60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s="17" customFormat="1" hidden="1" x14ac:dyDescent="0.3">
      <c r="A3006" s="16" t="s">
        <v>83</v>
      </c>
      <c r="B3006" s="16" t="s">
        <v>2</v>
      </c>
      <c r="C3006" s="16" t="s">
        <v>3</v>
      </c>
      <c r="D3006" s="16" t="s">
        <v>82</v>
      </c>
      <c r="E3006" s="7">
        <v>12</v>
      </c>
      <c r="F3006" s="7"/>
      <c r="G3006" s="23" t="s">
        <v>5</v>
      </c>
      <c r="H3006" s="7">
        <v>2023</v>
      </c>
      <c r="I3006" s="25"/>
      <c r="J3006" s="16" t="s">
        <v>314</v>
      </c>
      <c r="K3006" s="16"/>
      <c r="L3006" s="155"/>
      <c r="M3006" s="133">
        <f>SUM(M2968:M3005)</f>
        <v>547.98199999999997</v>
      </c>
      <c r="N3006" s="186"/>
      <c r="O3006" s="16"/>
      <c r="P3006" s="16"/>
      <c r="Q3006" s="16"/>
      <c r="R3006" s="16"/>
      <c r="S3006" s="51">
        <f>SUM(S2968:S3005)</f>
        <v>0</v>
      </c>
      <c r="T3006" s="16"/>
      <c r="U3006" s="16"/>
      <c r="V3006" s="16"/>
      <c r="W3006" s="16"/>
      <c r="X3006" s="51">
        <f>SUM(X2968:X3005)</f>
        <v>69.581000000000003</v>
      </c>
      <c r="Y3006" s="16"/>
      <c r="Z3006" s="16"/>
      <c r="AA3006" s="16"/>
      <c r="AB3006" s="16"/>
      <c r="AC3006" s="51">
        <f>SUM(AC2968:AC3005)</f>
        <v>0</v>
      </c>
      <c r="AD3006" s="16"/>
      <c r="AE3006" s="16"/>
      <c r="AF3006" s="16"/>
      <c r="AG3006" s="16"/>
      <c r="AH3006" s="51">
        <f>SUM(AH2968:AH3005)</f>
        <v>0</v>
      </c>
      <c r="AI3006" s="16"/>
      <c r="AJ3006" s="16"/>
      <c r="AK3006" s="16"/>
      <c r="AL3006" s="16"/>
      <c r="AM3006" s="51">
        <f>SUM(AM2968:AM3005)</f>
        <v>3.5009999999999999</v>
      </c>
      <c r="AN3006" s="16"/>
      <c r="AO3006" s="16"/>
      <c r="AP3006" s="16"/>
      <c r="AQ3006" s="16"/>
      <c r="AR3006" s="51">
        <f>SUM(AR2968:AR3005)</f>
        <v>10.148</v>
      </c>
      <c r="AS3006" s="16"/>
      <c r="AT3006" s="16"/>
      <c r="AU3006" s="16"/>
      <c r="AV3006" s="16"/>
      <c r="AW3006" s="51">
        <f>SUM(AW2968:AW3005)</f>
        <v>0</v>
      </c>
      <c r="AX3006" s="16"/>
      <c r="AY3006" s="16"/>
      <c r="AZ3006" s="16"/>
      <c r="BA3006" s="16"/>
      <c r="BB3006" s="51">
        <f>SUM(BB2968:BB3005)</f>
        <v>1.573</v>
      </c>
      <c r="BC3006" s="16"/>
      <c r="BD3006" s="16"/>
      <c r="BE3006" s="16"/>
      <c r="BF3006" s="16"/>
      <c r="BG3006" s="51">
        <f>SUM(BG2968:BG3005)</f>
        <v>13.864999999999998</v>
      </c>
      <c r="BH3006" s="16"/>
      <c r="BI3006" s="16"/>
      <c r="BJ3006" s="16"/>
      <c r="BK3006" s="16"/>
      <c r="BL3006" s="51">
        <f>SUM(BL2968:BL3005)</f>
        <v>0</v>
      </c>
      <c r="BM3006" s="16"/>
      <c r="BN3006" s="16"/>
      <c r="BO3006" s="16"/>
      <c r="BP3006" s="16"/>
      <c r="BQ3006" s="51">
        <f>SUM(BQ2968:BQ3005)</f>
        <v>14.43</v>
      </c>
      <c r="BR3006" s="16"/>
      <c r="BS3006" s="16"/>
      <c r="BT3006" s="16"/>
      <c r="BU3006" s="16"/>
      <c r="BV3006" s="51">
        <f>SUM(BV2968:BV3005)</f>
        <v>434.88400000000001</v>
      </c>
    </row>
    <row r="3007" spans="1:74" hidden="1" x14ac:dyDescent="0.3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22" t="s">
        <v>5</v>
      </c>
      <c r="H3007" s="3">
        <v>2023</v>
      </c>
      <c r="I3007" s="24" t="s">
        <v>287</v>
      </c>
      <c r="J3007" s="2" t="s">
        <v>267</v>
      </c>
      <c r="K3007" s="2" t="s">
        <v>319</v>
      </c>
      <c r="L3007" s="170">
        <f t="shared" si="95"/>
        <v>0</v>
      </c>
      <c r="M3007" s="170">
        <f t="shared" si="96"/>
        <v>0</v>
      </c>
      <c r="N3007" s="183"/>
      <c r="O3007" s="37"/>
      <c r="P3007" s="37"/>
      <c r="Q3007" s="37"/>
      <c r="R3007" s="37"/>
      <c r="S3007" s="46"/>
      <c r="T3007" s="2"/>
      <c r="U3007" s="2"/>
      <c r="V3007" s="2"/>
      <c r="W3007" s="2"/>
      <c r="X3007" s="60"/>
      <c r="Y3007" s="67"/>
      <c r="Z3007" s="67"/>
      <c r="AA3007" s="67"/>
      <c r="AB3007" s="67"/>
      <c r="AC3007" s="73"/>
      <c r="AD3007" s="2"/>
      <c r="AE3007" s="2"/>
      <c r="AF3007" s="2"/>
      <c r="AG3007" s="2"/>
      <c r="AH3007" s="60"/>
      <c r="AI3007" s="77"/>
      <c r="AJ3007" s="77"/>
      <c r="AK3007" s="77"/>
      <c r="AL3007" s="77"/>
      <c r="AM3007" s="85"/>
      <c r="AN3007" s="2"/>
      <c r="AO3007" s="2"/>
      <c r="AP3007" s="2"/>
      <c r="AQ3007" s="2"/>
      <c r="AR3007" s="60"/>
      <c r="AS3007" s="90"/>
      <c r="AT3007" s="90"/>
      <c r="AU3007" s="90"/>
      <c r="AV3007" s="90"/>
      <c r="AW3007" s="105"/>
      <c r="AX3007" s="2"/>
      <c r="AY3007" s="2"/>
      <c r="AZ3007" s="2"/>
      <c r="BA3007" s="2"/>
      <c r="BB3007" s="60"/>
      <c r="BC3007" s="111"/>
      <c r="BD3007" s="111"/>
      <c r="BE3007" s="111"/>
      <c r="BF3007" s="111"/>
      <c r="BG3007" s="116"/>
      <c r="BH3007" s="2"/>
      <c r="BI3007" s="2"/>
      <c r="BJ3007" s="2"/>
      <c r="BK3007" s="2"/>
      <c r="BL3007" s="60"/>
      <c r="BM3007" s="53"/>
      <c r="BN3007" s="53"/>
      <c r="BO3007" s="53"/>
      <c r="BP3007" s="53"/>
      <c r="BQ3007" s="125"/>
      <c r="BR3007" s="2"/>
      <c r="BS3007" s="2"/>
      <c r="BT3007" s="2"/>
      <c r="BU3007" s="2"/>
      <c r="BV3007" s="60"/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291</v>
      </c>
      <c r="K3008" s="2" t="s">
        <v>320</v>
      </c>
      <c r="L3008" s="170">
        <f t="shared" si="95"/>
        <v>0</v>
      </c>
      <c r="M3008" s="170">
        <f t="shared" si="96"/>
        <v>0</v>
      </c>
      <c r="N3008" s="183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286</v>
      </c>
      <c r="J3009" s="2" t="s">
        <v>337</v>
      </c>
      <c r="K3009" s="2" t="s">
        <v>320</v>
      </c>
      <c r="L3009" s="170">
        <f t="shared" si="95"/>
        <v>0</v>
      </c>
      <c r="M3009" s="170">
        <f t="shared" si="96"/>
        <v>0</v>
      </c>
      <c r="N3009" s="183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8" t="s">
        <v>338</v>
      </c>
      <c r="K3010" s="8" t="s">
        <v>319</v>
      </c>
      <c r="L3010" s="170">
        <f t="shared" si="95"/>
        <v>0</v>
      </c>
      <c r="M3010" s="170">
        <f t="shared" si="96"/>
        <v>0</v>
      </c>
      <c r="N3010" s="183"/>
      <c r="O3010" s="58"/>
      <c r="P3010" s="58"/>
      <c r="Q3010" s="58"/>
      <c r="R3010" s="58"/>
      <c r="S3010" s="59"/>
      <c r="T3010" s="8"/>
      <c r="U3010" s="8"/>
      <c r="V3010" s="8"/>
      <c r="W3010" s="8"/>
      <c r="X3010" s="130"/>
      <c r="Y3010" s="143"/>
      <c r="Z3010" s="143"/>
      <c r="AA3010" s="143"/>
      <c r="AB3010" s="143"/>
      <c r="AC3010" s="144"/>
      <c r="AD3010" s="8"/>
      <c r="AE3010" s="8"/>
      <c r="AF3010" s="8"/>
      <c r="AG3010" s="8"/>
      <c r="AH3010" s="130"/>
      <c r="AI3010" s="145"/>
      <c r="AJ3010" s="145"/>
      <c r="AK3010" s="145"/>
      <c r="AL3010" s="145"/>
      <c r="AM3010" s="146"/>
      <c r="AN3010" s="8"/>
      <c r="AO3010" s="8"/>
      <c r="AP3010" s="8"/>
      <c r="AQ3010" s="8"/>
      <c r="AR3010" s="130"/>
      <c r="AS3010" s="147"/>
      <c r="AT3010" s="147"/>
      <c r="AU3010" s="147"/>
      <c r="AV3010" s="147"/>
      <c r="AW3010" s="148"/>
      <c r="AX3010" s="8"/>
      <c r="AY3010" s="8"/>
      <c r="AZ3010" s="8"/>
      <c r="BA3010" s="8"/>
      <c r="BB3010" s="130"/>
      <c r="BC3010" s="149"/>
      <c r="BD3010" s="149"/>
      <c r="BE3010" s="149"/>
      <c r="BF3010" s="149"/>
      <c r="BG3010" s="150"/>
      <c r="BH3010" s="8"/>
      <c r="BI3010" s="8"/>
      <c r="BJ3010" s="8"/>
      <c r="BK3010" s="8"/>
      <c r="BL3010" s="130"/>
      <c r="BM3010" s="151"/>
      <c r="BN3010" s="151"/>
      <c r="BO3010" s="151"/>
      <c r="BP3010" s="151"/>
      <c r="BQ3010" s="152"/>
      <c r="BR3010" s="8"/>
      <c r="BS3010" s="8"/>
      <c r="BT3010" s="8"/>
      <c r="BU3010" s="8"/>
      <c r="BV3010" s="13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339</v>
      </c>
      <c r="K3011" s="8" t="s">
        <v>340</v>
      </c>
      <c r="L3011" s="170">
        <f t="shared" si="95"/>
        <v>0</v>
      </c>
      <c r="M3011" s="170">
        <f t="shared" si="96"/>
        <v>0</v>
      </c>
      <c r="N3011" s="183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341</v>
      </c>
      <c r="K3012" s="8" t="s">
        <v>319</v>
      </c>
      <c r="L3012" s="170">
        <f t="shared" si="95"/>
        <v>0</v>
      </c>
      <c r="M3012" s="170">
        <f t="shared" si="96"/>
        <v>0</v>
      </c>
      <c r="N3012" s="183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342</v>
      </c>
      <c r="K3013" s="8" t="s">
        <v>321</v>
      </c>
      <c r="L3013" s="170">
        <f t="shared" ref="L3013:L3076" si="97">SUM(R3013,W3013,AB3013,AG3013,AL3013,AQ3013,AV3013,BA3013,BF3013,BK3013,BP3013,BU3013)</f>
        <v>0</v>
      </c>
      <c r="M3013" s="170">
        <f t="shared" ref="M3013:M3076" si="98">SUM(S3013,X3013,AC3013,AH3013,AM3013,AR3013,AW3013,BB3013,BG3013,BL3013,BQ3013,BV3013)</f>
        <v>0</v>
      </c>
      <c r="N3013" s="183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343</v>
      </c>
      <c r="K3014" s="8" t="s">
        <v>321</v>
      </c>
      <c r="L3014" s="170">
        <f t="shared" si="97"/>
        <v>12</v>
      </c>
      <c r="M3014" s="170">
        <f t="shared" si="98"/>
        <v>82.915000000000006</v>
      </c>
      <c r="N3014" s="183"/>
      <c r="O3014" s="58"/>
      <c r="P3014" s="58"/>
      <c r="Q3014" s="58"/>
      <c r="R3014" s="58"/>
      <c r="S3014" s="59"/>
      <c r="T3014" s="8" t="s">
        <v>382</v>
      </c>
      <c r="U3014" s="8"/>
      <c r="V3014" s="8"/>
      <c r="W3014" s="8">
        <v>12</v>
      </c>
      <c r="X3014" s="130">
        <v>82.915000000000006</v>
      </c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344</v>
      </c>
      <c r="K3015" s="8" t="s">
        <v>340</v>
      </c>
      <c r="L3015" s="170">
        <f t="shared" si="97"/>
        <v>0</v>
      </c>
      <c r="M3015" s="170">
        <f t="shared" si="98"/>
        <v>0</v>
      </c>
      <c r="N3015" s="183"/>
      <c r="O3015" s="58"/>
      <c r="P3015" s="58"/>
      <c r="Q3015" s="58"/>
      <c r="R3015" s="58"/>
      <c r="S3015" s="59"/>
      <c r="T3015" s="8"/>
      <c r="U3015" s="8"/>
      <c r="V3015" s="8"/>
      <c r="W3015" s="8"/>
      <c r="X3015" s="130"/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288</v>
      </c>
      <c r="J3016" s="8" t="s">
        <v>345</v>
      </c>
      <c r="K3016" s="8" t="s">
        <v>319</v>
      </c>
      <c r="L3016" s="170">
        <f t="shared" si="97"/>
        <v>0</v>
      </c>
      <c r="M3016" s="170">
        <f t="shared" si="98"/>
        <v>0</v>
      </c>
      <c r="N3016" s="183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2" t="s">
        <v>352</v>
      </c>
      <c r="K3017" s="2" t="s">
        <v>319</v>
      </c>
      <c r="L3017" s="170">
        <f t="shared" si="97"/>
        <v>0</v>
      </c>
      <c r="M3017" s="170">
        <f t="shared" si="98"/>
        <v>0</v>
      </c>
      <c r="N3017" s="183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353</v>
      </c>
      <c r="K3018" s="2" t="s">
        <v>322</v>
      </c>
      <c r="L3018" s="170">
        <f t="shared" si="97"/>
        <v>0</v>
      </c>
      <c r="M3018" s="170">
        <f t="shared" si="98"/>
        <v>0</v>
      </c>
      <c r="N3018" s="183"/>
      <c r="O3018" s="37"/>
      <c r="P3018" s="37"/>
      <c r="Q3018" s="37"/>
      <c r="R3018" s="37"/>
      <c r="S3018" s="46"/>
      <c r="T3018" s="2"/>
      <c r="U3018" s="2"/>
      <c r="V3018" s="2"/>
      <c r="W3018" s="2"/>
      <c r="X3018" s="60"/>
      <c r="Y3018" s="67"/>
      <c r="Z3018" s="67"/>
      <c r="AA3018" s="67"/>
      <c r="AB3018" s="67"/>
      <c r="AC3018" s="73"/>
      <c r="AD3018" s="2"/>
      <c r="AE3018" s="2"/>
      <c r="AF3018" s="2"/>
      <c r="AG3018" s="2"/>
      <c r="AH3018" s="60"/>
      <c r="AI3018" s="77"/>
      <c r="AJ3018" s="77"/>
      <c r="AK3018" s="77"/>
      <c r="AL3018" s="77"/>
      <c r="AM3018" s="85"/>
      <c r="AN3018" s="2"/>
      <c r="AO3018" s="2"/>
      <c r="AP3018" s="2"/>
      <c r="AQ3018" s="2"/>
      <c r="AR3018" s="60"/>
      <c r="AS3018" s="90"/>
      <c r="AT3018" s="90"/>
      <c r="AU3018" s="90"/>
      <c r="AV3018" s="90"/>
      <c r="AW3018" s="105"/>
      <c r="AX3018" s="2"/>
      <c r="AY3018" s="2"/>
      <c r="AZ3018" s="2"/>
      <c r="BA3018" s="2"/>
      <c r="BB3018" s="60"/>
      <c r="BC3018" s="111"/>
      <c r="BD3018" s="111"/>
      <c r="BE3018" s="111"/>
      <c r="BF3018" s="111"/>
      <c r="BG3018" s="116"/>
      <c r="BH3018" s="2"/>
      <c r="BI3018" s="2"/>
      <c r="BJ3018" s="2"/>
      <c r="BK3018" s="2"/>
      <c r="BL3018" s="60"/>
      <c r="BM3018" s="53"/>
      <c r="BN3018" s="53"/>
      <c r="BO3018" s="53"/>
      <c r="BP3018" s="53"/>
      <c r="BQ3018" s="125"/>
      <c r="BR3018" s="2"/>
      <c r="BS3018" s="2"/>
      <c r="BT3018" s="2"/>
      <c r="BU3018" s="2"/>
      <c r="BV3018" s="6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346</v>
      </c>
      <c r="K3019" s="2" t="s">
        <v>319</v>
      </c>
      <c r="L3019" s="170">
        <f t="shared" si="97"/>
        <v>0</v>
      </c>
      <c r="M3019" s="170">
        <f t="shared" si="98"/>
        <v>0</v>
      </c>
      <c r="N3019" s="183"/>
      <c r="O3019" s="38"/>
      <c r="P3019" s="37"/>
      <c r="Q3019" s="37"/>
      <c r="R3019" s="37"/>
      <c r="S3019" s="46"/>
      <c r="T3019" s="3"/>
      <c r="U3019" s="2"/>
      <c r="V3019" s="2"/>
      <c r="W3019" s="2"/>
      <c r="X3019" s="60"/>
      <c r="Y3019" s="69"/>
      <c r="Z3019" s="67"/>
      <c r="AA3019" s="67"/>
      <c r="AB3019" s="67"/>
      <c r="AC3019" s="73"/>
      <c r="AD3019" s="3"/>
      <c r="AE3019" s="2"/>
      <c r="AF3019" s="2"/>
      <c r="AG3019" s="2"/>
      <c r="AH3019" s="60"/>
      <c r="AI3019" s="78"/>
      <c r="AJ3019" s="77"/>
      <c r="AK3019" s="77"/>
      <c r="AL3019" s="77"/>
      <c r="AM3019" s="85"/>
      <c r="AN3019" s="3"/>
      <c r="AO3019" s="2"/>
      <c r="AP3019" s="2"/>
      <c r="AQ3019" s="2"/>
      <c r="AR3019" s="60"/>
      <c r="AS3019" s="91"/>
      <c r="AT3019" s="90"/>
      <c r="AU3019" s="90"/>
      <c r="AV3019" s="90"/>
      <c r="AW3019" s="105"/>
      <c r="AX3019" s="3"/>
      <c r="AY3019" s="2"/>
      <c r="AZ3019" s="2"/>
      <c r="BA3019" s="2"/>
      <c r="BB3019" s="60"/>
      <c r="BC3019" s="112"/>
      <c r="BD3019" s="111"/>
      <c r="BE3019" s="111"/>
      <c r="BF3019" s="111"/>
      <c r="BG3019" s="116"/>
      <c r="BH3019" s="3"/>
      <c r="BI3019" s="2"/>
      <c r="BJ3019" s="2"/>
      <c r="BK3019" s="2"/>
      <c r="BL3019" s="60"/>
      <c r="BM3019" s="54"/>
      <c r="BN3019" s="53"/>
      <c r="BO3019" s="53"/>
      <c r="BP3019" s="53"/>
      <c r="BQ3019" s="125"/>
      <c r="BR3019" s="3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289</v>
      </c>
      <c r="J3020" s="2" t="s">
        <v>268</v>
      </c>
      <c r="K3020" s="2" t="s">
        <v>319</v>
      </c>
      <c r="L3020" s="170">
        <f t="shared" si="97"/>
        <v>0</v>
      </c>
      <c r="M3020" s="170">
        <f t="shared" si="98"/>
        <v>0</v>
      </c>
      <c r="N3020" s="183"/>
      <c r="O3020" s="37"/>
      <c r="P3020" s="37"/>
      <c r="Q3020" s="37"/>
      <c r="R3020" s="37"/>
      <c r="S3020" s="46"/>
      <c r="T3020" s="2"/>
      <c r="U3020" s="2"/>
      <c r="V3020" s="2"/>
      <c r="W3020" s="2"/>
      <c r="X3020" s="60"/>
      <c r="Y3020" s="67"/>
      <c r="Z3020" s="67"/>
      <c r="AA3020" s="67"/>
      <c r="AB3020" s="67"/>
      <c r="AC3020" s="73"/>
      <c r="AD3020" s="2"/>
      <c r="AE3020" s="2"/>
      <c r="AF3020" s="2"/>
      <c r="AG3020" s="2"/>
      <c r="AH3020" s="60"/>
      <c r="AI3020" s="77"/>
      <c r="AJ3020" s="77"/>
      <c r="AK3020" s="77"/>
      <c r="AL3020" s="77"/>
      <c r="AM3020" s="85"/>
      <c r="AN3020" s="2"/>
      <c r="AO3020" s="2"/>
      <c r="AP3020" s="2"/>
      <c r="AQ3020" s="2"/>
      <c r="AR3020" s="60"/>
      <c r="AS3020" s="90"/>
      <c r="AT3020" s="90"/>
      <c r="AU3020" s="90"/>
      <c r="AV3020" s="90"/>
      <c r="AW3020" s="105"/>
      <c r="AX3020" s="2"/>
      <c r="AY3020" s="2"/>
      <c r="AZ3020" s="2"/>
      <c r="BA3020" s="2"/>
      <c r="BB3020" s="60"/>
      <c r="BC3020" s="111"/>
      <c r="BD3020" s="111"/>
      <c r="BE3020" s="111"/>
      <c r="BF3020" s="111"/>
      <c r="BG3020" s="116"/>
      <c r="BH3020" s="2"/>
      <c r="BI3020" s="2"/>
      <c r="BJ3020" s="2"/>
      <c r="BK3020" s="2"/>
      <c r="BL3020" s="60"/>
      <c r="BM3020" s="53"/>
      <c r="BN3020" s="53"/>
      <c r="BO3020" s="53"/>
      <c r="BP3020" s="53"/>
      <c r="BQ3020" s="125"/>
      <c r="BR3020" s="2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292</v>
      </c>
      <c r="K3021" s="2" t="s">
        <v>319</v>
      </c>
      <c r="L3021" s="170">
        <f t="shared" si="97"/>
        <v>0</v>
      </c>
      <c r="M3021" s="170">
        <f t="shared" si="98"/>
        <v>0</v>
      </c>
      <c r="N3021" s="183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285</v>
      </c>
      <c r="J3022" s="2" t="s">
        <v>293</v>
      </c>
      <c r="K3022" s="2" t="s">
        <v>319</v>
      </c>
      <c r="L3022" s="170">
        <f t="shared" si="97"/>
        <v>0</v>
      </c>
      <c r="M3022" s="170">
        <f t="shared" si="98"/>
        <v>0</v>
      </c>
      <c r="N3022" s="183"/>
      <c r="O3022" s="37"/>
      <c r="P3022" s="37"/>
      <c r="Q3022" s="37"/>
      <c r="R3022" s="38"/>
      <c r="S3022" s="45"/>
      <c r="T3022" s="2"/>
      <c r="U3022" s="2"/>
      <c r="V3022" s="2"/>
      <c r="W3022" s="3"/>
      <c r="X3022" s="61"/>
      <c r="Y3022" s="67"/>
      <c r="Z3022" s="67"/>
      <c r="AA3022" s="67"/>
      <c r="AB3022" s="69"/>
      <c r="AC3022" s="74"/>
      <c r="AD3022" s="2"/>
      <c r="AE3022" s="2"/>
      <c r="AF3022" s="2"/>
      <c r="AG3022" s="3"/>
      <c r="AH3022" s="61"/>
      <c r="AI3022" s="77"/>
      <c r="AJ3022" s="77"/>
      <c r="AK3022" s="77"/>
      <c r="AL3022" s="78"/>
      <c r="AM3022" s="86"/>
      <c r="AN3022" s="2"/>
      <c r="AO3022" s="2"/>
      <c r="AP3022" s="2"/>
      <c r="AQ3022" s="3"/>
      <c r="AR3022" s="61"/>
      <c r="AS3022" s="90"/>
      <c r="AT3022" s="90"/>
      <c r="AU3022" s="90"/>
      <c r="AV3022" s="91"/>
      <c r="AW3022" s="106"/>
      <c r="AX3022" s="2"/>
      <c r="AY3022" s="2"/>
      <c r="AZ3022" s="2"/>
      <c r="BA3022" s="3"/>
      <c r="BB3022" s="61"/>
      <c r="BC3022" s="111"/>
      <c r="BD3022" s="111"/>
      <c r="BE3022" s="111"/>
      <c r="BF3022" s="112"/>
      <c r="BG3022" s="117"/>
      <c r="BH3022" s="2"/>
      <c r="BI3022" s="2"/>
      <c r="BJ3022" s="2"/>
      <c r="BK3022" s="3"/>
      <c r="BL3022" s="61"/>
      <c r="BM3022" s="53"/>
      <c r="BN3022" s="53"/>
      <c r="BO3022" s="53"/>
      <c r="BP3022" s="54"/>
      <c r="BQ3022" s="126"/>
      <c r="BR3022" s="2"/>
      <c r="BS3022" s="2"/>
      <c r="BT3022" s="2"/>
      <c r="BU3022" s="3"/>
      <c r="BV3022" s="61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287</v>
      </c>
      <c r="J3023" s="2" t="s">
        <v>269</v>
      </c>
      <c r="K3023" s="2" t="s">
        <v>321</v>
      </c>
      <c r="L3023" s="170">
        <f t="shared" si="97"/>
        <v>0</v>
      </c>
      <c r="M3023" s="170">
        <f t="shared" si="98"/>
        <v>0</v>
      </c>
      <c r="N3023" s="183"/>
      <c r="O3023" s="37"/>
      <c r="P3023" s="37"/>
      <c r="Q3023" s="37"/>
      <c r="R3023" s="37"/>
      <c r="S3023" s="46"/>
      <c r="T3023" s="2"/>
      <c r="U3023" s="2"/>
      <c r="V3023" s="2"/>
      <c r="W3023" s="2"/>
      <c r="X3023" s="60"/>
      <c r="Y3023" s="67"/>
      <c r="Z3023" s="67"/>
      <c r="AA3023" s="67"/>
      <c r="AB3023" s="67"/>
      <c r="AC3023" s="73"/>
      <c r="AD3023" s="2"/>
      <c r="AE3023" s="2"/>
      <c r="AF3023" s="2"/>
      <c r="AG3023" s="2"/>
      <c r="AH3023" s="60"/>
      <c r="AI3023" s="77"/>
      <c r="AJ3023" s="77"/>
      <c r="AK3023" s="77"/>
      <c r="AL3023" s="77"/>
      <c r="AM3023" s="85"/>
      <c r="AN3023" s="2"/>
      <c r="AO3023" s="2"/>
      <c r="AP3023" s="2"/>
      <c r="AQ3023" s="2"/>
      <c r="AR3023" s="60"/>
      <c r="AS3023" s="90"/>
      <c r="AT3023" s="90"/>
      <c r="AU3023" s="90"/>
      <c r="AV3023" s="90"/>
      <c r="AW3023" s="105"/>
      <c r="AX3023" s="2"/>
      <c r="AY3023" s="2"/>
      <c r="AZ3023" s="2"/>
      <c r="BA3023" s="2"/>
      <c r="BB3023" s="60"/>
      <c r="BC3023" s="111"/>
      <c r="BD3023" s="111"/>
      <c r="BE3023" s="111"/>
      <c r="BF3023" s="111"/>
      <c r="BG3023" s="116"/>
      <c r="BH3023" s="2"/>
      <c r="BI3023" s="2"/>
      <c r="BJ3023" s="2"/>
      <c r="BK3023" s="2"/>
      <c r="BL3023" s="60"/>
      <c r="BM3023" s="53"/>
      <c r="BN3023" s="53"/>
      <c r="BO3023" s="53"/>
      <c r="BP3023" s="53"/>
      <c r="BQ3023" s="125"/>
      <c r="BR3023" s="2"/>
      <c r="BS3023" s="2"/>
      <c r="BT3023" s="2"/>
      <c r="BU3023" s="2"/>
      <c r="BV3023" s="60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270</v>
      </c>
      <c r="K3024" s="2" t="s">
        <v>321</v>
      </c>
      <c r="L3024" s="170">
        <f t="shared" si="97"/>
        <v>0</v>
      </c>
      <c r="M3024" s="170">
        <f t="shared" si="98"/>
        <v>0</v>
      </c>
      <c r="N3024" s="183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290</v>
      </c>
      <c r="J3025" s="2" t="s">
        <v>271</v>
      </c>
      <c r="K3025" s="2" t="s">
        <v>322</v>
      </c>
      <c r="L3025" s="172">
        <f t="shared" si="97"/>
        <v>1.12E-2</v>
      </c>
      <c r="M3025" s="170">
        <f t="shared" si="98"/>
        <v>72.518000000000001</v>
      </c>
      <c r="N3025" s="183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>
        <v>1.12E-2</v>
      </c>
      <c r="BV3025" s="60">
        <v>72.518000000000001</v>
      </c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284</v>
      </c>
      <c r="J3026" s="2" t="s">
        <v>294</v>
      </c>
      <c r="K3026" s="2" t="s">
        <v>321</v>
      </c>
      <c r="L3026" s="170">
        <f t="shared" si="97"/>
        <v>0</v>
      </c>
      <c r="M3026" s="170">
        <f t="shared" si="98"/>
        <v>0</v>
      </c>
      <c r="N3026" s="183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/>
      <c r="BV3026" s="60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347</v>
      </c>
      <c r="K3027" s="2" t="s">
        <v>321</v>
      </c>
      <c r="L3027" s="170">
        <f t="shared" si="97"/>
        <v>0</v>
      </c>
      <c r="M3027" s="170">
        <f t="shared" si="98"/>
        <v>0</v>
      </c>
      <c r="N3027" s="183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295</v>
      </c>
      <c r="K3028" s="2" t="s">
        <v>321</v>
      </c>
      <c r="L3028" s="170">
        <f t="shared" si="97"/>
        <v>0</v>
      </c>
      <c r="M3028" s="170">
        <f t="shared" si="98"/>
        <v>0</v>
      </c>
      <c r="N3028" s="183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290</v>
      </c>
      <c r="J3029" s="2" t="s">
        <v>299</v>
      </c>
      <c r="K3029" s="2" t="s">
        <v>319</v>
      </c>
      <c r="L3029" s="170">
        <f t="shared" si="97"/>
        <v>0</v>
      </c>
      <c r="M3029" s="170">
        <f t="shared" si="98"/>
        <v>0</v>
      </c>
      <c r="N3029" s="183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315</v>
      </c>
      <c r="J3030" s="2" t="s">
        <v>348</v>
      </c>
      <c r="K3030" s="2" t="s">
        <v>321</v>
      </c>
      <c r="L3030" s="170">
        <f t="shared" si="97"/>
        <v>0</v>
      </c>
      <c r="M3030" s="170">
        <f t="shared" si="98"/>
        <v>0</v>
      </c>
      <c r="N3030" s="183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296</v>
      </c>
      <c r="K3031" s="2" t="s">
        <v>322</v>
      </c>
      <c r="L3031" s="170">
        <f t="shared" si="97"/>
        <v>0</v>
      </c>
      <c r="M3031" s="170">
        <f t="shared" si="98"/>
        <v>0</v>
      </c>
      <c r="N3031" s="183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316</v>
      </c>
      <c r="J3032" s="2" t="s">
        <v>297</v>
      </c>
      <c r="K3032" s="2" t="s">
        <v>319</v>
      </c>
      <c r="L3032" s="170">
        <f t="shared" si="97"/>
        <v>0</v>
      </c>
      <c r="M3032" s="170">
        <f t="shared" si="98"/>
        <v>0</v>
      </c>
      <c r="N3032" s="183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8" t="s">
        <v>349</v>
      </c>
      <c r="K3033" s="8" t="s">
        <v>321</v>
      </c>
      <c r="L3033" s="170">
        <f t="shared" si="97"/>
        <v>0</v>
      </c>
      <c r="M3033" s="170">
        <f t="shared" si="98"/>
        <v>0</v>
      </c>
      <c r="N3033" s="183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282</v>
      </c>
      <c r="J3034" s="2" t="s">
        <v>272</v>
      </c>
      <c r="K3034" s="2" t="s">
        <v>322</v>
      </c>
      <c r="L3034" s="170">
        <f t="shared" si="97"/>
        <v>0</v>
      </c>
      <c r="M3034" s="170">
        <f t="shared" si="98"/>
        <v>0</v>
      </c>
      <c r="N3034" s="183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273</v>
      </c>
      <c r="K3035" s="2" t="s">
        <v>322</v>
      </c>
      <c r="L3035" s="170">
        <f t="shared" si="97"/>
        <v>0</v>
      </c>
      <c r="M3035" s="170">
        <f t="shared" si="98"/>
        <v>0</v>
      </c>
      <c r="N3035" s="183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274</v>
      </c>
      <c r="K3036" s="2" t="s">
        <v>322</v>
      </c>
      <c r="L3036" s="172">
        <f t="shared" si="97"/>
        <v>5.0000000000000001E-4</v>
      </c>
      <c r="M3036" s="170">
        <f t="shared" si="98"/>
        <v>0.63800000000000001</v>
      </c>
      <c r="N3036" s="183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>
        <v>21</v>
      </c>
      <c r="BP3036" s="53">
        <v>5.0000000000000001E-4</v>
      </c>
      <c r="BQ3036" s="125">
        <v>0.63800000000000001</v>
      </c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275</v>
      </c>
      <c r="K3037" s="2" t="s">
        <v>322</v>
      </c>
      <c r="L3037" s="170">
        <f t="shared" si="97"/>
        <v>2.5000000000000001E-3</v>
      </c>
      <c r="M3037" s="170">
        <f t="shared" si="98"/>
        <v>3.7370000000000001</v>
      </c>
      <c r="N3037" s="183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>
        <v>1</v>
      </c>
      <c r="Z3037" s="67" t="s">
        <v>361</v>
      </c>
      <c r="AA3037" s="67"/>
      <c r="AB3037" s="67">
        <v>2.5000000000000001E-3</v>
      </c>
      <c r="AC3037" s="73">
        <v>3.7370000000000001</v>
      </c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/>
      <c r="BP3037" s="53"/>
      <c r="BQ3037" s="125"/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276</v>
      </c>
      <c r="K3038" s="2" t="s">
        <v>321</v>
      </c>
      <c r="L3038" s="170">
        <f t="shared" si="97"/>
        <v>0</v>
      </c>
      <c r="M3038" s="170">
        <f t="shared" si="98"/>
        <v>0</v>
      </c>
      <c r="N3038" s="183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/>
      <c r="Z3038" s="67"/>
      <c r="AA3038" s="67"/>
      <c r="AB3038" s="67"/>
      <c r="AC3038" s="73"/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277</v>
      </c>
      <c r="K3039" s="2" t="s">
        <v>321</v>
      </c>
      <c r="L3039" s="170">
        <f t="shared" si="97"/>
        <v>0</v>
      </c>
      <c r="M3039" s="170">
        <f t="shared" si="98"/>
        <v>0</v>
      </c>
      <c r="N3039" s="183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283</v>
      </c>
      <c r="J3040" s="2" t="s">
        <v>298</v>
      </c>
      <c r="K3040" s="2" t="s">
        <v>322</v>
      </c>
      <c r="L3040" s="170">
        <f t="shared" si="97"/>
        <v>0.02</v>
      </c>
      <c r="M3040" s="170">
        <f t="shared" si="98"/>
        <v>5.242</v>
      </c>
      <c r="N3040" s="183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>
        <v>1.4</v>
      </c>
      <c r="BS3040" s="2" t="s">
        <v>361</v>
      </c>
      <c r="BT3040" s="2"/>
      <c r="BU3040" s="2">
        <v>0.02</v>
      </c>
      <c r="BV3040" s="60">
        <v>5.242</v>
      </c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278</v>
      </c>
      <c r="K3041" s="2" t="s">
        <v>321</v>
      </c>
      <c r="L3041" s="170">
        <f t="shared" si="97"/>
        <v>4</v>
      </c>
      <c r="M3041" s="170">
        <f t="shared" si="98"/>
        <v>4.6970000000000001</v>
      </c>
      <c r="N3041" s="183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4</v>
      </c>
      <c r="BV3041" s="60">
        <v>4.6970000000000001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279</v>
      </c>
      <c r="K3042" s="2" t="s">
        <v>321</v>
      </c>
      <c r="L3042" s="170">
        <f t="shared" si="97"/>
        <v>0</v>
      </c>
      <c r="M3042" s="170">
        <f t="shared" si="98"/>
        <v>0</v>
      </c>
      <c r="N3042" s="183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/>
      <c r="BS3042" s="2"/>
      <c r="BT3042" s="2"/>
      <c r="BU3042" s="2"/>
      <c r="BV3042" s="60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286</v>
      </c>
      <c r="J3043" s="2" t="s">
        <v>280</v>
      </c>
      <c r="K3043" s="2" t="s">
        <v>320</v>
      </c>
      <c r="L3043" s="170">
        <f t="shared" si="97"/>
        <v>0</v>
      </c>
      <c r="M3043" s="172">
        <f t="shared" si="98"/>
        <v>0</v>
      </c>
      <c r="N3043" s="185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181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281</v>
      </c>
      <c r="K3044" s="2" t="s">
        <v>320</v>
      </c>
      <c r="L3044" s="170">
        <f t="shared" si="97"/>
        <v>0</v>
      </c>
      <c r="M3044" s="170">
        <f t="shared" si="98"/>
        <v>6.3280000000000003</v>
      </c>
      <c r="N3044" s="183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 t="s">
        <v>373</v>
      </c>
      <c r="AO3044" s="2"/>
      <c r="AP3044" s="2"/>
      <c r="AQ3044" s="2"/>
      <c r="AR3044" s="60">
        <v>6.3280000000000003</v>
      </c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60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s="17" customFormat="1" hidden="1" x14ac:dyDescent="0.3">
      <c r="A3045" s="16" t="s">
        <v>84</v>
      </c>
      <c r="B3045" s="16" t="s">
        <v>2</v>
      </c>
      <c r="C3045" s="16" t="s">
        <v>3</v>
      </c>
      <c r="D3045" s="16" t="s">
        <v>82</v>
      </c>
      <c r="E3045" s="7">
        <v>14</v>
      </c>
      <c r="F3045" s="7"/>
      <c r="G3045" s="23" t="s">
        <v>5</v>
      </c>
      <c r="H3045" s="7">
        <v>2023</v>
      </c>
      <c r="I3045" s="25"/>
      <c r="J3045" s="16" t="s">
        <v>314</v>
      </c>
      <c r="K3045" s="16"/>
      <c r="L3045" s="155"/>
      <c r="M3045" s="133">
        <f>SUM(M3007:M3044)</f>
        <v>176.07499999999999</v>
      </c>
      <c r="N3045" s="186"/>
      <c r="O3045" s="16"/>
      <c r="P3045" s="16"/>
      <c r="Q3045" s="16"/>
      <c r="R3045" s="16"/>
      <c r="S3045" s="51">
        <f>SUM(S3007:S3044)</f>
        <v>0</v>
      </c>
      <c r="T3045" s="16"/>
      <c r="U3045" s="16"/>
      <c r="V3045" s="16"/>
      <c r="W3045" s="16"/>
      <c r="X3045" s="51">
        <f>SUM(X3007:X3044)</f>
        <v>82.915000000000006</v>
      </c>
      <c r="Y3045" s="16"/>
      <c r="Z3045" s="16"/>
      <c r="AA3045" s="16"/>
      <c r="AB3045" s="16"/>
      <c r="AC3045" s="51">
        <f>SUM(AC3007:AC3044)</f>
        <v>3.7370000000000001</v>
      </c>
      <c r="AD3045" s="16"/>
      <c r="AE3045" s="16"/>
      <c r="AF3045" s="16"/>
      <c r="AG3045" s="16"/>
      <c r="AH3045" s="51">
        <f>SUM(AH3007:AH3044)</f>
        <v>0</v>
      </c>
      <c r="AI3045" s="16"/>
      <c r="AJ3045" s="16"/>
      <c r="AK3045" s="16"/>
      <c r="AL3045" s="16"/>
      <c r="AM3045" s="51">
        <f>SUM(AM3007:AM3044)</f>
        <v>0</v>
      </c>
      <c r="AN3045" s="16"/>
      <c r="AO3045" s="16"/>
      <c r="AP3045" s="16"/>
      <c r="AQ3045" s="16"/>
      <c r="AR3045" s="51">
        <f>SUM(AR3007:AR3044)</f>
        <v>6.3280000000000003</v>
      </c>
      <c r="AS3045" s="16"/>
      <c r="AT3045" s="16"/>
      <c r="AU3045" s="16"/>
      <c r="AV3045" s="16"/>
      <c r="AW3045" s="51">
        <f>SUM(AW3007:AW3044)</f>
        <v>0</v>
      </c>
      <c r="AX3045" s="16"/>
      <c r="AY3045" s="16"/>
      <c r="AZ3045" s="16"/>
      <c r="BA3045" s="16"/>
      <c r="BB3045" s="51">
        <f>SUM(BB3007:BB3044)</f>
        <v>0</v>
      </c>
      <c r="BC3045" s="16"/>
      <c r="BD3045" s="16"/>
      <c r="BE3045" s="16"/>
      <c r="BF3045" s="16"/>
      <c r="BG3045" s="51">
        <f>SUM(BG3007:BG3044)</f>
        <v>0</v>
      </c>
      <c r="BH3045" s="16"/>
      <c r="BI3045" s="16"/>
      <c r="BJ3045" s="16"/>
      <c r="BK3045" s="16"/>
      <c r="BL3045" s="51">
        <f>SUM(BL3007:BL3044)</f>
        <v>0</v>
      </c>
      <c r="BM3045" s="16"/>
      <c r="BN3045" s="16"/>
      <c r="BO3045" s="16"/>
      <c r="BP3045" s="16"/>
      <c r="BQ3045" s="51">
        <f>SUM(BQ3007:BQ3044)</f>
        <v>0.63800000000000001</v>
      </c>
      <c r="BR3045" s="16"/>
      <c r="BS3045" s="16"/>
      <c r="BT3045" s="16"/>
      <c r="BU3045" s="16"/>
      <c r="BV3045" s="51">
        <f>SUM(BV3007:BV3044)</f>
        <v>82.457000000000008</v>
      </c>
    </row>
    <row r="3046" spans="1:74" hidden="1" x14ac:dyDescent="0.3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22" t="s">
        <v>5</v>
      </c>
      <c r="H3046" s="3">
        <v>2023</v>
      </c>
      <c r="I3046" s="24" t="s">
        <v>287</v>
      </c>
      <c r="J3046" s="2" t="s">
        <v>318</v>
      </c>
      <c r="K3046" s="2" t="s">
        <v>319</v>
      </c>
      <c r="L3046" s="170">
        <f t="shared" si="97"/>
        <v>0</v>
      </c>
      <c r="M3046" s="170">
        <f t="shared" si="98"/>
        <v>0</v>
      </c>
      <c r="N3046" s="183"/>
      <c r="O3046" s="37"/>
      <c r="P3046" s="37"/>
      <c r="Q3046" s="37"/>
      <c r="R3046" s="37"/>
      <c r="S3046" s="46"/>
      <c r="T3046" s="2"/>
      <c r="U3046" s="2"/>
      <c r="V3046" s="2"/>
      <c r="W3046" s="2"/>
      <c r="X3046" s="60"/>
      <c r="Y3046" s="67"/>
      <c r="Z3046" s="67"/>
      <c r="AA3046" s="67"/>
      <c r="AB3046" s="67"/>
      <c r="AC3046" s="73"/>
      <c r="AD3046" s="2"/>
      <c r="AE3046" s="2"/>
      <c r="AF3046" s="2"/>
      <c r="AG3046" s="2"/>
      <c r="AH3046" s="60"/>
      <c r="AI3046" s="77"/>
      <c r="AJ3046" s="77"/>
      <c r="AK3046" s="77"/>
      <c r="AL3046" s="77"/>
      <c r="AM3046" s="85"/>
      <c r="AN3046" s="2"/>
      <c r="AO3046" s="2"/>
      <c r="AP3046" s="2"/>
      <c r="AQ3046" s="2"/>
      <c r="AR3046" s="60"/>
      <c r="AS3046" s="90"/>
      <c r="AT3046" s="90"/>
      <c r="AU3046" s="90"/>
      <c r="AV3046" s="90"/>
      <c r="AW3046" s="105"/>
      <c r="AX3046" s="2"/>
      <c r="AY3046" s="2"/>
      <c r="AZ3046" s="2"/>
      <c r="BA3046" s="2"/>
      <c r="BB3046" s="60"/>
      <c r="BC3046" s="111"/>
      <c r="BD3046" s="111"/>
      <c r="BE3046" s="111"/>
      <c r="BF3046" s="111"/>
      <c r="BG3046" s="116"/>
      <c r="BH3046" s="2"/>
      <c r="BI3046" s="2"/>
      <c r="BJ3046" s="2"/>
      <c r="BK3046" s="2"/>
      <c r="BL3046" s="60"/>
      <c r="BM3046" s="53"/>
      <c r="BN3046" s="53"/>
      <c r="BO3046" s="53"/>
      <c r="BP3046" s="53"/>
      <c r="BQ3046" s="125"/>
      <c r="BR3046" s="2"/>
      <c r="BS3046" s="2"/>
      <c r="BT3046" s="2"/>
      <c r="BU3046" s="2"/>
      <c r="BV3046" s="60"/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291</v>
      </c>
      <c r="K3047" s="2" t="s">
        <v>320</v>
      </c>
      <c r="L3047" s="170">
        <f t="shared" si="97"/>
        <v>0</v>
      </c>
      <c r="M3047" s="170">
        <f t="shared" si="98"/>
        <v>0</v>
      </c>
      <c r="N3047" s="183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286</v>
      </c>
      <c r="J3048" s="2" t="s">
        <v>337</v>
      </c>
      <c r="K3048" s="2" t="s">
        <v>320</v>
      </c>
      <c r="L3048" s="170">
        <f t="shared" si="97"/>
        <v>0</v>
      </c>
      <c r="M3048" s="170">
        <f t="shared" si="98"/>
        <v>0</v>
      </c>
      <c r="N3048" s="183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8" t="s">
        <v>338</v>
      </c>
      <c r="K3049" s="8" t="s">
        <v>319</v>
      </c>
      <c r="L3049" s="170">
        <f t="shared" si="97"/>
        <v>0</v>
      </c>
      <c r="M3049" s="170">
        <f t="shared" si="98"/>
        <v>0</v>
      </c>
      <c r="N3049" s="183"/>
      <c r="O3049" s="58"/>
      <c r="P3049" s="58"/>
      <c r="Q3049" s="58"/>
      <c r="R3049" s="58"/>
      <c r="S3049" s="59"/>
      <c r="T3049" s="8"/>
      <c r="U3049" s="8"/>
      <c r="V3049" s="8"/>
      <c r="W3049" s="8"/>
      <c r="X3049" s="130"/>
      <c r="Y3049" s="143"/>
      <c r="Z3049" s="143"/>
      <c r="AA3049" s="143"/>
      <c r="AB3049" s="143"/>
      <c r="AC3049" s="144"/>
      <c r="AD3049" s="8"/>
      <c r="AE3049" s="8"/>
      <c r="AF3049" s="8"/>
      <c r="AG3049" s="8"/>
      <c r="AH3049" s="130"/>
      <c r="AI3049" s="145"/>
      <c r="AJ3049" s="145"/>
      <c r="AK3049" s="145"/>
      <c r="AL3049" s="145"/>
      <c r="AM3049" s="146"/>
      <c r="AN3049" s="8"/>
      <c r="AO3049" s="8"/>
      <c r="AP3049" s="8"/>
      <c r="AQ3049" s="8"/>
      <c r="AR3049" s="130"/>
      <c r="AS3049" s="147"/>
      <c r="AT3049" s="147"/>
      <c r="AU3049" s="147"/>
      <c r="AV3049" s="147"/>
      <c r="AW3049" s="148"/>
      <c r="AX3049" s="8"/>
      <c r="AY3049" s="8"/>
      <c r="AZ3049" s="8"/>
      <c r="BA3049" s="8"/>
      <c r="BB3049" s="130"/>
      <c r="BC3049" s="149"/>
      <c r="BD3049" s="149"/>
      <c r="BE3049" s="149"/>
      <c r="BF3049" s="149"/>
      <c r="BG3049" s="150"/>
      <c r="BH3049" s="8"/>
      <c r="BI3049" s="8"/>
      <c r="BJ3049" s="8"/>
      <c r="BK3049" s="8"/>
      <c r="BL3049" s="130"/>
      <c r="BM3049" s="151"/>
      <c r="BN3049" s="151"/>
      <c r="BO3049" s="151"/>
      <c r="BP3049" s="151"/>
      <c r="BQ3049" s="152"/>
      <c r="BR3049" s="8"/>
      <c r="BS3049" s="8"/>
      <c r="BT3049" s="8"/>
      <c r="BU3049" s="8"/>
      <c r="BV3049" s="13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339</v>
      </c>
      <c r="K3050" s="8" t="s">
        <v>340</v>
      </c>
      <c r="L3050" s="170">
        <f t="shared" si="97"/>
        <v>0</v>
      </c>
      <c r="M3050" s="170">
        <f t="shared" si="98"/>
        <v>0</v>
      </c>
      <c r="N3050" s="183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341</v>
      </c>
      <c r="K3051" s="8" t="s">
        <v>319</v>
      </c>
      <c r="L3051" s="170">
        <f t="shared" si="97"/>
        <v>0</v>
      </c>
      <c r="M3051" s="170">
        <f t="shared" si="98"/>
        <v>0</v>
      </c>
      <c r="N3051" s="183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342</v>
      </c>
      <c r="K3052" s="8" t="s">
        <v>321</v>
      </c>
      <c r="L3052" s="170">
        <f t="shared" si="97"/>
        <v>0</v>
      </c>
      <c r="M3052" s="170">
        <f t="shared" si="98"/>
        <v>0</v>
      </c>
      <c r="N3052" s="183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343</v>
      </c>
      <c r="K3053" s="8" t="s">
        <v>321</v>
      </c>
      <c r="L3053" s="170">
        <f t="shared" si="97"/>
        <v>0</v>
      </c>
      <c r="M3053" s="170">
        <f t="shared" si="98"/>
        <v>0</v>
      </c>
      <c r="N3053" s="183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344</v>
      </c>
      <c r="K3054" s="8" t="s">
        <v>340</v>
      </c>
      <c r="L3054" s="170">
        <f t="shared" si="97"/>
        <v>0</v>
      </c>
      <c r="M3054" s="170">
        <f t="shared" si="98"/>
        <v>0</v>
      </c>
      <c r="N3054" s="183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288</v>
      </c>
      <c r="J3055" s="8" t="s">
        <v>345</v>
      </c>
      <c r="K3055" s="8" t="s">
        <v>319</v>
      </c>
      <c r="L3055" s="170">
        <f t="shared" si="97"/>
        <v>0</v>
      </c>
      <c r="M3055" s="170">
        <f t="shared" si="98"/>
        <v>0</v>
      </c>
      <c r="N3055" s="183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2" t="s">
        <v>352</v>
      </c>
      <c r="K3056" s="2" t="s">
        <v>319</v>
      </c>
      <c r="L3056" s="170">
        <f t="shared" si="97"/>
        <v>0</v>
      </c>
      <c r="M3056" s="170">
        <f t="shared" si="98"/>
        <v>0</v>
      </c>
      <c r="N3056" s="183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353</v>
      </c>
      <c r="K3057" s="2" t="s">
        <v>322</v>
      </c>
      <c r="L3057" s="170">
        <f t="shared" si="97"/>
        <v>0</v>
      </c>
      <c r="M3057" s="170">
        <f t="shared" si="98"/>
        <v>0</v>
      </c>
      <c r="N3057" s="183"/>
      <c r="O3057" s="37"/>
      <c r="P3057" s="37"/>
      <c r="Q3057" s="37"/>
      <c r="R3057" s="37"/>
      <c r="S3057" s="46"/>
      <c r="T3057" s="2"/>
      <c r="U3057" s="2"/>
      <c r="V3057" s="2"/>
      <c r="W3057" s="2"/>
      <c r="X3057" s="60"/>
      <c r="Y3057" s="67"/>
      <c r="Z3057" s="67"/>
      <c r="AA3057" s="67"/>
      <c r="AB3057" s="67"/>
      <c r="AC3057" s="73"/>
      <c r="AD3057" s="2"/>
      <c r="AE3057" s="2"/>
      <c r="AF3057" s="2"/>
      <c r="AG3057" s="2"/>
      <c r="AH3057" s="60"/>
      <c r="AI3057" s="77"/>
      <c r="AJ3057" s="77"/>
      <c r="AK3057" s="77"/>
      <c r="AL3057" s="77"/>
      <c r="AM3057" s="85"/>
      <c r="AN3057" s="2"/>
      <c r="AO3057" s="2"/>
      <c r="AP3057" s="2"/>
      <c r="AQ3057" s="2"/>
      <c r="AR3057" s="60"/>
      <c r="AS3057" s="90"/>
      <c r="AT3057" s="90"/>
      <c r="AU3057" s="90"/>
      <c r="AV3057" s="90"/>
      <c r="AW3057" s="105"/>
      <c r="AX3057" s="2"/>
      <c r="AY3057" s="2"/>
      <c r="AZ3057" s="2"/>
      <c r="BA3057" s="2"/>
      <c r="BB3057" s="60"/>
      <c r="BC3057" s="111"/>
      <c r="BD3057" s="111"/>
      <c r="BE3057" s="111"/>
      <c r="BF3057" s="111"/>
      <c r="BG3057" s="116"/>
      <c r="BH3057" s="2"/>
      <c r="BI3057" s="2"/>
      <c r="BJ3057" s="2"/>
      <c r="BK3057" s="2"/>
      <c r="BL3057" s="60"/>
      <c r="BM3057" s="53"/>
      <c r="BN3057" s="53"/>
      <c r="BO3057" s="53"/>
      <c r="BP3057" s="53"/>
      <c r="BQ3057" s="125"/>
      <c r="BR3057" s="2"/>
      <c r="BS3057" s="2"/>
      <c r="BT3057" s="2"/>
      <c r="BU3057" s="2"/>
      <c r="BV3057" s="6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346</v>
      </c>
      <c r="K3058" s="2" t="s">
        <v>319</v>
      </c>
      <c r="L3058" s="170">
        <f t="shared" si="97"/>
        <v>0</v>
      </c>
      <c r="M3058" s="170">
        <f t="shared" si="98"/>
        <v>0</v>
      </c>
      <c r="N3058" s="183"/>
      <c r="O3058" s="38"/>
      <c r="P3058" s="37"/>
      <c r="Q3058" s="37"/>
      <c r="R3058" s="37"/>
      <c r="S3058" s="46"/>
      <c r="T3058" s="3"/>
      <c r="U3058" s="2"/>
      <c r="V3058" s="2"/>
      <c r="W3058" s="2"/>
      <c r="X3058" s="60"/>
      <c r="Y3058" s="69"/>
      <c r="Z3058" s="67"/>
      <c r="AA3058" s="67"/>
      <c r="AB3058" s="67"/>
      <c r="AC3058" s="73"/>
      <c r="AD3058" s="3"/>
      <c r="AE3058" s="2"/>
      <c r="AF3058" s="2"/>
      <c r="AG3058" s="2"/>
      <c r="AH3058" s="60"/>
      <c r="AI3058" s="78"/>
      <c r="AJ3058" s="77"/>
      <c r="AK3058" s="77"/>
      <c r="AL3058" s="77"/>
      <c r="AM3058" s="85"/>
      <c r="AN3058" s="3"/>
      <c r="AO3058" s="2"/>
      <c r="AP3058" s="2"/>
      <c r="AQ3058" s="2"/>
      <c r="AR3058" s="60"/>
      <c r="AS3058" s="91"/>
      <c r="AT3058" s="90"/>
      <c r="AU3058" s="90"/>
      <c r="AV3058" s="90"/>
      <c r="AW3058" s="105"/>
      <c r="AX3058" s="3"/>
      <c r="AY3058" s="2"/>
      <c r="AZ3058" s="2"/>
      <c r="BA3058" s="2"/>
      <c r="BB3058" s="60"/>
      <c r="BC3058" s="112"/>
      <c r="BD3058" s="111"/>
      <c r="BE3058" s="111"/>
      <c r="BF3058" s="111"/>
      <c r="BG3058" s="116"/>
      <c r="BH3058" s="3"/>
      <c r="BI3058" s="2"/>
      <c r="BJ3058" s="2"/>
      <c r="BK3058" s="2"/>
      <c r="BL3058" s="60"/>
      <c r="BM3058" s="54"/>
      <c r="BN3058" s="53"/>
      <c r="BO3058" s="53"/>
      <c r="BP3058" s="53"/>
      <c r="BQ3058" s="125"/>
      <c r="BR3058" s="3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289</v>
      </c>
      <c r="J3059" s="2" t="s">
        <v>268</v>
      </c>
      <c r="K3059" s="2" t="s">
        <v>319</v>
      </c>
      <c r="L3059" s="170">
        <f t="shared" si="97"/>
        <v>0.15</v>
      </c>
      <c r="M3059" s="170">
        <f t="shared" si="98"/>
        <v>323.86</v>
      </c>
      <c r="N3059" s="183"/>
      <c r="O3059" s="37"/>
      <c r="P3059" s="37"/>
      <c r="Q3059" s="37"/>
      <c r="R3059" s="37"/>
      <c r="S3059" s="46"/>
      <c r="T3059" s="2"/>
      <c r="U3059" s="2"/>
      <c r="V3059" s="2"/>
      <c r="W3059" s="2"/>
      <c r="X3059" s="60"/>
      <c r="Y3059" s="67"/>
      <c r="Z3059" s="67"/>
      <c r="AA3059" s="67"/>
      <c r="AB3059" s="67"/>
      <c r="AC3059" s="73"/>
      <c r="AD3059" s="2">
        <v>2</v>
      </c>
      <c r="AE3059" s="2"/>
      <c r="AF3059" s="2"/>
      <c r="AG3059" s="2">
        <v>7.4999999999999997E-2</v>
      </c>
      <c r="AH3059" s="60">
        <v>185.345</v>
      </c>
      <c r="AI3059" s="77"/>
      <c r="AJ3059" s="77"/>
      <c r="AK3059" s="77"/>
      <c r="AL3059" s="77"/>
      <c r="AM3059" s="85"/>
      <c r="AN3059" s="2">
        <v>1</v>
      </c>
      <c r="AO3059" s="2"/>
      <c r="AP3059" s="2"/>
      <c r="AQ3059" s="2">
        <v>7.4999999999999997E-2</v>
      </c>
      <c r="AR3059" s="60">
        <v>138.51499999999999</v>
      </c>
      <c r="AS3059" s="90"/>
      <c r="AT3059" s="90"/>
      <c r="AU3059" s="90"/>
      <c r="AV3059" s="90"/>
      <c r="AW3059" s="105"/>
      <c r="AX3059" s="2"/>
      <c r="AY3059" s="2"/>
      <c r="AZ3059" s="2"/>
      <c r="BA3059" s="2"/>
      <c r="BB3059" s="60"/>
      <c r="BC3059" s="111"/>
      <c r="BD3059" s="111"/>
      <c r="BE3059" s="111"/>
      <c r="BF3059" s="111"/>
      <c r="BG3059" s="116"/>
      <c r="BH3059" s="2"/>
      <c r="BI3059" s="2"/>
      <c r="BJ3059" s="2"/>
      <c r="BK3059" s="2"/>
      <c r="BL3059" s="60"/>
      <c r="BM3059" s="53"/>
      <c r="BN3059" s="53"/>
      <c r="BO3059" s="53"/>
      <c r="BP3059" s="53"/>
      <c r="BQ3059" s="125"/>
      <c r="BR3059" s="2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292</v>
      </c>
      <c r="K3060" s="2" t="s">
        <v>319</v>
      </c>
      <c r="L3060" s="170">
        <f t="shared" si="97"/>
        <v>0</v>
      </c>
      <c r="M3060" s="170">
        <f t="shared" si="98"/>
        <v>0</v>
      </c>
      <c r="N3060" s="183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/>
      <c r="AE3060" s="2"/>
      <c r="AF3060" s="2"/>
      <c r="AG3060" s="2"/>
      <c r="AH3060" s="60"/>
      <c r="AI3060" s="77"/>
      <c r="AJ3060" s="77"/>
      <c r="AK3060" s="77"/>
      <c r="AL3060" s="77"/>
      <c r="AM3060" s="85"/>
      <c r="AN3060" s="2"/>
      <c r="AO3060" s="2"/>
      <c r="AP3060" s="2"/>
      <c r="AQ3060" s="2"/>
      <c r="AR3060" s="60"/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285</v>
      </c>
      <c r="J3061" s="2" t="s">
        <v>293</v>
      </c>
      <c r="K3061" s="2" t="s">
        <v>319</v>
      </c>
      <c r="L3061" s="170">
        <f t="shared" si="97"/>
        <v>0</v>
      </c>
      <c r="M3061" s="170">
        <f t="shared" si="98"/>
        <v>0</v>
      </c>
      <c r="N3061" s="183"/>
      <c r="O3061" s="37"/>
      <c r="P3061" s="37"/>
      <c r="Q3061" s="37"/>
      <c r="R3061" s="38"/>
      <c r="S3061" s="45"/>
      <c r="T3061" s="2"/>
      <c r="U3061" s="2"/>
      <c r="V3061" s="2"/>
      <c r="W3061" s="3"/>
      <c r="X3061" s="61"/>
      <c r="Y3061" s="67"/>
      <c r="Z3061" s="67"/>
      <c r="AA3061" s="67"/>
      <c r="AB3061" s="69"/>
      <c r="AC3061" s="74"/>
      <c r="AD3061" s="2"/>
      <c r="AE3061" s="2"/>
      <c r="AF3061" s="2"/>
      <c r="AG3061" s="3"/>
      <c r="AH3061" s="61"/>
      <c r="AI3061" s="77"/>
      <c r="AJ3061" s="77"/>
      <c r="AK3061" s="77"/>
      <c r="AL3061" s="78"/>
      <c r="AM3061" s="86"/>
      <c r="AN3061" s="2"/>
      <c r="AO3061" s="2"/>
      <c r="AP3061" s="2"/>
      <c r="AQ3061" s="3"/>
      <c r="AR3061" s="61"/>
      <c r="AS3061" s="90"/>
      <c r="AT3061" s="90"/>
      <c r="AU3061" s="90"/>
      <c r="AV3061" s="91"/>
      <c r="AW3061" s="106"/>
      <c r="AX3061" s="2"/>
      <c r="AY3061" s="2"/>
      <c r="AZ3061" s="2"/>
      <c r="BA3061" s="3"/>
      <c r="BB3061" s="61"/>
      <c r="BC3061" s="111"/>
      <c r="BD3061" s="111"/>
      <c r="BE3061" s="111"/>
      <c r="BF3061" s="112"/>
      <c r="BG3061" s="117"/>
      <c r="BH3061" s="2"/>
      <c r="BI3061" s="2"/>
      <c r="BJ3061" s="2"/>
      <c r="BK3061" s="3"/>
      <c r="BL3061" s="61"/>
      <c r="BM3061" s="53"/>
      <c r="BN3061" s="53"/>
      <c r="BO3061" s="53"/>
      <c r="BP3061" s="54"/>
      <c r="BQ3061" s="126"/>
      <c r="BR3061" s="2"/>
      <c r="BS3061" s="2"/>
      <c r="BT3061" s="2"/>
      <c r="BU3061" s="3"/>
      <c r="BV3061" s="61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287</v>
      </c>
      <c r="J3062" s="2" t="s">
        <v>269</v>
      </c>
      <c r="K3062" s="2" t="s">
        <v>321</v>
      </c>
      <c r="L3062" s="170">
        <f t="shared" si="97"/>
        <v>0</v>
      </c>
      <c r="M3062" s="170">
        <f t="shared" si="98"/>
        <v>0</v>
      </c>
      <c r="N3062" s="183"/>
      <c r="O3062" s="37"/>
      <c r="P3062" s="37"/>
      <c r="Q3062" s="37"/>
      <c r="R3062" s="37"/>
      <c r="S3062" s="46"/>
      <c r="T3062" s="2"/>
      <c r="U3062" s="2"/>
      <c r="V3062" s="2"/>
      <c r="W3062" s="2"/>
      <c r="X3062" s="60"/>
      <c r="Y3062" s="67"/>
      <c r="Z3062" s="67"/>
      <c r="AA3062" s="67"/>
      <c r="AB3062" s="67"/>
      <c r="AC3062" s="73"/>
      <c r="AD3062" s="2"/>
      <c r="AE3062" s="2"/>
      <c r="AF3062" s="2"/>
      <c r="AG3062" s="2"/>
      <c r="AH3062" s="60"/>
      <c r="AI3062" s="77"/>
      <c r="AJ3062" s="77"/>
      <c r="AK3062" s="77"/>
      <c r="AL3062" s="77"/>
      <c r="AM3062" s="85"/>
      <c r="AN3062" s="2"/>
      <c r="AO3062" s="2"/>
      <c r="AP3062" s="2"/>
      <c r="AQ3062" s="2"/>
      <c r="AR3062" s="60"/>
      <c r="AS3062" s="90"/>
      <c r="AT3062" s="90"/>
      <c r="AU3062" s="90"/>
      <c r="AV3062" s="90"/>
      <c r="AW3062" s="105"/>
      <c r="AX3062" s="2"/>
      <c r="AY3062" s="2"/>
      <c r="AZ3062" s="2"/>
      <c r="BA3062" s="2"/>
      <c r="BB3062" s="60"/>
      <c r="BC3062" s="111"/>
      <c r="BD3062" s="111"/>
      <c r="BE3062" s="111"/>
      <c r="BF3062" s="111"/>
      <c r="BG3062" s="116"/>
      <c r="BH3062" s="2"/>
      <c r="BI3062" s="2"/>
      <c r="BJ3062" s="2"/>
      <c r="BK3062" s="2"/>
      <c r="BL3062" s="60"/>
      <c r="BM3062" s="53"/>
      <c r="BN3062" s="53"/>
      <c r="BO3062" s="53"/>
      <c r="BP3062" s="53"/>
      <c r="BQ3062" s="125"/>
      <c r="BR3062" s="2"/>
      <c r="BS3062" s="2"/>
      <c r="BT3062" s="2"/>
      <c r="BU3062" s="2"/>
      <c r="BV3062" s="60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270</v>
      </c>
      <c r="K3063" s="2" t="s">
        <v>321</v>
      </c>
      <c r="L3063" s="170">
        <f t="shared" si="97"/>
        <v>2</v>
      </c>
      <c r="M3063" s="170">
        <f t="shared" si="98"/>
        <v>4.6909999999999998</v>
      </c>
      <c r="N3063" s="183"/>
      <c r="O3063" s="37"/>
      <c r="P3063" s="37"/>
      <c r="Q3063" s="37"/>
      <c r="R3063" s="37"/>
      <c r="S3063" s="46"/>
      <c r="T3063" s="2"/>
      <c r="U3063" s="2"/>
      <c r="V3063" s="2"/>
      <c r="W3063" s="2">
        <v>2</v>
      </c>
      <c r="X3063" s="60">
        <v>4.6909999999999998</v>
      </c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290</v>
      </c>
      <c r="J3064" s="2" t="s">
        <v>271</v>
      </c>
      <c r="K3064" s="2" t="s">
        <v>322</v>
      </c>
      <c r="L3064" s="170">
        <f t="shared" si="97"/>
        <v>0</v>
      </c>
      <c r="M3064" s="170">
        <f t="shared" si="98"/>
        <v>0</v>
      </c>
      <c r="N3064" s="183"/>
      <c r="O3064" s="37"/>
      <c r="P3064" s="37"/>
      <c r="Q3064" s="37"/>
      <c r="R3064" s="37"/>
      <c r="S3064" s="46"/>
      <c r="T3064" s="2"/>
      <c r="U3064" s="2"/>
      <c r="V3064" s="2"/>
      <c r="W3064" s="2"/>
      <c r="X3064" s="60"/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284</v>
      </c>
      <c r="J3065" s="2" t="s">
        <v>294</v>
      </c>
      <c r="K3065" s="2" t="s">
        <v>321</v>
      </c>
      <c r="L3065" s="170">
        <f t="shared" si="97"/>
        <v>0</v>
      </c>
      <c r="M3065" s="170">
        <f t="shared" si="98"/>
        <v>0</v>
      </c>
      <c r="N3065" s="183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347</v>
      </c>
      <c r="K3066" s="2" t="s">
        <v>321</v>
      </c>
      <c r="L3066" s="170">
        <f t="shared" si="97"/>
        <v>0</v>
      </c>
      <c r="M3066" s="170">
        <f t="shared" si="98"/>
        <v>0</v>
      </c>
      <c r="N3066" s="183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20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295</v>
      </c>
      <c r="K3067" s="2" t="s">
        <v>321</v>
      </c>
      <c r="L3067" s="170">
        <f t="shared" si="97"/>
        <v>0</v>
      </c>
      <c r="M3067" s="170">
        <f t="shared" si="98"/>
        <v>0</v>
      </c>
      <c r="N3067" s="183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16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290</v>
      </c>
      <c r="J3068" s="2" t="s">
        <v>299</v>
      </c>
      <c r="K3068" s="2" t="s">
        <v>319</v>
      </c>
      <c r="L3068" s="170">
        <f t="shared" si="97"/>
        <v>0</v>
      </c>
      <c r="M3068" s="170">
        <f t="shared" si="98"/>
        <v>0</v>
      </c>
      <c r="N3068" s="183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315</v>
      </c>
      <c r="J3069" s="2" t="s">
        <v>348</v>
      </c>
      <c r="K3069" s="2" t="s">
        <v>321</v>
      </c>
      <c r="L3069" s="170">
        <f t="shared" si="97"/>
        <v>0</v>
      </c>
      <c r="M3069" s="170">
        <f t="shared" si="98"/>
        <v>0</v>
      </c>
      <c r="N3069" s="183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296</v>
      </c>
      <c r="K3070" s="2" t="s">
        <v>322</v>
      </c>
      <c r="L3070" s="170">
        <f t="shared" si="97"/>
        <v>0</v>
      </c>
      <c r="M3070" s="170">
        <f t="shared" si="98"/>
        <v>0</v>
      </c>
      <c r="N3070" s="183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316</v>
      </c>
      <c r="J3071" s="2" t="s">
        <v>297</v>
      </c>
      <c r="K3071" s="2" t="s">
        <v>319</v>
      </c>
      <c r="L3071" s="170">
        <f t="shared" si="97"/>
        <v>0</v>
      </c>
      <c r="M3071" s="170">
        <f t="shared" si="98"/>
        <v>0</v>
      </c>
      <c r="N3071" s="183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8" t="s">
        <v>349</v>
      </c>
      <c r="K3072" s="8" t="s">
        <v>321</v>
      </c>
      <c r="L3072" s="170">
        <f t="shared" si="97"/>
        <v>4</v>
      </c>
      <c r="M3072" s="170">
        <f t="shared" si="98"/>
        <v>12.875999999999999</v>
      </c>
      <c r="N3072" s="183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>
        <v>2</v>
      </c>
      <c r="BI3072" s="2"/>
      <c r="BJ3072" s="2"/>
      <c r="BK3072" s="2">
        <v>4</v>
      </c>
      <c r="BL3072" s="60">
        <v>12.875999999999999</v>
      </c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282</v>
      </c>
      <c r="J3073" s="2" t="s">
        <v>272</v>
      </c>
      <c r="K3073" s="2" t="s">
        <v>322</v>
      </c>
      <c r="L3073" s="170">
        <f t="shared" si="97"/>
        <v>0</v>
      </c>
      <c r="M3073" s="170">
        <f t="shared" si="98"/>
        <v>0</v>
      </c>
      <c r="N3073" s="183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/>
      <c r="BI3073" s="2"/>
      <c r="BJ3073" s="2"/>
      <c r="BK3073" s="2"/>
      <c r="BL3073" s="60"/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273</v>
      </c>
      <c r="K3074" s="2" t="s">
        <v>322</v>
      </c>
      <c r="L3074" s="170">
        <f t="shared" si="97"/>
        <v>0</v>
      </c>
      <c r="M3074" s="170">
        <f t="shared" si="98"/>
        <v>0</v>
      </c>
      <c r="N3074" s="183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274</v>
      </c>
      <c r="K3075" s="2" t="s">
        <v>322</v>
      </c>
      <c r="L3075" s="172">
        <f t="shared" si="97"/>
        <v>5.0000000000000001E-4</v>
      </c>
      <c r="M3075" s="170">
        <f t="shared" si="98"/>
        <v>0.60599999999999998</v>
      </c>
      <c r="N3075" s="183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>
        <v>9</v>
      </c>
      <c r="BP3075" s="53">
        <v>5.0000000000000001E-4</v>
      </c>
      <c r="BQ3075" s="125">
        <v>0.60599999999999998</v>
      </c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275</v>
      </c>
      <c r="K3076" s="2" t="s">
        <v>322</v>
      </c>
      <c r="L3076" s="170">
        <f t="shared" si="97"/>
        <v>0</v>
      </c>
      <c r="M3076" s="170">
        <f t="shared" si="98"/>
        <v>0</v>
      </c>
      <c r="N3076" s="183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/>
      <c r="BP3076" s="53"/>
      <c r="BQ3076" s="125"/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276</v>
      </c>
      <c r="K3077" s="2" t="s">
        <v>321</v>
      </c>
      <c r="L3077" s="170">
        <f t="shared" ref="L3077:L3140" si="99">SUM(R3077,W3077,AB3077,AG3077,AL3077,AQ3077,AV3077,BA3077,BF3077,BK3077,BP3077,BU3077)</f>
        <v>0</v>
      </c>
      <c r="M3077" s="170">
        <f t="shared" ref="M3077:M3140" si="100">SUM(S3077,X3077,AC3077,AH3077,AM3077,AR3077,AW3077,BB3077,BG3077,BL3077,BQ3077,BV3077)</f>
        <v>0</v>
      </c>
      <c r="N3077" s="183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277</v>
      </c>
      <c r="K3078" s="2" t="s">
        <v>321</v>
      </c>
      <c r="L3078" s="170">
        <f t="shared" si="99"/>
        <v>0</v>
      </c>
      <c r="M3078" s="170">
        <f t="shared" si="100"/>
        <v>0</v>
      </c>
      <c r="N3078" s="183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283</v>
      </c>
      <c r="J3079" s="2" t="s">
        <v>298</v>
      </c>
      <c r="K3079" s="2" t="s">
        <v>322</v>
      </c>
      <c r="L3079" s="170">
        <f t="shared" si="99"/>
        <v>0</v>
      </c>
      <c r="M3079" s="170">
        <f t="shared" si="100"/>
        <v>0</v>
      </c>
      <c r="N3079" s="183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278</v>
      </c>
      <c r="K3080" s="2" t="s">
        <v>321</v>
      </c>
      <c r="L3080" s="170">
        <f t="shared" si="99"/>
        <v>3</v>
      </c>
      <c r="M3080" s="170">
        <f t="shared" si="100"/>
        <v>4.0960000000000001</v>
      </c>
      <c r="N3080" s="183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>
        <v>2.2999999999999998</v>
      </c>
      <c r="AY3080" s="2"/>
      <c r="AZ3080" s="2"/>
      <c r="BA3080" s="2">
        <v>3</v>
      </c>
      <c r="BB3080" s="60">
        <v>4.0960000000000001</v>
      </c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279</v>
      </c>
      <c r="K3081" s="2" t="s">
        <v>321</v>
      </c>
      <c r="L3081" s="170">
        <f t="shared" si="99"/>
        <v>0</v>
      </c>
      <c r="M3081" s="170">
        <f t="shared" si="100"/>
        <v>0</v>
      </c>
      <c r="N3081" s="183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/>
      <c r="AY3081" s="2"/>
      <c r="AZ3081" s="2"/>
      <c r="BA3081" s="2"/>
      <c r="BB3081" s="60"/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286</v>
      </c>
      <c r="J3082" s="2" t="s">
        <v>280</v>
      </c>
      <c r="K3082" s="2" t="s">
        <v>320</v>
      </c>
      <c r="L3082" s="170">
        <f t="shared" si="99"/>
        <v>0</v>
      </c>
      <c r="M3082" s="172">
        <f t="shared" si="100"/>
        <v>0</v>
      </c>
      <c r="N3082" s="185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181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281</v>
      </c>
      <c r="K3083" s="2" t="s">
        <v>320</v>
      </c>
      <c r="L3083" s="170">
        <f t="shared" si="99"/>
        <v>0</v>
      </c>
      <c r="M3083" s="170">
        <f t="shared" si="100"/>
        <v>15.074</v>
      </c>
      <c r="N3083" s="183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 t="s">
        <v>459</v>
      </c>
      <c r="AE3083" s="2"/>
      <c r="AF3083" s="2"/>
      <c r="AG3083" s="2"/>
      <c r="AH3083" s="60">
        <v>15.074</v>
      </c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60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s="17" customFormat="1" hidden="1" x14ac:dyDescent="0.3">
      <c r="A3084" s="16" t="s">
        <v>85</v>
      </c>
      <c r="B3084" s="16" t="s">
        <v>2</v>
      </c>
      <c r="C3084" s="16" t="s">
        <v>3</v>
      </c>
      <c r="D3084" s="16" t="s">
        <v>82</v>
      </c>
      <c r="E3084" s="7">
        <v>16</v>
      </c>
      <c r="F3084" s="7"/>
      <c r="G3084" s="23" t="s">
        <v>5</v>
      </c>
      <c r="H3084" s="7">
        <v>2023</v>
      </c>
      <c r="I3084" s="25"/>
      <c r="J3084" s="16" t="s">
        <v>314</v>
      </c>
      <c r="K3084" s="16"/>
      <c r="L3084" s="155"/>
      <c r="M3084" s="133">
        <f>SUM(M3046:M3083)</f>
        <v>361.20299999999997</v>
      </c>
      <c r="N3084" s="186"/>
      <c r="O3084" s="16"/>
      <c r="P3084" s="16"/>
      <c r="Q3084" s="16"/>
      <c r="R3084" s="16"/>
      <c r="S3084" s="51">
        <f>SUM(S3046:S3083)</f>
        <v>0</v>
      </c>
      <c r="T3084" s="16"/>
      <c r="U3084" s="16"/>
      <c r="V3084" s="16"/>
      <c r="W3084" s="16"/>
      <c r="X3084" s="51">
        <f>SUM(X3046:X3083)</f>
        <v>4.6909999999999998</v>
      </c>
      <c r="Y3084" s="16"/>
      <c r="Z3084" s="16"/>
      <c r="AA3084" s="16"/>
      <c r="AB3084" s="16"/>
      <c r="AC3084" s="51">
        <f>SUM(AC3046:AC3083)</f>
        <v>0</v>
      </c>
      <c r="AD3084" s="16"/>
      <c r="AE3084" s="16"/>
      <c r="AF3084" s="16"/>
      <c r="AG3084" s="16"/>
      <c r="AH3084" s="51">
        <f>SUM(AH3046:AH3083)</f>
        <v>200.41900000000001</v>
      </c>
      <c r="AI3084" s="16"/>
      <c r="AJ3084" s="16"/>
      <c r="AK3084" s="16"/>
      <c r="AL3084" s="16"/>
      <c r="AM3084" s="51">
        <f>SUM(AM3046:AM3083)</f>
        <v>0</v>
      </c>
      <c r="AN3084" s="16"/>
      <c r="AO3084" s="16"/>
      <c r="AP3084" s="16"/>
      <c r="AQ3084" s="16"/>
      <c r="AR3084" s="51">
        <f>SUM(AR3046:AR3083)</f>
        <v>138.51499999999999</v>
      </c>
      <c r="AS3084" s="16"/>
      <c r="AT3084" s="16"/>
      <c r="AU3084" s="16"/>
      <c r="AV3084" s="16"/>
      <c r="AW3084" s="51">
        <f>SUM(AW3046:AW3083)</f>
        <v>0</v>
      </c>
      <c r="AX3084" s="16"/>
      <c r="AY3084" s="16"/>
      <c r="AZ3084" s="16"/>
      <c r="BA3084" s="16"/>
      <c r="BB3084" s="51">
        <f>SUM(BB3046:BB3083)</f>
        <v>4.0960000000000001</v>
      </c>
      <c r="BC3084" s="16"/>
      <c r="BD3084" s="16"/>
      <c r="BE3084" s="16"/>
      <c r="BF3084" s="16"/>
      <c r="BG3084" s="51">
        <f>SUM(BG3046:BG3083)</f>
        <v>0</v>
      </c>
      <c r="BH3084" s="16"/>
      <c r="BI3084" s="16"/>
      <c r="BJ3084" s="16"/>
      <c r="BK3084" s="16"/>
      <c r="BL3084" s="51">
        <f>SUM(BL3046:BL3083)</f>
        <v>12.875999999999999</v>
      </c>
      <c r="BM3084" s="16"/>
      <c r="BN3084" s="16"/>
      <c r="BO3084" s="16"/>
      <c r="BP3084" s="16"/>
      <c r="BQ3084" s="51">
        <f>SUM(BQ3046:BQ3083)</f>
        <v>0.60599999999999998</v>
      </c>
      <c r="BR3084" s="16"/>
      <c r="BS3084" s="16"/>
      <c r="BT3084" s="16"/>
      <c r="BU3084" s="16"/>
      <c r="BV3084" s="51">
        <f>SUM(BV3046:BV3083)</f>
        <v>0</v>
      </c>
    </row>
    <row r="3085" spans="1:74" hidden="1" x14ac:dyDescent="0.3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22" t="s">
        <v>5</v>
      </c>
      <c r="H3085" s="3">
        <v>2023</v>
      </c>
      <c r="I3085" s="24" t="s">
        <v>287</v>
      </c>
      <c r="J3085" s="2" t="s">
        <v>267</v>
      </c>
      <c r="K3085" s="2" t="s">
        <v>319</v>
      </c>
      <c r="L3085" s="170">
        <f t="shared" si="99"/>
        <v>0</v>
      </c>
      <c r="M3085" s="170">
        <f t="shared" si="100"/>
        <v>0</v>
      </c>
      <c r="N3085" s="183"/>
      <c r="O3085" s="37"/>
      <c r="P3085" s="37"/>
      <c r="Q3085" s="37"/>
      <c r="R3085" s="37"/>
      <c r="S3085" s="46"/>
      <c r="T3085" s="2"/>
      <c r="U3085" s="2"/>
      <c r="V3085" s="2"/>
      <c r="W3085" s="2"/>
      <c r="X3085" s="60"/>
      <c r="Y3085" s="67"/>
      <c r="Z3085" s="67"/>
      <c r="AA3085" s="67"/>
      <c r="AB3085" s="67"/>
      <c r="AC3085" s="73"/>
      <c r="AD3085" s="2"/>
      <c r="AE3085" s="2"/>
      <c r="AF3085" s="2"/>
      <c r="AG3085" s="2"/>
      <c r="AH3085" s="60"/>
      <c r="AI3085" s="77"/>
      <c r="AJ3085" s="77"/>
      <c r="AK3085" s="77"/>
      <c r="AL3085" s="77"/>
      <c r="AM3085" s="85"/>
      <c r="AN3085" s="2"/>
      <c r="AO3085" s="2"/>
      <c r="AP3085" s="2"/>
      <c r="AQ3085" s="2"/>
      <c r="AR3085" s="60"/>
      <c r="AS3085" s="90"/>
      <c r="AT3085" s="90"/>
      <c r="AU3085" s="90"/>
      <c r="AV3085" s="90"/>
      <c r="AW3085" s="105"/>
      <c r="AX3085" s="2"/>
      <c r="AY3085" s="2"/>
      <c r="AZ3085" s="2"/>
      <c r="BA3085" s="2"/>
      <c r="BB3085" s="60"/>
      <c r="BC3085" s="111"/>
      <c r="BD3085" s="111"/>
      <c r="BE3085" s="111"/>
      <c r="BF3085" s="111"/>
      <c r="BG3085" s="116"/>
      <c r="BH3085" s="2"/>
      <c r="BI3085" s="2"/>
      <c r="BJ3085" s="2"/>
      <c r="BK3085" s="2"/>
      <c r="BL3085" s="60"/>
      <c r="BM3085" s="53"/>
      <c r="BN3085" s="53"/>
      <c r="BO3085" s="53"/>
      <c r="BP3085" s="53"/>
      <c r="BQ3085" s="125"/>
      <c r="BR3085" s="2"/>
      <c r="BS3085" s="2"/>
      <c r="BT3085" s="2"/>
      <c r="BU3085" s="2"/>
      <c r="BV3085" s="60"/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291</v>
      </c>
      <c r="K3086" s="2" t="s">
        <v>320</v>
      </c>
      <c r="L3086" s="170">
        <f t="shared" si="99"/>
        <v>0</v>
      </c>
      <c r="M3086" s="170">
        <f t="shared" si="100"/>
        <v>0</v>
      </c>
      <c r="N3086" s="183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286</v>
      </c>
      <c r="J3087" s="2" t="s">
        <v>337</v>
      </c>
      <c r="K3087" s="2" t="s">
        <v>320</v>
      </c>
      <c r="L3087" s="170">
        <f t="shared" si="99"/>
        <v>0</v>
      </c>
      <c r="M3087" s="170">
        <f t="shared" si="100"/>
        <v>0</v>
      </c>
      <c r="N3087" s="183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8" t="s">
        <v>338</v>
      </c>
      <c r="K3088" s="8" t="s">
        <v>319</v>
      </c>
      <c r="L3088" s="170">
        <f t="shared" si="99"/>
        <v>0</v>
      </c>
      <c r="M3088" s="170">
        <f t="shared" si="100"/>
        <v>0</v>
      </c>
      <c r="N3088" s="183"/>
      <c r="O3088" s="58"/>
      <c r="P3088" s="58"/>
      <c r="Q3088" s="58"/>
      <c r="R3088" s="58"/>
      <c r="S3088" s="59"/>
      <c r="T3088" s="8"/>
      <c r="U3088" s="8"/>
      <c r="V3088" s="8"/>
      <c r="W3088" s="8"/>
      <c r="X3088" s="130"/>
      <c r="Y3088" s="143"/>
      <c r="Z3088" s="143"/>
      <c r="AA3088" s="143"/>
      <c r="AB3088" s="143"/>
      <c r="AC3088" s="144"/>
      <c r="AD3088" s="8"/>
      <c r="AE3088" s="8"/>
      <c r="AF3088" s="8"/>
      <c r="AG3088" s="8"/>
      <c r="AH3088" s="130"/>
      <c r="AI3088" s="145"/>
      <c r="AJ3088" s="145"/>
      <c r="AK3088" s="145"/>
      <c r="AL3088" s="145"/>
      <c r="AM3088" s="146"/>
      <c r="AN3088" s="8"/>
      <c r="AO3088" s="8"/>
      <c r="AP3088" s="8"/>
      <c r="AQ3088" s="8"/>
      <c r="AR3088" s="130"/>
      <c r="AS3088" s="147"/>
      <c r="AT3088" s="147"/>
      <c r="AU3088" s="147"/>
      <c r="AV3088" s="147"/>
      <c r="AW3088" s="148"/>
      <c r="AX3088" s="8"/>
      <c r="AY3088" s="8"/>
      <c r="AZ3088" s="8"/>
      <c r="BA3088" s="8"/>
      <c r="BB3088" s="130"/>
      <c r="BC3088" s="149"/>
      <c r="BD3088" s="149"/>
      <c r="BE3088" s="149"/>
      <c r="BF3088" s="149"/>
      <c r="BG3088" s="150"/>
      <c r="BH3088" s="8"/>
      <c r="BI3088" s="8"/>
      <c r="BJ3088" s="8"/>
      <c r="BK3088" s="8"/>
      <c r="BL3088" s="130"/>
      <c r="BM3088" s="151"/>
      <c r="BN3088" s="151"/>
      <c r="BO3088" s="151"/>
      <c r="BP3088" s="151"/>
      <c r="BQ3088" s="152"/>
      <c r="BR3088" s="8"/>
      <c r="BS3088" s="8"/>
      <c r="BT3088" s="8"/>
      <c r="BU3088" s="8"/>
      <c r="BV3088" s="13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339</v>
      </c>
      <c r="K3089" s="8" t="s">
        <v>340</v>
      </c>
      <c r="L3089" s="170">
        <f t="shared" si="99"/>
        <v>0</v>
      </c>
      <c r="M3089" s="170">
        <f t="shared" si="100"/>
        <v>0</v>
      </c>
      <c r="N3089" s="183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341</v>
      </c>
      <c r="K3090" s="8" t="s">
        <v>319</v>
      </c>
      <c r="L3090" s="170">
        <f t="shared" si="99"/>
        <v>0</v>
      </c>
      <c r="M3090" s="170">
        <f t="shared" si="100"/>
        <v>0</v>
      </c>
      <c r="N3090" s="183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342</v>
      </c>
      <c r="K3091" s="8" t="s">
        <v>321</v>
      </c>
      <c r="L3091" s="170">
        <f t="shared" si="99"/>
        <v>0</v>
      </c>
      <c r="M3091" s="170">
        <f t="shared" si="100"/>
        <v>0</v>
      </c>
      <c r="N3091" s="183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343</v>
      </c>
      <c r="K3092" s="8" t="s">
        <v>321</v>
      </c>
      <c r="L3092" s="170">
        <f t="shared" si="99"/>
        <v>0</v>
      </c>
      <c r="M3092" s="170">
        <f t="shared" si="100"/>
        <v>0</v>
      </c>
      <c r="N3092" s="183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344</v>
      </c>
      <c r="K3093" s="8" t="s">
        <v>340</v>
      </c>
      <c r="L3093" s="170">
        <f t="shared" si="99"/>
        <v>0</v>
      </c>
      <c r="M3093" s="170">
        <f t="shared" si="100"/>
        <v>0</v>
      </c>
      <c r="N3093" s="183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288</v>
      </c>
      <c r="J3094" s="8" t="s">
        <v>345</v>
      </c>
      <c r="K3094" s="8" t="s">
        <v>319</v>
      </c>
      <c r="L3094" s="170">
        <f t="shared" si="99"/>
        <v>2.5000000000000001E-2</v>
      </c>
      <c r="M3094" s="170">
        <f t="shared" si="100"/>
        <v>20.446999999999999</v>
      </c>
      <c r="N3094" s="183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 t="s">
        <v>501</v>
      </c>
      <c r="AU3094" s="147"/>
      <c r="AV3094" s="147">
        <v>2.5000000000000001E-2</v>
      </c>
      <c r="AW3094" s="148">
        <v>20.446999999999999</v>
      </c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2" t="s">
        <v>352</v>
      </c>
      <c r="K3095" s="2" t="s">
        <v>319</v>
      </c>
      <c r="L3095" s="170">
        <f t="shared" si="99"/>
        <v>0</v>
      </c>
      <c r="M3095" s="170">
        <f t="shared" si="100"/>
        <v>0</v>
      </c>
      <c r="N3095" s="183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/>
      <c r="AU3095" s="147"/>
      <c r="AV3095" s="147"/>
      <c r="AW3095" s="148"/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353</v>
      </c>
      <c r="K3096" s="2" t="s">
        <v>322</v>
      </c>
      <c r="L3096" s="170">
        <f t="shared" si="99"/>
        <v>0</v>
      </c>
      <c r="M3096" s="170">
        <f t="shared" si="100"/>
        <v>0</v>
      </c>
      <c r="N3096" s="183"/>
      <c r="O3096" s="37"/>
      <c r="P3096" s="37"/>
      <c r="Q3096" s="37"/>
      <c r="R3096" s="37"/>
      <c r="S3096" s="46"/>
      <c r="T3096" s="2"/>
      <c r="U3096" s="2"/>
      <c r="V3096" s="2"/>
      <c r="W3096" s="2"/>
      <c r="X3096" s="60"/>
      <c r="Y3096" s="67"/>
      <c r="Z3096" s="67"/>
      <c r="AA3096" s="67"/>
      <c r="AB3096" s="67"/>
      <c r="AC3096" s="73"/>
      <c r="AD3096" s="2"/>
      <c r="AE3096" s="2"/>
      <c r="AF3096" s="2"/>
      <c r="AG3096" s="2"/>
      <c r="AH3096" s="60"/>
      <c r="AI3096" s="77"/>
      <c r="AJ3096" s="77"/>
      <c r="AK3096" s="77"/>
      <c r="AL3096" s="77"/>
      <c r="AM3096" s="85"/>
      <c r="AN3096" s="2"/>
      <c r="AO3096" s="2"/>
      <c r="AP3096" s="2"/>
      <c r="AQ3096" s="2"/>
      <c r="AR3096" s="60"/>
      <c r="AS3096" s="90"/>
      <c r="AT3096" s="90"/>
      <c r="AU3096" s="90"/>
      <c r="AV3096" s="90"/>
      <c r="AW3096" s="105"/>
      <c r="AX3096" s="2"/>
      <c r="AY3096" s="2"/>
      <c r="AZ3096" s="2"/>
      <c r="BA3096" s="2"/>
      <c r="BB3096" s="60"/>
      <c r="BC3096" s="111"/>
      <c r="BD3096" s="111"/>
      <c r="BE3096" s="111"/>
      <c r="BF3096" s="111"/>
      <c r="BG3096" s="116"/>
      <c r="BH3096" s="2"/>
      <c r="BI3096" s="2"/>
      <c r="BJ3096" s="2"/>
      <c r="BK3096" s="2"/>
      <c r="BL3096" s="60"/>
      <c r="BM3096" s="53"/>
      <c r="BN3096" s="53"/>
      <c r="BO3096" s="53"/>
      <c r="BP3096" s="53"/>
      <c r="BQ3096" s="125"/>
      <c r="BR3096" s="2"/>
      <c r="BS3096" s="2"/>
      <c r="BT3096" s="2"/>
      <c r="BU3096" s="2"/>
      <c r="BV3096" s="6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346</v>
      </c>
      <c r="K3097" s="2" t="s">
        <v>319</v>
      </c>
      <c r="L3097" s="170">
        <f t="shared" si="99"/>
        <v>0</v>
      </c>
      <c r="M3097" s="170">
        <f t="shared" si="100"/>
        <v>0</v>
      </c>
      <c r="N3097" s="183"/>
      <c r="O3097" s="38"/>
      <c r="P3097" s="37"/>
      <c r="Q3097" s="37"/>
      <c r="R3097" s="37"/>
      <c r="S3097" s="46"/>
      <c r="T3097" s="3"/>
      <c r="U3097" s="2"/>
      <c r="V3097" s="2"/>
      <c r="W3097" s="2"/>
      <c r="X3097" s="60"/>
      <c r="Y3097" s="69"/>
      <c r="Z3097" s="67"/>
      <c r="AA3097" s="67"/>
      <c r="AB3097" s="67"/>
      <c r="AC3097" s="73"/>
      <c r="AD3097" s="3"/>
      <c r="AE3097" s="2"/>
      <c r="AF3097" s="2"/>
      <c r="AG3097" s="2"/>
      <c r="AH3097" s="60"/>
      <c r="AI3097" s="78"/>
      <c r="AJ3097" s="77"/>
      <c r="AK3097" s="77"/>
      <c r="AL3097" s="77"/>
      <c r="AM3097" s="85"/>
      <c r="AN3097" s="3"/>
      <c r="AO3097" s="2"/>
      <c r="AP3097" s="2"/>
      <c r="AQ3097" s="2"/>
      <c r="AR3097" s="60"/>
      <c r="AS3097" s="91"/>
      <c r="AT3097" s="90"/>
      <c r="AU3097" s="90"/>
      <c r="AV3097" s="90"/>
      <c r="AW3097" s="105"/>
      <c r="AX3097" s="3"/>
      <c r="AY3097" s="2"/>
      <c r="AZ3097" s="2"/>
      <c r="BA3097" s="2"/>
      <c r="BB3097" s="60"/>
      <c r="BC3097" s="112"/>
      <c r="BD3097" s="111"/>
      <c r="BE3097" s="111"/>
      <c r="BF3097" s="111"/>
      <c r="BG3097" s="116"/>
      <c r="BH3097" s="3"/>
      <c r="BI3097" s="2"/>
      <c r="BJ3097" s="2"/>
      <c r="BK3097" s="2"/>
      <c r="BL3097" s="60"/>
      <c r="BM3097" s="54"/>
      <c r="BN3097" s="53"/>
      <c r="BO3097" s="53"/>
      <c r="BP3097" s="53"/>
      <c r="BQ3097" s="125"/>
      <c r="BR3097" s="3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289</v>
      </c>
      <c r="J3098" s="2" t="s">
        <v>268</v>
      </c>
      <c r="K3098" s="2" t="s">
        <v>319</v>
      </c>
      <c r="L3098" s="170">
        <f t="shared" si="99"/>
        <v>0</v>
      </c>
      <c r="M3098" s="170">
        <f t="shared" si="100"/>
        <v>0</v>
      </c>
      <c r="N3098" s="183"/>
      <c r="O3098" s="37"/>
      <c r="P3098" s="37"/>
      <c r="Q3098" s="37"/>
      <c r="R3098" s="37"/>
      <c r="S3098" s="46"/>
      <c r="T3098" s="2"/>
      <c r="U3098" s="2"/>
      <c r="V3098" s="2"/>
      <c r="W3098" s="2"/>
      <c r="X3098" s="60"/>
      <c r="Y3098" s="67"/>
      <c r="Z3098" s="67"/>
      <c r="AA3098" s="67"/>
      <c r="AB3098" s="67"/>
      <c r="AC3098" s="73"/>
      <c r="AD3098" s="2"/>
      <c r="AE3098" s="2"/>
      <c r="AF3098" s="2"/>
      <c r="AG3098" s="2"/>
      <c r="AH3098" s="60"/>
      <c r="AI3098" s="77"/>
      <c r="AJ3098" s="77"/>
      <c r="AK3098" s="77"/>
      <c r="AL3098" s="77"/>
      <c r="AM3098" s="85"/>
      <c r="AN3098" s="2"/>
      <c r="AO3098" s="2"/>
      <c r="AP3098" s="2"/>
      <c r="AQ3098" s="2"/>
      <c r="AR3098" s="60"/>
      <c r="AS3098" s="90"/>
      <c r="AT3098" s="90"/>
      <c r="AU3098" s="90"/>
      <c r="AV3098" s="90"/>
      <c r="AW3098" s="105"/>
      <c r="AX3098" s="2"/>
      <c r="AY3098" s="2"/>
      <c r="AZ3098" s="2"/>
      <c r="BA3098" s="2"/>
      <c r="BB3098" s="60"/>
      <c r="BC3098" s="111"/>
      <c r="BD3098" s="111"/>
      <c r="BE3098" s="111"/>
      <c r="BF3098" s="111"/>
      <c r="BG3098" s="116"/>
      <c r="BH3098" s="2"/>
      <c r="BI3098" s="2"/>
      <c r="BJ3098" s="2"/>
      <c r="BK3098" s="2"/>
      <c r="BL3098" s="60"/>
      <c r="BM3098" s="53"/>
      <c r="BN3098" s="53"/>
      <c r="BO3098" s="53"/>
      <c r="BP3098" s="53"/>
      <c r="BQ3098" s="125"/>
      <c r="BR3098" s="2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292</v>
      </c>
      <c r="K3099" s="2" t="s">
        <v>319</v>
      </c>
      <c r="L3099" s="170">
        <f t="shared" si="99"/>
        <v>0</v>
      </c>
      <c r="M3099" s="170">
        <f t="shared" si="100"/>
        <v>0</v>
      </c>
      <c r="N3099" s="183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285</v>
      </c>
      <c r="J3100" s="2" t="s">
        <v>293</v>
      </c>
      <c r="K3100" s="2" t="s">
        <v>319</v>
      </c>
      <c r="L3100" s="170">
        <f t="shared" si="99"/>
        <v>0</v>
      </c>
      <c r="M3100" s="170">
        <f t="shared" si="100"/>
        <v>0</v>
      </c>
      <c r="N3100" s="183"/>
      <c r="O3100" s="37"/>
      <c r="P3100" s="37"/>
      <c r="Q3100" s="37"/>
      <c r="R3100" s="38"/>
      <c r="S3100" s="45"/>
      <c r="T3100" s="2"/>
      <c r="U3100" s="2"/>
      <c r="V3100" s="2"/>
      <c r="W3100" s="3"/>
      <c r="X3100" s="61"/>
      <c r="Y3100" s="67"/>
      <c r="Z3100" s="67"/>
      <c r="AA3100" s="67"/>
      <c r="AB3100" s="69"/>
      <c r="AC3100" s="74"/>
      <c r="AD3100" s="2"/>
      <c r="AE3100" s="2"/>
      <c r="AF3100" s="2"/>
      <c r="AG3100" s="3"/>
      <c r="AH3100" s="61"/>
      <c r="AI3100" s="77"/>
      <c r="AJ3100" s="77"/>
      <c r="AK3100" s="77"/>
      <c r="AL3100" s="78"/>
      <c r="AM3100" s="86"/>
      <c r="AN3100" s="2"/>
      <c r="AO3100" s="2"/>
      <c r="AP3100" s="2"/>
      <c r="AQ3100" s="3"/>
      <c r="AR3100" s="61"/>
      <c r="AS3100" s="90"/>
      <c r="AT3100" s="90"/>
      <c r="AU3100" s="90"/>
      <c r="AV3100" s="91"/>
      <c r="AW3100" s="106"/>
      <c r="AX3100" s="2"/>
      <c r="AY3100" s="2"/>
      <c r="AZ3100" s="2"/>
      <c r="BA3100" s="3"/>
      <c r="BB3100" s="61"/>
      <c r="BC3100" s="111"/>
      <c r="BD3100" s="111"/>
      <c r="BE3100" s="111"/>
      <c r="BF3100" s="112"/>
      <c r="BG3100" s="117"/>
      <c r="BH3100" s="2"/>
      <c r="BI3100" s="2"/>
      <c r="BJ3100" s="2"/>
      <c r="BK3100" s="3"/>
      <c r="BL3100" s="61"/>
      <c r="BM3100" s="53"/>
      <c r="BN3100" s="53"/>
      <c r="BO3100" s="53"/>
      <c r="BP3100" s="54"/>
      <c r="BQ3100" s="126"/>
      <c r="BR3100" s="2"/>
      <c r="BS3100" s="2"/>
      <c r="BT3100" s="2"/>
      <c r="BU3100" s="3"/>
      <c r="BV3100" s="61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287</v>
      </c>
      <c r="J3101" s="2" t="s">
        <v>269</v>
      </c>
      <c r="K3101" s="2" t="s">
        <v>321</v>
      </c>
      <c r="L3101" s="170">
        <f t="shared" si="99"/>
        <v>0</v>
      </c>
      <c r="M3101" s="170">
        <f t="shared" si="100"/>
        <v>0</v>
      </c>
      <c r="N3101" s="183"/>
      <c r="O3101" s="37"/>
      <c r="P3101" s="37"/>
      <c r="Q3101" s="37"/>
      <c r="R3101" s="37"/>
      <c r="S3101" s="46"/>
      <c r="T3101" s="2"/>
      <c r="U3101" s="2"/>
      <c r="V3101" s="2"/>
      <c r="W3101" s="2"/>
      <c r="X3101" s="60"/>
      <c r="Y3101" s="67"/>
      <c r="Z3101" s="67"/>
      <c r="AA3101" s="67"/>
      <c r="AB3101" s="67"/>
      <c r="AC3101" s="73"/>
      <c r="AD3101" s="2"/>
      <c r="AE3101" s="2"/>
      <c r="AF3101" s="2"/>
      <c r="AG3101" s="2"/>
      <c r="AH3101" s="60"/>
      <c r="AI3101" s="77"/>
      <c r="AJ3101" s="77"/>
      <c r="AK3101" s="77"/>
      <c r="AL3101" s="77"/>
      <c r="AM3101" s="85"/>
      <c r="AN3101" s="2"/>
      <c r="AO3101" s="2"/>
      <c r="AP3101" s="2"/>
      <c r="AQ3101" s="2"/>
      <c r="AR3101" s="60"/>
      <c r="AS3101" s="90"/>
      <c r="AT3101" s="90"/>
      <c r="AU3101" s="90"/>
      <c r="AV3101" s="90"/>
      <c r="AW3101" s="105"/>
      <c r="AX3101" s="2"/>
      <c r="AY3101" s="2"/>
      <c r="AZ3101" s="2"/>
      <c r="BA3101" s="2"/>
      <c r="BB3101" s="60"/>
      <c r="BC3101" s="111"/>
      <c r="BD3101" s="111"/>
      <c r="BE3101" s="111"/>
      <c r="BF3101" s="111"/>
      <c r="BG3101" s="116"/>
      <c r="BH3101" s="2"/>
      <c r="BI3101" s="2"/>
      <c r="BJ3101" s="2"/>
      <c r="BK3101" s="2"/>
      <c r="BL3101" s="60"/>
      <c r="BM3101" s="53"/>
      <c r="BN3101" s="53"/>
      <c r="BO3101" s="53"/>
      <c r="BP3101" s="53"/>
      <c r="BQ3101" s="125"/>
      <c r="BR3101" s="2"/>
      <c r="BS3101" s="2"/>
      <c r="BT3101" s="2"/>
      <c r="BU3101" s="2"/>
      <c r="BV3101" s="60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270</v>
      </c>
      <c r="K3102" s="2" t="s">
        <v>321</v>
      </c>
      <c r="L3102" s="170">
        <f t="shared" si="99"/>
        <v>0</v>
      </c>
      <c r="M3102" s="170">
        <f t="shared" si="100"/>
        <v>0</v>
      </c>
      <c r="N3102" s="183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290</v>
      </c>
      <c r="J3103" s="2" t="s">
        <v>271</v>
      </c>
      <c r="K3103" s="2" t="s">
        <v>322</v>
      </c>
      <c r="L3103" s="170">
        <f t="shared" si="99"/>
        <v>0</v>
      </c>
      <c r="M3103" s="170">
        <f t="shared" si="100"/>
        <v>0</v>
      </c>
      <c r="N3103" s="183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284</v>
      </c>
      <c r="J3104" s="2" t="s">
        <v>294</v>
      </c>
      <c r="K3104" s="2" t="s">
        <v>321</v>
      </c>
      <c r="L3104" s="170">
        <f t="shared" si="99"/>
        <v>0</v>
      </c>
      <c r="M3104" s="170">
        <f t="shared" si="100"/>
        <v>0</v>
      </c>
      <c r="N3104" s="183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347</v>
      </c>
      <c r="K3105" s="2" t="s">
        <v>321</v>
      </c>
      <c r="L3105" s="170">
        <f t="shared" si="99"/>
        <v>0</v>
      </c>
      <c r="M3105" s="170">
        <f t="shared" si="100"/>
        <v>0</v>
      </c>
      <c r="N3105" s="183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295</v>
      </c>
      <c r="K3106" s="2" t="s">
        <v>321</v>
      </c>
      <c r="L3106" s="170">
        <f t="shared" si="99"/>
        <v>0</v>
      </c>
      <c r="M3106" s="170">
        <f t="shared" si="100"/>
        <v>0</v>
      </c>
      <c r="N3106" s="183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290</v>
      </c>
      <c r="J3107" s="2" t="s">
        <v>299</v>
      </c>
      <c r="K3107" s="2" t="s">
        <v>319</v>
      </c>
      <c r="L3107" s="170">
        <f t="shared" si="99"/>
        <v>0</v>
      </c>
      <c r="M3107" s="170">
        <f t="shared" si="100"/>
        <v>0</v>
      </c>
      <c r="N3107" s="183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315</v>
      </c>
      <c r="J3108" s="2" t="s">
        <v>348</v>
      </c>
      <c r="K3108" s="2" t="s">
        <v>321</v>
      </c>
      <c r="L3108" s="170">
        <f t="shared" si="99"/>
        <v>0</v>
      </c>
      <c r="M3108" s="170">
        <f t="shared" si="100"/>
        <v>0</v>
      </c>
      <c r="N3108" s="183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296</v>
      </c>
      <c r="K3109" s="2" t="s">
        <v>322</v>
      </c>
      <c r="L3109" s="170">
        <f t="shared" si="99"/>
        <v>0</v>
      </c>
      <c r="M3109" s="170">
        <f t="shared" si="100"/>
        <v>0</v>
      </c>
      <c r="N3109" s="183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316</v>
      </c>
      <c r="J3110" s="2" t="s">
        <v>297</v>
      </c>
      <c r="K3110" s="2" t="s">
        <v>319</v>
      </c>
      <c r="L3110" s="170">
        <f t="shared" si="99"/>
        <v>0</v>
      </c>
      <c r="M3110" s="170">
        <f t="shared" si="100"/>
        <v>0</v>
      </c>
      <c r="N3110" s="183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8" t="s">
        <v>349</v>
      </c>
      <c r="K3111" s="8" t="s">
        <v>321</v>
      </c>
      <c r="L3111" s="170">
        <f t="shared" si="99"/>
        <v>0</v>
      </c>
      <c r="M3111" s="170">
        <f t="shared" si="100"/>
        <v>0</v>
      </c>
      <c r="N3111" s="183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282</v>
      </c>
      <c r="J3112" s="2" t="s">
        <v>272</v>
      </c>
      <c r="K3112" s="2" t="s">
        <v>322</v>
      </c>
      <c r="L3112" s="170">
        <f t="shared" si="99"/>
        <v>0</v>
      </c>
      <c r="M3112" s="170">
        <f t="shared" si="100"/>
        <v>0</v>
      </c>
      <c r="N3112" s="183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273</v>
      </c>
      <c r="K3113" s="2" t="s">
        <v>322</v>
      </c>
      <c r="L3113" s="170">
        <f t="shared" si="99"/>
        <v>0</v>
      </c>
      <c r="M3113" s="170">
        <f t="shared" si="100"/>
        <v>0</v>
      </c>
      <c r="N3113" s="183"/>
      <c r="O3113" s="37"/>
      <c r="P3113" s="37"/>
      <c r="Q3113" s="40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274</v>
      </c>
      <c r="K3114" s="2" t="s">
        <v>322</v>
      </c>
      <c r="L3114" s="172">
        <f t="shared" si="99"/>
        <v>0</v>
      </c>
      <c r="M3114" s="170">
        <f t="shared" si="100"/>
        <v>0</v>
      </c>
      <c r="N3114" s="183"/>
      <c r="O3114" s="37"/>
      <c r="P3114" s="37"/>
      <c r="Q3114" s="37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275</v>
      </c>
      <c r="K3115" s="2" t="s">
        <v>322</v>
      </c>
      <c r="L3115" s="170">
        <f t="shared" si="99"/>
        <v>0</v>
      </c>
      <c r="M3115" s="170">
        <f t="shared" si="100"/>
        <v>0</v>
      </c>
      <c r="N3115" s="183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276</v>
      </c>
      <c r="K3116" s="2" t="s">
        <v>321</v>
      </c>
      <c r="L3116" s="170">
        <f t="shared" si="99"/>
        <v>0</v>
      </c>
      <c r="M3116" s="170">
        <f t="shared" si="100"/>
        <v>0</v>
      </c>
      <c r="N3116" s="183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277</v>
      </c>
      <c r="K3117" s="2" t="s">
        <v>321</v>
      </c>
      <c r="L3117" s="170">
        <f t="shared" si="99"/>
        <v>4</v>
      </c>
      <c r="M3117" s="170">
        <f t="shared" si="100"/>
        <v>12.11</v>
      </c>
      <c r="N3117" s="183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192" t="s">
        <v>526</v>
      </c>
      <c r="AU3117" s="193"/>
      <c r="AV3117" s="90">
        <v>4</v>
      </c>
      <c r="AW3117" s="105">
        <v>12.11</v>
      </c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283</v>
      </c>
      <c r="J3118" s="2" t="s">
        <v>298</v>
      </c>
      <c r="K3118" s="2" t="s">
        <v>322</v>
      </c>
      <c r="L3118" s="170">
        <f t="shared" si="99"/>
        <v>0</v>
      </c>
      <c r="M3118" s="170">
        <f t="shared" si="100"/>
        <v>0</v>
      </c>
      <c r="N3118" s="183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90"/>
      <c r="AU3118" s="90"/>
      <c r="AV3118" s="90"/>
      <c r="AW3118" s="105"/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278</v>
      </c>
      <c r="K3119" s="2" t="s">
        <v>321</v>
      </c>
      <c r="L3119" s="170">
        <f t="shared" si="99"/>
        <v>0</v>
      </c>
      <c r="M3119" s="170">
        <f t="shared" si="100"/>
        <v>0</v>
      </c>
      <c r="N3119" s="183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279</v>
      </c>
      <c r="K3120" s="2" t="s">
        <v>321</v>
      </c>
      <c r="L3120" s="170">
        <f t="shared" si="99"/>
        <v>2</v>
      </c>
      <c r="M3120" s="170">
        <f t="shared" si="100"/>
        <v>7.8539999999999992</v>
      </c>
      <c r="N3120" s="183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>
        <v>2</v>
      </c>
      <c r="Z3120" s="67"/>
      <c r="AA3120" s="67"/>
      <c r="AB3120" s="67">
        <v>1</v>
      </c>
      <c r="AC3120" s="73">
        <v>1.98</v>
      </c>
      <c r="AD3120" s="2"/>
      <c r="AE3120" s="2"/>
      <c r="AF3120" s="2"/>
      <c r="AG3120" s="2"/>
      <c r="AH3120" s="60"/>
      <c r="AI3120" s="77">
        <v>3</v>
      </c>
      <c r="AJ3120" s="77"/>
      <c r="AK3120" s="77"/>
      <c r="AL3120" s="77">
        <v>1</v>
      </c>
      <c r="AM3120" s="85">
        <v>5.8739999999999997</v>
      </c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286</v>
      </c>
      <c r="J3121" s="2" t="s">
        <v>280</v>
      </c>
      <c r="K3121" s="2" t="s">
        <v>320</v>
      </c>
      <c r="L3121" s="170">
        <f t="shared" si="99"/>
        <v>0</v>
      </c>
      <c r="M3121" s="172">
        <f t="shared" si="100"/>
        <v>0</v>
      </c>
      <c r="N3121" s="185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/>
      <c r="Z3121" s="67"/>
      <c r="AA3121" s="67"/>
      <c r="AB3121" s="67"/>
      <c r="AC3121" s="73"/>
      <c r="AD3121" s="2"/>
      <c r="AE3121" s="2"/>
      <c r="AF3121" s="2"/>
      <c r="AG3121" s="2"/>
      <c r="AH3121" s="60"/>
      <c r="AI3121" s="77"/>
      <c r="AJ3121" s="77"/>
      <c r="AK3121" s="77"/>
      <c r="AL3121" s="77"/>
      <c r="AM3121" s="85"/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181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281</v>
      </c>
      <c r="K3122" s="2" t="s">
        <v>320</v>
      </c>
      <c r="L3122" s="170">
        <f t="shared" si="99"/>
        <v>0</v>
      </c>
      <c r="M3122" s="170">
        <f t="shared" si="100"/>
        <v>0</v>
      </c>
      <c r="N3122" s="183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60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s="17" customFormat="1" hidden="1" x14ac:dyDescent="0.3">
      <c r="A3123" s="16" t="s">
        <v>86</v>
      </c>
      <c r="B3123" s="16" t="s">
        <v>2</v>
      </c>
      <c r="C3123" s="16" t="s">
        <v>3</v>
      </c>
      <c r="D3123" s="16" t="s">
        <v>82</v>
      </c>
      <c r="E3123" s="7">
        <v>18</v>
      </c>
      <c r="F3123" s="7"/>
      <c r="G3123" s="23" t="s">
        <v>5</v>
      </c>
      <c r="H3123" s="7">
        <v>2023</v>
      </c>
      <c r="I3123" s="25"/>
      <c r="J3123" s="16" t="s">
        <v>314</v>
      </c>
      <c r="K3123" s="16"/>
      <c r="L3123" s="155"/>
      <c r="M3123" s="133">
        <f>SUM(M3085:M3122)</f>
        <v>40.411000000000001</v>
      </c>
      <c r="N3123" s="186"/>
      <c r="O3123" s="16"/>
      <c r="P3123" s="16"/>
      <c r="Q3123" s="16"/>
      <c r="R3123" s="16"/>
      <c r="S3123" s="51">
        <f>SUM(S3085:S3122)</f>
        <v>0</v>
      </c>
      <c r="T3123" s="16"/>
      <c r="U3123" s="16"/>
      <c r="V3123" s="16"/>
      <c r="W3123" s="16"/>
      <c r="X3123" s="51">
        <f>SUM(X3085:X3122)</f>
        <v>0</v>
      </c>
      <c r="Y3123" s="16"/>
      <c r="Z3123" s="16"/>
      <c r="AA3123" s="16"/>
      <c r="AB3123" s="16"/>
      <c r="AC3123" s="51">
        <f>SUM(AC3085:AC3122)</f>
        <v>1.98</v>
      </c>
      <c r="AD3123" s="16"/>
      <c r="AE3123" s="16"/>
      <c r="AF3123" s="16"/>
      <c r="AG3123" s="16"/>
      <c r="AH3123" s="51">
        <f>SUM(AH3085:AH3122)</f>
        <v>0</v>
      </c>
      <c r="AI3123" s="16"/>
      <c r="AJ3123" s="16"/>
      <c r="AK3123" s="16"/>
      <c r="AL3123" s="16"/>
      <c r="AM3123" s="51">
        <f>SUM(AM3085:AM3122)</f>
        <v>5.8739999999999997</v>
      </c>
      <c r="AN3123" s="16"/>
      <c r="AO3123" s="16"/>
      <c r="AP3123" s="16"/>
      <c r="AQ3123" s="16"/>
      <c r="AR3123" s="51">
        <f>SUM(AR3085:AR3122)</f>
        <v>0</v>
      </c>
      <c r="AS3123" s="16"/>
      <c r="AT3123" s="16"/>
      <c r="AU3123" s="16"/>
      <c r="AV3123" s="16"/>
      <c r="AW3123" s="51">
        <f>SUM(AW3085:AW3122)</f>
        <v>32.557000000000002</v>
      </c>
      <c r="AX3123" s="16"/>
      <c r="AY3123" s="16"/>
      <c r="AZ3123" s="16"/>
      <c r="BA3123" s="16"/>
      <c r="BB3123" s="51">
        <f>SUM(BB3085:BB3122)</f>
        <v>0</v>
      </c>
      <c r="BC3123" s="16"/>
      <c r="BD3123" s="16"/>
      <c r="BE3123" s="16"/>
      <c r="BF3123" s="16"/>
      <c r="BG3123" s="51">
        <f>SUM(BG3085:BG3122)</f>
        <v>0</v>
      </c>
      <c r="BH3123" s="16"/>
      <c r="BI3123" s="16"/>
      <c r="BJ3123" s="16"/>
      <c r="BK3123" s="16"/>
      <c r="BL3123" s="51">
        <f>SUM(BL3085:BL3122)</f>
        <v>0</v>
      </c>
      <c r="BM3123" s="16"/>
      <c r="BN3123" s="16"/>
      <c r="BO3123" s="16"/>
      <c r="BP3123" s="16"/>
      <c r="BQ3123" s="51">
        <f>SUM(BQ3085:BQ3122)</f>
        <v>0</v>
      </c>
      <c r="BR3123" s="16"/>
      <c r="BS3123" s="16"/>
      <c r="BT3123" s="16"/>
      <c r="BU3123" s="16"/>
      <c r="BV3123" s="51">
        <f>SUM(BV3085:BV3122)</f>
        <v>0</v>
      </c>
    </row>
    <row r="3124" spans="1:74" hidden="1" x14ac:dyDescent="0.3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22" t="s">
        <v>5</v>
      </c>
      <c r="H3124" s="3">
        <v>2023</v>
      </c>
      <c r="I3124" s="24" t="s">
        <v>287</v>
      </c>
      <c r="J3124" s="2" t="s">
        <v>267</v>
      </c>
      <c r="K3124" s="2" t="s">
        <v>319</v>
      </c>
      <c r="L3124" s="170">
        <f t="shared" si="99"/>
        <v>0</v>
      </c>
      <c r="M3124" s="170">
        <f t="shared" si="100"/>
        <v>0</v>
      </c>
      <c r="N3124" s="183"/>
      <c r="O3124" s="37"/>
      <c r="P3124" s="37"/>
      <c r="Q3124" s="37"/>
      <c r="R3124" s="37"/>
      <c r="S3124" s="46"/>
      <c r="T3124" s="2"/>
      <c r="U3124" s="2"/>
      <c r="V3124" s="2"/>
      <c r="W3124" s="2"/>
      <c r="X3124" s="60"/>
      <c r="Y3124" s="67"/>
      <c r="Z3124" s="67"/>
      <c r="AA3124" s="67"/>
      <c r="AB3124" s="67"/>
      <c r="AC3124" s="73"/>
      <c r="AD3124" s="2"/>
      <c r="AE3124" s="2"/>
      <c r="AF3124" s="2"/>
      <c r="AG3124" s="2"/>
      <c r="AH3124" s="60"/>
      <c r="AI3124" s="77"/>
      <c r="AJ3124" s="77"/>
      <c r="AK3124" s="77"/>
      <c r="AL3124" s="77"/>
      <c r="AM3124" s="85"/>
      <c r="AN3124" s="2"/>
      <c r="AO3124" s="2"/>
      <c r="AP3124" s="2"/>
      <c r="AQ3124" s="2"/>
      <c r="AR3124" s="60"/>
      <c r="AS3124" s="90"/>
      <c r="AT3124" s="90"/>
      <c r="AU3124" s="90"/>
      <c r="AV3124" s="90"/>
      <c r="AW3124" s="105"/>
      <c r="AX3124" s="2"/>
      <c r="AY3124" s="2"/>
      <c r="AZ3124" s="2"/>
      <c r="BA3124" s="2"/>
      <c r="BB3124" s="60"/>
      <c r="BC3124" s="111"/>
      <c r="BD3124" s="111"/>
      <c r="BE3124" s="111"/>
      <c r="BF3124" s="111"/>
      <c r="BG3124" s="116"/>
      <c r="BH3124" s="2"/>
      <c r="BI3124" s="2"/>
      <c r="BJ3124" s="2"/>
      <c r="BK3124" s="2"/>
      <c r="BL3124" s="60"/>
      <c r="BM3124" s="53"/>
      <c r="BN3124" s="53"/>
      <c r="BO3124" s="53"/>
      <c r="BP3124" s="53"/>
      <c r="BQ3124" s="125"/>
      <c r="BR3124" s="2"/>
      <c r="BS3124" s="2"/>
      <c r="BT3124" s="2"/>
      <c r="BU3124" s="2"/>
      <c r="BV3124" s="60"/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291</v>
      </c>
      <c r="K3125" s="2" t="s">
        <v>320</v>
      </c>
      <c r="L3125" s="170">
        <f t="shared" si="99"/>
        <v>0</v>
      </c>
      <c r="M3125" s="170">
        <f t="shared" si="100"/>
        <v>0</v>
      </c>
      <c r="N3125" s="183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286</v>
      </c>
      <c r="J3126" s="2" t="s">
        <v>337</v>
      </c>
      <c r="K3126" s="2" t="s">
        <v>320</v>
      </c>
      <c r="L3126" s="170">
        <f t="shared" si="99"/>
        <v>0</v>
      </c>
      <c r="M3126" s="170">
        <f t="shared" si="100"/>
        <v>0</v>
      </c>
      <c r="N3126" s="183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8" t="s">
        <v>338</v>
      </c>
      <c r="K3127" s="8" t="s">
        <v>319</v>
      </c>
      <c r="L3127" s="170">
        <f t="shared" si="99"/>
        <v>0</v>
      </c>
      <c r="M3127" s="170">
        <f t="shared" si="100"/>
        <v>0</v>
      </c>
      <c r="N3127" s="183"/>
      <c r="O3127" s="58"/>
      <c r="P3127" s="58"/>
      <c r="Q3127" s="58"/>
      <c r="R3127" s="58"/>
      <c r="S3127" s="59"/>
      <c r="T3127" s="8"/>
      <c r="U3127" s="8"/>
      <c r="V3127" s="8"/>
      <c r="W3127" s="8"/>
      <c r="X3127" s="130"/>
      <c r="Y3127" s="143"/>
      <c r="Z3127" s="143"/>
      <c r="AA3127" s="143"/>
      <c r="AB3127" s="143"/>
      <c r="AC3127" s="144"/>
      <c r="AD3127" s="8"/>
      <c r="AE3127" s="8"/>
      <c r="AF3127" s="8"/>
      <c r="AG3127" s="8"/>
      <c r="AH3127" s="130"/>
      <c r="AI3127" s="145"/>
      <c r="AJ3127" s="145"/>
      <c r="AK3127" s="145"/>
      <c r="AL3127" s="145"/>
      <c r="AM3127" s="146"/>
      <c r="AN3127" s="8"/>
      <c r="AO3127" s="8"/>
      <c r="AP3127" s="8"/>
      <c r="AQ3127" s="8"/>
      <c r="AR3127" s="130"/>
      <c r="AS3127" s="147"/>
      <c r="AT3127" s="147"/>
      <c r="AU3127" s="147"/>
      <c r="AV3127" s="147"/>
      <c r="AW3127" s="148"/>
      <c r="AX3127" s="8"/>
      <c r="AY3127" s="8"/>
      <c r="AZ3127" s="8"/>
      <c r="BA3127" s="8"/>
      <c r="BB3127" s="130"/>
      <c r="BC3127" s="149"/>
      <c r="BD3127" s="149"/>
      <c r="BE3127" s="149"/>
      <c r="BF3127" s="149"/>
      <c r="BG3127" s="150"/>
      <c r="BH3127" s="8"/>
      <c r="BI3127" s="8"/>
      <c r="BJ3127" s="8"/>
      <c r="BK3127" s="8"/>
      <c r="BL3127" s="130"/>
      <c r="BM3127" s="151"/>
      <c r="BN3127" s="151"/>
      <c r="BO3127" s="151"/>
      <c r="BP3127" s="151"/>
      <c r="BQ3127" s="152"/>
      <c r="BR3127" s="8"/>
      <c r="BS3127" s="8"/>
      <c r="BT3127" s="8"/>
      <c r="BU3127" s="8"/>
      <c r="BV3127" s="13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339</v>
      </c>
      <c r="K3128" s="8" t="s">
        <v>340</v>
      </c>
      <c r="L3128" s="170">
        <f t="shared" si="99"/>
        <v>0</v>
      </c>
      <c r="M3128" s="170">
        <f t="shared" si="100"/>
        <v>0</v>
      </c>
      <c r="N3128" s="183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341</v>
      </c>
      <c r="K3129" s="8" t="s">
        <v>319</v>
      </c>
      <c r="L3129" s="170">
        <f t="shared" si="99"/>
        <v>0</v>
      </c>
      <c r="M3129" s="170">
        <f t="shared" si="100"/>
        <v>0</v>
      </c>
      <c r="N3129" s="183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342</v>
      </c>
      <c r="K3130" s="8" t="s">
        <v>321</v>
      </c>
      <c r="L3130" s="170">
        <f t="shared" si="99"/>
        <v>0</v>
      </c>
      <c r="M3130" s="170">
        <f t="shared" si="100"/>
        <v>0</v>
      </c>
      <c r="N3130" s="183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343</v>
      </c>
      <c r="K3131" s="8" t="s">
        <v>321</v>
      </c>
      <c r="L3131" s="170">
        <f t="shared" si="99"/>
        <v>0</v>
      </c>
      <c r="M3131" s="170">
        <f t="shared" si="100"/>
        <v>0</v>
      </c>
      <c r="N3131" s="183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344</v>
      </c>
      <c r="K3132" s="8" t="s">
        <v>340</v>
      </c>
      <c r="L3132" s="170">
        <f t="shared" si="99"/>
        <v>0</v>
      </c>
      <c r="M3132" s="170">
        <f t="shared" si="100"/>
        <v>0</v>
      </c>
      <c r="N3132" s="183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288</v>
      </c>
      <c r="J3133" s="8" t="s">
        <v>345</v>
      </c>
      <c r="K3133" s="8" t="s">
        <v>319</v>
      </c>
      <c r="L3133" s="170">
        <f t="shared" si="99"/>
        <v>0</v>
      </c>
      <c r="M3133" s="170">
        <f t="shared" si="100"/>
        <v>0</v>
      </c>
      <c r="N3133" s="183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2" t="s">
        <v>352</v>
      </c>
      <c r="K3134" s="2" t="s">
        <v>319</v>
      </c>
      <c r="L3134" s="170">
        <f t="shared" si="99"/>
        <v>0</v>
      </c>
      <c r="M3134" s="170">
        <f t="shared" si="100"/>
        <v>0</v>
      </c>
      <c r="N3134" s="183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353</v>
      </c>
      <c r="K3135" s="2" t="s">
        <v>322</v>
      </c>
      <c r="L3135" s="170">
        <f t="shared" si="99"/>
        <v>0</v>
      </c>
      <c r="M3135" s="170">
        <f t="shared" si="100"/>
        <v>0</v>
      </c>
      <c r="N3135" s="183"/>
      <c r="O3135" s="37"/>
      <c r="P3135" s="37"/>
      <c r="Q3135" s="37"/>
      <c r="R3135" s="37"/>
      <c r="S3135" s="46"/>
      <c r="T3135" s="2"/>
      <c r="U3135" s="2"/>
      <c r="V3135" s="2"/>
      <c r="W3135" s="2"/>
      <c r="X3135" s="60"/>
      <c r="Y3135" s="67"/>
      <c r="Z3135" s="67"/>
      <c r="AA3135" s="67"/>
      <c r="AB3135" s="67"/>
      <c r="AC3135" s="73"/>
      <c r="AD3135" s="2"/>
      <c r="AE3135" s="2"/>
      <c r="AF3135" s="2"/>
      <c r="AG3135" s="2"/>
      <c r="AH3135" s="60"/>
      <c r="AI3135" s="77"/>
      <c r="AJ3135" s="77"/>
      <c r="AK3135" s="77"/>
      <c r="AL3135" s="77"/>
      <c r="AM3135" s="85"/>
      <c r="AN3135" s="2"/>
      <c r="AO3135" s="2"/>
      <c r="AP3135" s="2"/>
      <c r="AQ3135" s="2"/>
      <c r="AR3135" s="60"/>
      <c r="AS3135" s="90"/>
      <c r="AT3135" s="90"/>
      <c r="AU3135" s="90"/>
      <c r="AV3135" s="90"/>
      <c r="AW3135" s="105"/>
      <c r="AX3135" s="2"/>
      <c r="AY3135" s="2"/>
      <c r="AZ3135" s="2"/>
      <c r="BA3135" s="2"/>
      <c r="BB3135" s="60"/>
      <c r="BC3135" s="111"/>
      <c r="BD3135" s="111"/>
      <c r="BE3135" s="111"/>
      <c r="BF3135" s="111"/>
      <c r="BG3135" s="116"/>
      <c r="BH3135" s="2"/>
      <c r="BI3135" s="2"/>
      <c r="BJ3135" s="2"/>
      <c r="BK3135" s="2"/>
      <c r="BL3135" s="60"/>
      <c r="BM3135" s="53"/>
      <c r="BN3135" s="53"/>
      <c r="BO3135" s="53"/>
      <c r="BP3135" s="53"/>
      <c r="BQ3135" s="125"/>
      <c r="BR3135" s="2"/>
      <c r="BS3135" s="2"/>
      <c r="BT3135" s="2"/>
      <c r="BU3135" s="2"/>
      <c r="BV3135" s="6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346</v>
      </c>
      <c r="K3136" s="2" t="s">
        <v>319</v>
      </c>
      <c r="L3136" s="170">
        <f t="shared" si="99"/>
        <v>0</v>
      </c>
      <c r="M3136" s="170">
        <f t="shared" si="100"/>
        <v>0</v>
      </c>
      <c r="N3136" s="183"/>
      <c r="O3136" s="38"/>
      <c r="P3136" s="37"/>
      <c r="Q3136" s="37"/>
      <c r="R3136" s="37"/>
      <c r="S3136" s="46"/>
      <c r="T3136" s="3"/>
      <c r="U3136" s="2"/>
      <c r="V3136" s="2"/>
      <c r="W3136" s="2"/>
      <c r="X3136" s="60"/>
      <c r="Y3136" s="69"/>
      <c r="Z3136" s="67"/>
      <c r="AA3136" s="67"/>
      <c r="AB3136" s="67"/>
      <c r="AC3136" s="73"/>
      <c r="AD3136" s="3"/>
      <c r="AE3136" s="2"/>
      <c r="AF3136" s="2"/>
      <c r="AG3136" s="2"/>
      <c r="AH3136" s="60"/>
      <c r="AI3136" s="78"/>
      <c r="AJ3136" s="77"/>
      <c r="AK3136" s="77"/>
      <c r="AL3136" s="77"/>
      <c r="AM3136" s="85"/>
      <c r="AN3136" s="3"/>
      <c r="AO3136" s="2"/>
      <c r="AP3136" s="2"/>
      <c r="AQ3136" s="2"/>
      <c r="AR3136" s="60"/>
      <c r="AS3136" s="91"/>
      <c r="AT3136" s="90"/>
      <c r="AU3136" s="90"/>
      <c r="AV3136" s="90"/>
      <c r="AW3136" s="105"/>
      <c r="AX3136" s="3"/>
      <c r="AY3136" s="2"/>
      <c r="AZ3136" s="2"/>
      <c r="BA3136" s="2"/>
      <c r="BB3136" s="60"/>
      <c r="BC3136" s="112"/>
      <c r="BD3136" s="111"/>
      <c r="BE3136" s="111"/>
      <c r="BF3136" s="111"/>
      <c r="BG3136" s="116"/>
      <c r="BH3136" s="3"/>
      <c r="BI3136" s="2"/>
      <c r="BJ3136" s="2"/>
      <c r="BK3136" s="2"/>
      <c r="BL3136" s="60"/>
      <c r="BM3136" s="54"/>
      <c r="BN3136" s="53"/>
      <c r="BO3136" s="53"/>
      <c r="BP3136" s="53"/>
      <c r="BQ3136" s="125"/>
      <c r="BR3136" s="3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289</v>
      </c>
      <c r="J3137" s="2" t="s">
        <v>268</v>
      </c>
      <c r="K3137" s="2" t="s">
        <v>319</v>
      </c>
      <c r="L3137" s="170">
        <f t="shared" si="99"/>
        <v>0</v>
      </c>
      <c r="M3137" s="170">
        <f t="shared" si="100"/>
        <v>0</v>
      </c>
      <c r="N3137" s="183"/>
      <c r="O3137" s="37"/>
      <c r="P3137" s="37"/>
      <c r="Q3137" s="37"/>
      <c r="R3137" s="37"/>
      <c r="S3137" s="46"/>
      <c r="T3137" s="2"/>
      <c r="U3137" s="2"/>
      <c r="V3137" s="2"/>
      <c r="W3137" s="2"/>
      <c r="X3137" s="60"/>
      <c r="Y3137" s="67"/>
      <c r="Z3137" s="67"/>
      <c r="AA3137" s="67"/>
      <c r="AB3137" s="67"/>
      <c r="AC3137" s="73"/>
      <c r="AD3137" s="2"/>
      <c r="AE3137" s="2"/>
      <c r="AF3137" s="2"/>
      <c r="AG3137" s="2"/>
      <c r="AH3137" s="60"/>
      <c r="AI3137" s="77"/>
      <c r="AJ3137" s="77"/>
      <c r="AK3137" s="77"/>
      <c r="AL3137" s="77"/>
      <c r="AM3137" s="85"/>
      <c r="AN3137" s="2"/>
      <c r="AO3137" s="2"/>
      <c r="AP3137" s="2"/>
      <c r="AQ3137" s="2"/>
      <c r="AR3137" s="60"/>
      <c r="AS3137" s="90"/>
      <c r="AT3137" s="90"/>
      <c r="AU3137" s="90"/>
      <c r="AV3137" s="90"/>
      <c r="AW3137" s="105"/>
      <c r="AX3137" s="2"/>
      <c r="AY3137" s="2"/>
      <c r="AZ3137" s="2"/>
      <c r="BA3137" s="2"/>
      <c r="BB3137" s="60"/>
      <c r="BC3137" s="111"/>
      <c r="BD3137" s="111"/>
      <c r="BE3137" s="111"/>
      <c r="BF3137" s="111"/>
      <c r="BG3137" s="116"/>
      <c r="BH3137" s="2"/>
      <c r="BI3137" s="2"/>
      <c r="BJ3137" s="2"/>
      <c r="BK3137" s="2"/>
      <c r="BL3137" s="60"/>
      <c r="BM3137" s="53"/>
      <c r="BN3137" s="53"/>
      <c r="BO3137" s="53"/>
      <c r="BP3137" s="53"/>
      <c r="BQ3137" s="125"/>
      <c r="BR3137" s="2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292</v>
      </c>
      <c r="K3138" s="2" t="s">
        <v>319</v>
      </c>
      <c r="L3138" s="170">
        <f t="shared" si="99"/>
        <v>0</v>
      </c>
      <c r="M3138" s="170">
        <f t="shared" si="100"/>
        <v>0</v>
      </c>
      <c r="N3138" s="183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285</v>
      </c>
      <c r="J3139" s="2" t="s">
        <v>293</v>
      </c>
      <c r="K3139" s="2" t="s">
        <v>319</v>
      </c>
      <c r="L3139" s="170">
        <f t="shared" si="99"/>
        <v>0</v>
      </c>
      <c r="M3139" s="170">
        <f t="shared" si="100"/>
        <v>0</v>
      </c>
      <c r="N3139" s="183"/>
      <c r="O3139" s="37"/>
      <c r="P3139" s="37"/>
      <c r="Q3139" s="37"/>
      <c r="R3139" s="38"/>
      <c r="S3139" s="45"/>
      <c r="T3139" s="2"/>
      <c r="U3139" s="2"/>
      <c r="V3139" s="2"/>
      <c r="W3139" s="3"/>
      <c r="X3139" s="61"/>
      <c r="Y3139" s="67"/>
      <c r="Z3139" s="67"/>
      <c r="AA3139" s="67"/>
      <c r="AB3139" s="69"/>
      <c r="AC3139" s="74"/>
      <c r="AD3139" s="2"/>
      <c r="AE3139" s="2"/>
      <c r="AF3139" s="2"/>
      <c r="AG3139" s="3"/>
      <c r="AH3139" s="61"/>
      <c r="AI3139" s="77"/>
      <c r="AJ3139" s="77"/>
      <c r="AK3139" s="77"/>
      <c r="AL3139" s="78"/>
      <c r="AM3139" s="86"/>
      <c r="AN3139" s="2"/>
      <c r="AO3139" s="2"/>
      <c r="AP3139" s="2"/>
      <c r="AQ3139" s="3"/>
      <c r="AR3139" s="61"/>
      <c r="AS3139" s="90"/>
      <c r="AT3139" s="90"/>
      <c r="AU3139" s="90"/>
      <c r="AV3139" s="91"/>
      <c r="AW3139" s="106"/>
      <c r="AX3139" s="2"/>
      <c r="AY3139" s="2"/>
      <c r="AZ3139" s="2"/>
      <c r="BA3139" s="3"/>
      <c r="BB3139" s="61"/>
      <c r="BC3139" s="111"/>
      <c r="BD3139" s="111"/>
      <c r="BE3139" s="111"/>
      <c r="BF3139" s="112"/>
      <c r="BG3139" s="117"/>
      <c r="BH3139" s="2"/>
      <c r="BI3139" s="2"/>
      <c r="BJ3139" s="2"/>
      <c r="BK3139" s="3"/>
      <c r="BL3139" s="61"/>
      <c r="BM3139" s="53"/>
      <c r="BN3139" s="53"/>
      <c r="BO3139" s="53"/>
      <c r="BP3139" s="54"/>
      <c r="BQ3139" s="126"/>
      <c r="BR3139" s="2"/>
      <c r="BS3139" s="2"/>
      <c r="BT3139" s="2"/>
      <c r="BU3139" s="3"/>
      <c r="BV3139" s="61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287</v>
      </c>
      <c r="J3140" s="2" t="s">
        <v>269</v>
      </c>
      <c r="K3140" s="2" t="s">
        <v>321</v>
      </c>
      <c r="L3140" s="170">
        <f t="shared" si="99"/>
        <v>0</v>
      </c>
      <c r="M3140" s="170">
        <f t="shared" si="100"/>
        <v>0</v>
      </c>
      <c r="N3140" s="183"/>
      <c r="O3140" s="37"/>
      <c r="P3140" s="37"/>
      <c r="Q3140" s="37"/>
      <c r="R3140" s="37"/>
      <c r="S3140" s="46"/>
      <c r="T3140" s="2"/>
      <c r="U3140" s="2"/>
      <c r="V3140" s="2"/>
      <c r="W3140" s="2"/>
      <c r="X3140" s="60"/>
      <c r="Y3140" s="67"/>
      <c r="Z3140" s="67"/>
      <c r="AA3140" s="67"/>
      <c r="AB3140" s="67"/>
      <c r="AC3140" s="73"/>
      <c r="AD3140" s="2"/>
      <c r="AE3140" s="2"/>
      <c r="AF3140" s="2"/>
      <c r="AG3140" s="2"/>
      <c r="AH3140" s="60"/>
      <c r="AI3140" s="77"/>
      <c r="AJ3140" s="77"/>
      <c r="AK3140" s="77"/>
      <c r="AL3140" s="77"/>
      <c r="AM3140" s="85"/>
      <c r="AN3140" s="2"/>
      <c r="AO3140" s="2"/>
      <c r="AP3140" s="2"/>
      <c r="AQ3140" s="2"/>
      <c r="AR3140" s="60"/>
      <c r="AS3140" s="90"/>
      <c r="AT3140" s="90"/>
      <c r="AU3140" s="90"/>
      <c r="AV3140" s="90"/>
      <c r="AW3140" s="105"/>
      <c r="AX3140" s="2"/>
      <c r="AY3140" s="2"/>
      <c r="AZ3140" s="2"/>
      <c r="BA3140" s="2"/>
      <c r="BB3140" s="60"/>
      <c r="BC3140" s="111"/>
      <c r="BD3140" s="111"/>
      <c r="BE3140" s="111"/>
      <c r="BF3140" s="111"/>
      <c r="BG3140" s="116"/>
      <c r="BH3140" s="2"/>
      <c r="BI3140" s="2"/>
      <c r="BJ3140" s="2"/>
      <c r="BK3140" s="2"/>
      <c r="BL3140" s="60"/>
      <c r="BM3140" s="53"/>
      <c r="BN3140" s="53"/>
      <c r="BO3140" s="53"/>
      <c r="BP3140" s="53"/>
      <c r="BQ3140" s="125"/>
      <c r="BR3140" s="2"/>
      <c r="BS3140" s="2"/>
      <c r="BT3140" s="2"/>
      <c r="BU3140" s="2"/>
      <c r="BV3140" s="60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270</v>
      </c>
      <c r="K3141" s="2" t="s">
        <v>321</v>
      </c>
      <c r="L3141" s="170">
        <f t="shared" ref="L3141:L3204" si="101">SUM(R3141,W3141,AB3141,AG3141,AL3141,AQ3141,AV3141,BA3141,BF3141,BK3141,BP3141,BU3141)</f>
        <v>0</v>
      </c>
      <c r="M3141" s="170">
        <f t="shared" ref="M3141:M3204" si="102">SUM(S3141,X3141,AC3141,AH3141,AM3141,AR3141,AW3141,BB3141,BG3141,BL3141,BQ3141,BV3141)</f>
        <v>0</v>
      </c>
      <c r="N3141" s="183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290</v>
      </c>
      <c r="J3142" s="2" t="s">
        <v>271</v>
      </c>
      <c r="K3142" s="2" t="s">
        <v>322</v>
      </c>
      <c r="L3142" s="170">
        <f t="shared" si="101"/>
        <v>0</v>
      </c>
      <c r="M3142" s="170">
        <f t="shared" si="102"/>
        <v>0</v>
      </c>
      <c r="N3142" s="183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284</v>
      </c>
      <c r="J3143" s="2" t="s">
        <v>294</v>
      </c>
      <c r="K3143" s="2" t="s">
        <v>321</v>
      </c>
      <c r="L3143" s="170">
        <f t="shared" si="101"/>
        <v>0</v>
      </c>
      <c r="M3143" s="170">
        <f t="shared" si="102"/>
        <v>0</v>
      </c>
      <c r="N3143" s="183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347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3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295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3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290</v>
      </c>
      <c r="J3146" s="2" t="s">
        <v>299</v>
      </c>
      <c r="K3146" s="2" t="s">
        <v>319</v>
      </c>
      <c r="L3146" s="170">
        <f t="shared" si="101"/>
        <v>0</v>
      </c>
      <c r="M3146" s="170">
        <f t="shared" si="102"/>
        <v>0</v>
      </c>
      <c r="N3146" s="183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315</v>
      </c>
      <c r="J3147" s="2" t="s">
        <v>348</v>
      </c>
      <c r="K3147" s="2" t="s">
        <v>321</v>
      </c>
      <c r="L3147" s="170">
        <f t="shared" si="101"/>
        <v>0</v>
      </c>
      <c r="M3147" s="170">
        <f t="shared" si="102"/>
        <v>0</v>
      </c>
      <c r="N3147" s="183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296</v>
      </c>
      <c r="K3148" s="2" t="s">
        <v>322</v>
      </c>
      <c r="L3148" s="170">
        <f t="shared" si="101"/>
        <v>0</v>
      </c>
      <c r="M3148" s="170">
        <f t="shared" si="102"/>
        <v>0</v>
      </c>
      <c r="N3148" s="183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316</v>
      </c>
      <c r="J3149" s="2" t="s">
        <v>297</v>
      </c>
      <c r="K3149" s="2" t="s">
        <v>319</v>
      </c>
      <c r="L3149" s="172">
        <f t="shared" si="101"/>
        <v>1.9E-3</v>
      </c>
      <c r="M3149" s="170">
        <f t="shared" si="102"/>
        <v>12.317</v>
      </c>
      <c r="N3149" s="183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>
        <v>1.9E-3</v>
      </c>
      <c r="BV3149" s="60">
        <v>12.317</v>
      </c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8" t="s">
        <v>349</v>
      </c>
      <c r="K3150" s="8" t="s">
        <v>321</v>
      </c>
      <c r="L3150" s="170">
        <f t="shared" si="101"/>
        <v>0</v>
      </c>
      <c r="M3150" s="170">
        <f t="shared" si="102"/>
        <v>0</v>
      </c>
      <c r="N3150" s="183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/>
      <c r="BV3150" s="60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282</v>
      </c>
      <c r="J3151" s="2" t="s">
        <v>272</v>
      </c>
      <c r="K3151" s="2" t="s">
        <v>322</v>
      </c>
      <c r="L3151" s="170">
        <f t="shared" si="101"/>
        <v>0</v>
      </c>
      <c r="M3151" s="170">
        <f t="shared" si="102"/>
        <v>0</v>
      </c>
      <c r="N3151" s="183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273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3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274</v>
      </c>
      <c r="K3153" s="2" t="s">
        <v>322</v>
      </c>
      <c r="L3153" s="172">
        <f t="shared" si="101"/>
        <v>0</v>
      </c>
      <c r="M3153" s="170">
        <f t="shared" si="102"/>
        <v>0</v>
      </c>
      <c r="N3153" s="183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275</v>
      </c>
      <c r="K3154" s="2" t="s">
        <v>322</v>
      </c>
      <c r="L3154" s="170">
        <f t="shared" si="101"/>
        <v>0</v>
      </c>
      <c r="M3154" s="170">
        <f t="shared" si="102"/>
        <v>0</v>
      </c>
      <c r="N3154" s="183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276</v>
      </c>
      <c r="K3155" s="2" t="s">
        <v>321</v>
      </c>
      <c r="L3155" s="170">
        <f t="shared" si="101"/>
        <v>0</v>
      </c>
      <c r="M3155" s="170">
        <f t="shared" si="102"/>
        <v>0</v>
      </c>
      <c r="N3155" s="183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277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3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283</v>
      </c>
      <c r="J3157" s="2" t="s">
        <v>298</v>
      </c>
      <c r="K3157" s="2" t="s">
        <v>322</v>
      </c>
      <c r="L3157" s="170">
        <f t="shared" si="101"/>
        <v>0</v>
      </c>
      <c r="M3157" s="170">
        <f t="shared" si="102"/>
        <v>0</v>
      </c>
      <c r="N3157" s="183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278</v>
      </c>
      <c r="K3158" s="2" t="s">
        <v>321</v>
      </c>
      <c r="L3158" s="170">
        <f t="shared" si="101"/>
        <v>0</v>
      </c>
      <c r="M3158" s="170">
        <f t="shared" si="102"/>
        <v>0</v>
      </c>
      <c r="N3158" s="183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279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3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286</v>
      </c>
      <c r="J3160" s="2" t="s">
        <v>280</v>
      </c>
      <c r="K3160" s="2" t="s">
        <v>320</v>
      </c>
      <c r="L3160" s="170">
        <f t="shared" si="101"/>
        <v>0</v>
      </c>
      <c r="M3160" s="172">
        <f t="shared" si="102"/>
        <v>0</v>
      </c>
      <c r="N3160" s="185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181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281</v>
      </c>
      <c r="K3161" s="2" t="s">
        <v>320</v>
      </c>
      <c r="L3161" s="170">
        <f t="shared" si="101"/>
        <v>0</v>
      </c>
      <c r="M3161" s="170">
        <f t="shared" si="102"/>
        <v>0</v>
      </c>
      <c r="N3161" s="183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60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s="17" customFormat="1" hidden="1" x14ac:dyDescent="0.3">
      <c r="A3162" s="16" t="s">
        <v>87</v>
      </c>
      <c r="B3162" s="16" t="s">
        <v>2</v>
      </c>
      <c r="C3162" s="16" t="s">
        <v>3</v>
      </c>
      <c r="D3162" s="16" t="s">
        <v>82</v>
      </c>
      <c r="E3162" s="7">
        <v>20</v>
      </c>
      <c r="F3162" s="7"/>
      <c r="G3162" s="23" t="s">
        <v>5</v>
      </c>
      <c r="H3162" s="7">
        <v>2023</v>
      </c>
      <c r="I3162" s="25"/>
      <c r="J3162" s="16" t="s">
        <v>314</v>
      </c>
      <c r="K3162" s="16"/>
      <c r="L3162" s="155"/>
      <c r="M3162" s="133">
        <f>SUM(M3124:M3161)</f>
        <v>12.317</v>
      </c>
      <c r="N3162" s="186"/>
      <c r="O3162" s="16"/>
      <c r="P3162" s="16"/>
      <c r="Q3162" s="16"/>
      <c r="R3162" s="16"/>
      <c r="S3162" s="51">
        <f>SUM(S3124:S3161)</f>
        <v>0</v>
      </c>
      <c r="T3162" s="16"/>
      <c r="U3162" s="16"/>
      <c r="V3162" s="16"/>
      <c r="W3162" s="16"/>
      <c r="X3162" s="51">
        <f>SUM(X3124:X3161)</f>
        <v>0</v>
      </c>
      <c r="Y3162" s="16"/>
      <c r="Z3162" s="16"/>
      <c r="AA3162" s="16"/>
      <c r="AB3162" s="16"/>
      <c r="AC3162" s="51">
        <f>SUM(AC3124:AC3161)</f>
        <v>0</v>
      </c>
      <c r="AD3162" s="16"/>
      <c r="AE3162" s="16"/>
      <c r="AF3162" s="16"/>
      <c r="AG3162" s="16"/>
      <c r="AH3162" s="51">
        <f>SUM(AH3124:AH3161)</f>
        <v>0</v>
      </c>
      <c r="AI3162" s="16"/>
      <c r="AJ3162" s="16"/>
      <c r="AK3162" s="16"/>
      <c r="AL3162" s="16"/>
      <c r="AM3162" s="51">
        <f>SUM(AM3124:AM3161)</f>
        <v>0</v>
      </c>
      <c r="AN3162" s="16"/>
      <c r="AO3162" s="16"/>
      <c r="AP3162" s="16"/>
      <c r="AQ3162" s="16"/>
      <c r="AR3162" s="51">
        <f>SUM(AR3124:AR3161)</f>
        <v>0</v>
      </c>
      <c r="AS3162" s="16"/>
      <c r="AT3162" s="16"/>
      <c r="AU3162" s="16"/>
      <c r="AV3162" s="16"/>
      <c r="AW3162" s="51">
        <f>SUM(AW3124:AW3161)</f>
        <v>0</v>
      </c>
      <c r="AX3162" s="16"/>
      <c r="AY3162" s="16"/>
      <c r="AZ3162" s="16"/>
      <c r="BA3162" s="16"/>
      <c r="BB3162" s="51">
        <f>SUM(BB3124:BB3161)</f>
        <v>0</v>
      </c>
      <c r="BC3162" s="16"/>
      <c r="BD3162" s="16"/>
      <c r="BE3162" s="16"/>
      <c r="BF3162" s="16"/>
      <c r="BG3162" s="51">
        <f>SUM(BG3124:BG3161)</f>
        <v>0</v>
      </c>
      <c r="BH3162" s="16"/>
      <c r="BI3162" s="16"/>
      <c r="BJ3162" s="16"/>
      <c r="BK3162" s="16"/>
      <c r="BL3162" s="51">
        <f>SUM(BL3124:BL3161)</f>
        <v>0</v>
      </c>
      <c r="BM3162" s="16"/>
      <c r="BN3162" s="16"/>
      <c r="BO3162" s="16"/>
      <c r="BP3162" s="16"/>
      <c r="BQ3162" s="51">
        <f>SUM(BQ3124:BQ3161)</f>
        <v>0</v>
      </c>
      <c r="BR3162" s="16"/>
      <c r="BS3162" s="16"/>
      <c r="BT3162" s="16"/>
      <c r="BU3162" s="16"/>
      <c r="BV3162" s="51">
        <f>SUM(BV3124:BV3161)</f>
        <v>12.317</v>
      </c>
    </row>
    <row r="3163" spans="1:74" hidden="1" x14ac:dyDescent="0.3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22" t="s">
        <v>5</v>
      </c>
      <c r="H3163" s="3">
        <v>2023</v>
      </c>
      <c r="I3163" s="24" t="s">
        <v>287</v>
      </c>
      <c r="J3163" s="2" t="s">
        <v>318</v>
      </c>
      <c r="K3163" s="2" t="s">
        <v>319</v>
      </c>
      <c r="L3163" s="170">
        <f t="shared" si="101"/>
        <v>0</v>
      </c>
      <c r="M3163" s="170">
        <f t="shared" si="102"/>
        <v>0</v>
      </c>
      <c r="N3163" s="183"/>
      <c r="O3163" s="37"/>
      <c r="P3163" s="37"/>
      <c r="Q3163" s="37"/>
      <c r="R3163" s="37"/>
      <c r="S3163" s="46"/>
      <c r="T3163" s="2"/>
      <c r="U3163" s="2"/>
      <c r="V3163" s="2"/>
      <c r="W3163" s="2"/>
      <c r="X3163" s="60"/>
      <c r="Y3163" s="67"/>
      <c r="Z3163" s="67"/>
      <c r="AA3163" s="67"/>
      <c r="AB3163" s="67"/>
      <c r="AC3163" s="73"/>
      <c r="AD3163" s="2"/>
      <c r="AE3163" s="2"/>
      <c r="AF3163" s="2"/>
      <c r="AG3163" s="2"/>
      <c r="AH3163" s="60"/>
      <c r="AI3163" s="77"/>
      <c r="AJ3163" s="77"/>
      <c r="AK3163" s="77"/>
      <c r="AL3163" s="77"/>
      <c r="AM3163" s="85"/>
      <c r="AN3163" s="2"/>
      <c r="AO3163" s="2"/>
      <c r="AP3163" s="2"/>
      <c r="AQ3163" s="2"/>
      <c r="AR3163" s="60"/>
      <c r="AS3163" s="90"/>
      <c r="AT3163" s="90"/>
      <c r="AU3163" s="90"/>
      <c r="AV3163" s="90"/>
      <c r="AW3163" s="105"/>
      <c r="AX3163" s="2"/>
      <c r="AY3163" s="2"/>
      <c r="AZ3163" s="2"/>
      <c r="BA3163" s="2"/>
      <c r="BB3163" s="60"/>
      <c r="BC3163" s="111"/>
      <c r="BD3163" s="111"/>
      <c r="BE3163" s="111"/>
      <c r="BF3163" s="111"/>
      <c r="BG3163" s="116"/>
      <c r="BH3163" s="2"/>
      <c r="BI3163" s="2"/>
      <c r="BJ3163" s="2"/>
      <c r="BK3163" s="2"/>
      <c r="BL3163" s="60"/>
      <c r="BM3163" s="53"/>
      <c r="BN3163" s="53"/>
      <c r="BO3163" s="53"/>
      <c r="BP3163" s="53"/>
      <c r="BQ3163" s="125"/>
      <c r="BR3163" s="2"/>
      <c r="BS3163" s="2"/>
      <c r="BT3163" s="2"/>
      <c r="BU3163" s="2"/>
      <c r="BV3163" s="60"/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291</v>
      </c>
      <c r="K3164" s="2" t="s">
        <v>320</v>
      </c>
      <c r="L3164" s="170">
        <f t="shared" si="101"/>
        <v>0</v>
      </c>
      <c r="M3164" s="170">
        <f t="shared" si="102"/>
        <v>0</v>
      </c>
      <c r="N3164" s="183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286</v>
      </c>
      <c r="J3165" s="2" t="s">
        <v>337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3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8" t="s">
        <v>338</v>
      </c>
      <c r="K3166" s="8" t="s">
        <v>319</v>
      </c>
      <c r="L3166" s="170">
        <f t="shared" si="101"/>
        <v>0</v>
      </c>
      <c r="M3166" s="170">
        <f t="shared" si="102"/>
        <v>0</v>
      </c>
      <c r="N3166" s="183"/>
      <c r="O3166" s="58"/>
      <c r="P3166" s="58"/>
      <c r="Q3166" s="58"/>
      <c r="R3166" s="58"/>
      <c r="S3166" s="59"/>
      <c r="T3166" s="8"/>
      <c r="U3166" s="8"/>
      <c r="V3166" s="8"/>
      <c r="W3166" s="8"/>
      <c r="X3166" s="130"/>
      <c r="Y3166" s="143"/>
      <c r="Z3166" s="143"/>
      <c r="AA3166" s="143"/>
      <c r="AB3166" s="143"/>
      <c r="AC3166" s="144"/>
      <c r="AD3166" s="8"/>
      <c r="AE3166" s="8"/>
      <c r="AF3166" s="8"/>
      <c r="AG3166" s="8"/>
      <c r="AH3166" s="130"/>
      <c r="AI3166" s="145"/>
      <c r="AJ3166" s="145"/>
      <c r="AK3166" s="145"/>
      <c r="AL3166" s="145"/>
      <c r="AM3166" s="146"/>
      <c r="AN3166" s="8"/>
      <c r="AO3166" s="8"/>
      <c r="AP3166" s="8"/>
      <c r="AQ3166" s="8"/>
      <c r="AR3166" s="130"/>
      <c r="AS3166" s="147"/>
      <c r="AT3166" s="147"/>
      <c r="AU3166" s="147"/>
      <c r="AV3166" s="147"/>
      <c r="AW3166" s="148"/>
      <c r="AX3166" s="8"/>
      <c r="AY3166" s="8"/>
      <c r="AZ3166" s="8"/>
      <c r="BA3166" s="8"/>
      <c r="BB3166" s="130"/>
      <c r="BC3166" s="149"/>
      <c r="BD3166" s="149"/>
      <c r="BE3166" s="149"/>
      <c r="BF3166" s="149"/>
      <c r="BG3166" s="150"/>
      <c r="BH3166" s="8"/>
      <c r="BI3166" s="8"/>
      <c r="BJ3166" s="8"/>
      <c r="BK3166" s="8"/>
      <c r="BL3166" s="130"/>
      <c r="BM3166" s="151"/>
      <c r="BN3166" s="151"/>
      <c r="BO3166" s="151"/>
      <c r="BP3166" s="151"/>
      <c r="BQ3166" s="152"/>
      <c r="BR3166" s="8"/>
      <c r="BS3166" s="8"/>
      <c r="BT3166" s="8"/>
      <c r="BU3166" s="8"/>
      <c r="BV3166" s="13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339</v>
      </c>
      <c r="K3167" s="8" t="s">
        <v>340</v>
      </c>
      <c r="L3167" s="170">
        <f t="shared" si="101"/>
        <v>0</v>
      </c>
      <c r="M3167" s="170">
        <f t="shared" si="102"/>
        <v>0</v>
      </c>
      <c r="N3167" s="183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341</v>
      </c>
      <c r="K3168" s="8" t="s">
        <v>319</v>
      </c>
      <c r="L3168" s="170">
        <f t="shared" si="101"/>
        <v>0</v>
      </c>
      <c r="M3168" s="170">
        <f t="shared" si="102"/>
        <v>0</v>
      </c>
      <c r="N3168" s="183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342</v>
      </c>
      <c r="K3169" s="8" t="s">
        <v>321</v>
      </c>
      <c r="L3169" s="170">
        <f t="shared" si="101"/>
        <v>0</v>
      </c>
      <c r="M3169" s="170">
        <f t="shared" si="102"/>
        <v>0</v>
      </c>
      <c r="N3169" s="183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343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3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344</v>
      </c>
      <c r="K3171" s="8" t="s">
        <v>340</v>
      </c>
      <c r="L3171" s="170">
        <f t="shared" si="101"/>
        <v>0</v>
      </c>
      <c r="M3171" s="170">
        <f t="shared" si="102"/>
        <v>0</v>
      </c>
      <c r="N3171" s="183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288</v>
      </c>
      <c r="J3172" s="8" t="s">
        <v>345</v>
      </c>
      <c r="K3172" s="8" t="s">
        <v>319</v>
      </c>
      <c r="L3172" s="170">
        <f t="shared" si="101"/>
        <v>0</v>
      </c>
      <c r="M3172" s="170">
        <f t="shared" si="102"/>
        <v>0</v>
      </c>
      <c r="N3172" s="183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2" t="s">
        <v>352</v>
      </c>
      <c r="K3173" s="2" t="s">
        <v>319</v>
      </c>
      <c r="L3173" s="170">
        <f t="shared" si="101"/>
        <v>0</v>
      </c>
      <c r="M3173" s="170">
        <f t="shared" si="102"/>
        <v>0</v>
      </c>
      <c r="N3173" s="183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353</v>
      </c>
      <c r="K3174" s="2" t="s">
        <v>322</v>
      </c>
      <c r="L3174" s="170">
        <f t="shared" si="101"/>
        <v>0</v>
      </c>
      <c r="M3174" s="170">
        <f t="shared" si="102"/>
        <v>0</v>
      </c>
      <c r="N3174" s="183"/>
      <c r="O3174" s="37"/>
      <c r="P3174" s="37"/>
      <c r="Q3174" s="37"/>
      <c r="R3174" s="37"/>
      <c r="S3174" s="46"/>
      <c r="T3174" s="2"/>
      <c r="U3174" s="2"/>
      <c r="V3174" s="2"/>
      <c r="W3174" s="2"/>
      <c r="X3174" s="60"/>
      <c r="Y3174" s="67"/>
      <c r="Z3174" s="67"/>
      <c r="AA3174" s="67"/>
      <c r="AB3174" s="67"/>
      <c r="AC3174" s="73"/>
      <c r="AD3174" s="2"/>
      <c r="AE3174" s="2"/>
      <c r="AF3174" s="2"/>
      <c r="AG3174" s="2"/>
      <c r="AH3174" s="60"/>
      <c r="AI3174" s="77"/>
      <c r="AJ3174" s="77"/>
      <c r="AK3174" s="77"/>
      <c r="AL3174" s="77"/>
      <c r="AM3174" s="85"/>
      <c r="AN3174" s="2"/>
      <c r="AO3174" s="2"/>
      <c r="AP3174" s="2"/>
      <c r="AQ3174" s="2"/>
      <c r="AR3174" s="60"/>
      <c r="AS3174" s="90"/>
      <c r="AT3174" s="90"/>
      <c r="AU3174" s="90"/>
      <c r="AV3174" s="90"/>
      <c r="AW3174" s="105"/>
      <c r="AX3174" s="2"/>
      <c r="AY3174" s="2"/>
      <c r="AZ3174" s="2"/>
      <c r="BA3174" s="2"/>
      <c r="BB3174" s="60"/>
      <c r="BC3174" s="111"/>
      <c r="BD3174" s="111"/>
      <c r="BE3174" s="111"/>
      <c r="BF3174" s="111"/>
      <c r="BG3174" s="116"/>
      <c r="BH3174" s="2"/>
      <c r="BI3174" s="2"/>
      <c r="BJ3174" s="2"/>
      <c r="BK3174" s="2"/>
      <c r="BL3174" s="60"/>
      <c r="BM3174" s="53"/>
      <c r="BN3174" s="53"/>
      <c r="BO3174" s="53"/>
      <c r="BP3174" s="53"/>
      <c r="BQ3174" s="125"/>
      <c r="BR3174" s="2"/>
      <c r="BS3174" s="2"/>
      <c r="BT3174" s="2"/>
      <c r="BU3174" s="2"/>
      <c r="BV3174" s="6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346</v>
      </c>
      <c r="K3175" s="2" t="s">
        <v>319</v>
      </c>
      <c r="L3175" s="170">
        <f t="shared" si="101"/>
        <v>0</v>
      </c>
      <c r="M3175" s="170">
        <f t="shared" si="102"/>
        <v>0</v>
      </c>
      <c r="N3175" s="183"/>
      <c r="O3175" s="38"/>
      <c r="P3175" s="37"/>
      <c r="Q3175" s="37"/>
      <c r="R3175" s="37"/>
      <c r="S3175" s="46"/>
      <c r="T3175" s="3"/>
      <c r="U3175" s="2"/>
      <c r="V3175" s="2"/>
      <c r="W3175" s="2"/>
      <c r="X3175" s="60"/>
      <c r="Y3175" s="69"/>
      <c r="Z3175" s="67"/>
      <c r="AA3175" s="67"/>
      <c r="AB3175" s="67"/>
      <c r="AC3175" s="73"/>
      <c r="AD3175" s="3"/>
      <c r="AE3175" s="2"/>
      <c r="AF3175" s="2"/>
      <c r="AG3175" s="2"/>
      <c r="AH3175" s="60"/>
      <c r="AI3175" s="78"/>
      <c r="AJ3175" s="77"/>
      <c r="AK3175" s="77"/>
      <c r="AL3175" s="77"/>
      <c r="AM3175" s="85"/>
      <c r="AN3175" s="3"/>
      <c r="AO3175" s="2"/>
      <c r="AP3175" s="2"/>
      <c r="AQ3175" s="2"/>
      <c r="AR3175" s="60"/>
      <c r="AS3175" s="91"/>
      <c r="AT3175" s="90"/>
      <c r="AU3175" s="90"/>
      <c r="AV3175" s="90"/>
      <c r="AW3175" s="105"/>
      <c r="AX3175" s="3"/>
      <c r="AY3175" s="2"/>
      <c r="AZ3175" s="2"/>
      <c r="BA3175" s="2"/>
      <c r="BB3175" s="60"/>
      <c r="BC3175" s="112"/>
      <c r="BD3175" s="111"/>
      <c r="BE3175" s="111"/>
      <c r="BF3175" s="111"/>
      <c r="BG3175" s="116"/>
      <c r="BH3175" s="3"/>
      <c r="BI3175" s="2"/>
      <c r="BJ3175" s="2"/>
      <c r="BK3175" s="2"/>
      <c r="BL3175" s="60"/>
      <c r="BM3175" s="54"/>
      <c r="BN3175" s="53"/>
      <c r="BO3175" s="53"/>
      <c r="BP3175" s="53"/>
      <c r="BQ3175" s="125"/>
      <c r="BR3175" s="3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289</v>
      </c>
      <c r="J3176" s="2" t="s">
        <v>268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3"/>
      <c r="O3176" s="37"/>
      <c r="P3176" s="37"/>
      <c r="Q3176" s="37"/>
      <c r="R3176" s="37"/>
      <c r="S3176" s="46"/>
      <c r="T3176" s="2"/>
      <c r="U3176" s="2"/>
      <c r="V3176" s="2"/>
      <c r="W3176" s="2"/>
      <c r="X3176" s="60"/>
      <c r="Y3176" s="67"/>
      <c r="Z3176" s="67"/>
      <c r="AA3176" s="67"/>
      <c r="AB3176" s="67"/>
      <c r="AC3176" s="73"/>
      <c r="AD3176" s="2"/>
      <c r="AE3176" s="2"/>
      <c r="AF3176" s="2"/>
      <c r="AG3176" s="2"/>
      <c r="AH3176" s="60"/>
      <c r="AI3176" s="77"/>
      <c r="AJ3176" s="77"/>
      <c r="AK3176" s="77"/>
      <c r="AL3176" s="77"/>
      <c r="AM3176" s="85"/>
      <c r="AN3176" s="2"/>
      <c r="AO3176" s="2"/>
      <c r="AP3176" s="2"/>
      <c r="AQ3176" s="2"/>
      <c r="AR3176" s="60"/>
      <c r="AS3176" s="90"/>
      <c r="AT3176" s="90"/>
      <c r="AU3176" s="90"/>
      <c r="AV3176" s="90"/>
      <c r="AW3176" s="105"/>
      <c r="AX3176" s="2"/>
      <c r="AY3176" s="2"/>
      <c r="AZ3176" s="2"/>
      <c r="BA3176" s="2"/>
      <c r="BB3176" s="60"/>
      <c r="BC3176" s="111"/>
      <c r="BD3176" s="111"/>
      <c r="BE3176" s="111"/>
      <c r="BF3176" s="111"/>
      <c r="BG3176" s="116"/>
      <c r="BH3176" s="2"/>
      <c r="BI3176" s="2"/>
      <c r="BJ3176" s="2"/>
      <c r="BK3176" s="2"/>
      <c r="BL3176" s="60"/>
      <c r="BM3176" s="53"/>
      <c r="BN3176" s="53"/>
      <c r="BO3176" s="53"/>
      <c r="BP3176" s="53"/>
      <c r="BQ3176" s="125"/>
      <c r="BR3176" s="2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292</v>
      </c>
      <c r="K3177" s="2" t="s">
        <v>319</v>
      </c>
      <c r="L3177" s="170">
        <f t="shared" si="101"/>
        <v>2.1999999999999999E-2</v>
      </c>
      <c r="M3177" s="170">
        <f t="shared" si="102"/>
        <v>30.311999999999998</v>
      </c>
      <c r="N3177" s="183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>
        <v>3</v>
      </c>
      <c r="AY3177" s="2" t="s">
        <v>560</v>
      </c>
      <c r="AZ3177" s="2"/>
      <c r="BA3177" s="2">
        <v>7.0000000000000001E-3</v>
      </c>
      <c r="BB3177" s="60">
        <v>6.1559999999999997</v>
      </c>
      <c r="BC3177" s="111">
        <v>4.5</v>
      </c>
      <c r="BD3177" s="111" t="s">
        <v>574</v>
      </c>
      <c r="BE3177" s="111"/>
      <c r="BF3177" s="111">
        <v>1.4999999999999999E-2</v>
      </c>
      <c r="BG3177" s="116">
        <v>24.155999999999999</v>
      </c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285</v>
      </c>
      <c r="J3178" s="2" t="s">
        <v>293</v>
      </c>
      <c r="K3178" s="2" t="s">
        <v>319</v>
      </c>
      <c r="L3178" s="170">
        <f t="shared" si="101"/>
        <v>0</v>
      </c>
      <c r="M3178" s="170">
        <f t="shared" si="102"/>
        <v>0</v>
      </c>
      <c r="N3178" s="183"/>
      <c r="O3178" s="37"/>
      <c r="P3178" s="37"/>
      <c r="Q3178" s="37"/>
      <c r="R3178" s="38"/>
      <c r="S3178" s="46"/>
      <c r="T3178" s="2"/>
      <c r="U3178" s="2"/>
      <c r="V3178" s="2"/>
      <c r="W3178" s="3"/>
      <c r="X3178" s="60"/>
      <c r="Y3178" s="67"/>
      <c r="Z3178" s="67"/>
      <c r="AA3178" s="67"/>
      <c r="AB3178" s="69"/>
      <c r="AC3178" s="73"/>
      <c r="AD3178" s="2"/>
      <c r="AE3178" s="2"/>
      <c r="AF3178" s="2"/>
      <c r="AG3178" s="3"/>
      <c r="AH3178" s="60"/>
      <c r="AI3178" s="77"/>
      <c r="AJ3178" s="77"/>
      <c r="AK3178" s="77"/>
      <c r="AL3178" s="78"/>
      <c r="AM3178" s="85"/>
      <c r="AN3178" s="2"/>
      <c r="AO3178" s="2"/>
      <c r="AP3178" s="2"/>
      <c r="AQ3178" s="3"/>
      <c r="AR3178" s="60"/>
      <c r="AS3178" s="90"/>
      <c r="AT3178" s="90"/>
      <c r="AU3178" s="90"/>
      <c r="AV3178" s="91"/>
      <c r="AW3178" s="105"/>
      <c r="AX3178" s="2"/>
      <c r="AY3178" s="2"/>
      <c r="AZ3178" s="2"/>
      <c r="BA3178" s="3"/>
      <c r="BB3178" s="60"/>
      <c r="BC3178" s="111"/>
      <c r="BD3178" s="111"/>
      <c r="BE3178" s="111"/>
      <c r="BF3178" s="112"/>
      <c r="BG3178" s="116"/>
      <c r="BH3178" s="2"/>
      <c r="BI3178" s="2"/>
      <c r="BJ3178" s="2"/>
      <c r="BK3178" s="3"/>
      <c r="BL3178" s="60"/>
      <c r="BM3178" s="53"/>
      <c r="BN3178" s="53"/>
      <c r="BO3178" s="53"/>
      <c r="BP3178" s="54"/>
      <c r="BQ3178" s="125"/>
      <c r="BR3178" s="2"/>
      <c r="BS3178" s="2"/>
      <c r="BT3178" s="2"/>
      <c r="BU3178" s="3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287</v>
      </c>
      <c r="J3179" s="2" t="s">
        <v>269</v>
      </c>
      <c r="K3179" s="2" t="s">
        <v>321</v>
      </c>
      <c r="L3179" s="170">
        <f t="shared" si="101"/>
        <v>0</v>
      </c>
      <c r="M3179" s="170">
        <f t="shared" si="102"/>
        <v>0</v>
      </c>
      <c r="N3179" s="183"/>
      <c r="O3179" s="37"/>
      <c r="P3179" s="37"/>
      <c r="Q3179" s="37"/>
      <c r="R3179" s="37"/>
      <c r="S3179" s="46"/>
      <c r="T3179" s="2"/>
      <c r="U3179" s="2"/>
      <c r="V3179" s="2"/>
      <c r="W3179" s="2"/>
      <c r="X3179" s="60"/>
      <c r="Y3179" s="67"/>
      <c r="Z3179" s="67"/>
      <c r="AA3179" s="67"/>
      <c r="AB3179" s="67"/>
      <c r="AC3179" s="73"/>
      <c r="AD3179" s="2"/>
      <c r="AE3179" s="2"/>
      <c r="AF3179" s="2"/>
      <c r="AG3179" s="2"/>
      <c r="AH3179" s="60"/>
      <c r="AI3179" s="77"/>
      <c r="AJ3179" s="77"/>
      <c r="AK3179" s="77"/>
      <c r="AL3179" s="77"/>
      <c r="AM3179" s="85"/>
      <c r="AN3179" s="2"/>
      <c r="AO3179" s="2"/>
      <c r="AP3179" s="2"/>
      <c r="AQ3179" s="2"/>
      <c r="AR3179" s="60"/>
      <c r="AS3179" s="90"/>
      <c r="AT3179" s="90"/>
      <c r="AU3179" s="90"/>
      <c r="AV3179" s="90"/>
      <c r="AW3179" s="105"/>
      <c r="AX3179" s="2"/>
      <c r="AY3179" s="2"/>
      <c r="AZ3179" s="2"/>
      <c r="BA3179" s="2"/>
      <c r="BB3179" s="60"/>
      <c r="BC3179" s="111"/>
      <c r="BD3179" s="111"/>
      <c r="BE3179" s="111"/>
      <c r="BF3179" s="111"/>
      <c r="BG3179" s="116"/>
      <c r="BH3179" s="2"/>
      <c r="BI3179" s="2"/>
      <c r="BJ3179" s="2"/>
      <c r="BK3179" s="2"/>
      <c r="BL3179" s="60"/>
      <c r="BM3179" s="53"/>
      <c r="BN3179" s="53"/>
      <c r="BO3179" s="53"/>
      <c r="BP3179" s="53"/>
      <c r="BQ3179" s="125"/>
      <c r="BR3179" s="2"/>
      <c r="BS3179" s="2"/>
      <c r="BT3179" s="2"/>
      <c r="BU3179" s="2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270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3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290</v>
      </c>
      <c r="J3181" s="2" t="s">
        <v>271</v>
      </c>
      <c r="K3181" s="2" t="s">
        <v>322</v>
      </c>
      <c r="L3181" s="170">
        <f t="shared" si="101"/>
        <v>0</v>
      </c>
      <c r="M3181" s="170">
        <f t="shared" si="102"/>
        <v>0</v>
      </c>
      <c r="N3181" s="183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284</v>
      </c>
      <c r="J3182" s="2" t="s">
        <v>294</v>
      </c>
      <c r="K3182" s="2" t="s">
        <v>321</v>
      </c>
      <c r="L3182" s="170">
        <f t="shared" si="101"/>
        <v>0</v>
      </c>
      <c r="M3182" s="170">
        <f t="shared" si="102"/>
        <v>0</v>
      </c>
      <c r="N3182" s="183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347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3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295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3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290</v>
      </c>
      <c r="J3185" s="2" t="s">
        <v>299</v>
      </c>
      <c r="K3185" s="2" t="s">
        <v>319</v>
      </c>
      <c r="L3185" s="170">
        <f t="shared" si="101"/>
        <v>0</v>
      </c>
      <c r="M3185" s="170">
        <f t="shared" si="102"/>
        <v>0</v>
      </c>
      <c r="N3185" s="183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315</v>
      </c>
      <c r="J3186" s="2" t="s">
        <v>348</v>
      </c>
      <c r="K3186" s="2" t="s">
        <v>321</v>
      </c>
      <c r="L3186" s="170">
        <f t="shared" si="101"/>
        <v>0</v>
      </c>
      <c r="M3186" s="170">
        <f t="shared" si="102"/>
        <v>0</v>
      </c>
      <c r="N3186" s="183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296</v>
      </c>
      <c r="K3187" s="2" t="s">
        <v>322</v>
      </c>
      <c r="L3187" s="170">
        <f t="shared" si="101"/>
        <v>0</v>
      </c>
      <c r="M3187" s="170">
        <f t="shared" si="102"/>
        <v>0</v>
      </c>
      <c r="N3187" s="183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316</v>
      </c>
      <c r="J3188" s="2" t="s">
        <v>297</v>
      </c>
      <c r="K3188" s="2" t="s">
        <v>319</v>
      </c>
      <c r="L3188" s="170">
        <f t="shared" si="101"/>
        <v>0</v>
      </c>
      <c r="M3188" s="170">
        <f t="shared" si="102"/>
        <v>0</v>
      </c>
      <c r="N3188" s="183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8" t="s">
        <v>349</v>
      </c>
      <c r="K3189" s="8" t="s">
        <v>321</v>
      </c>
      <c r="L3189" s="170">
        <f t="shared" si="101"/>
        <v>0</v>
      </c>
      <c r="M3189" s="170">
        <f t="shared" si="102"/>
        <v>0</v>
      </c>
      <c r="N3189" s="183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282</v>
      </c>
      <c r="J3190" s="2" t="s">
        <v>272</v>
      </c>
      <c r="K3190" s="2" t="s">
        <v>322</v>
      </c>
      <c r="L3190" s="170">
        <f t="shared" si="101"/>
        <v>0</v>
      </c>
      <c r="M3190" s="170">
        <f t="shared" si="102"/>
        <v>0</v>
      </c>
      <c r="N3190" s="183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273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3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174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274</v>
      </c>
      <c r="K3192" s="2" t="s">
        <v>322</v>
      </c>
      <c r="L3192" s="172">
        <f t="shared" si="101"/>
        <v>6.0000000000000001E-3</v>
      </c>
      <c r="M3192" s="170">
        <f t="shared" si="102"/>
        <v>5.7569999999999997</v>
      </c>
      <c r="N3192" s="183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>
        <v>3</v>
      </c>
      <c r="Z3192" s="67" t="s">
        <v>361</v>
      </c>
      <c r="AA3192" s="67"/>
      <c r="AB3192" s="67">
        <v>5.0000000000000001E-3</v>
      </c>
      <c r="AC3192" s="73">
        <v>4.42</v>
      </c>
      <c r="AD3192" s="2"/>
      <c r="AE3192" s="2"/>
      <c r="AF3192" s="2"/>
      <c r="AG3192" s="2"/>
      <c r="AH3192" s="60"/>
      <c r="AI3192" s="77"/>
      <c r="AJ3192" s="77"/>
      <c r="AK3192" s="77">
        <v>236</v>
      </c>
      <c r="AL3192" s="77">
        <v>1E-3</v>
      </c>
      <c r="AM3192" s="85">
        <v>1.337</v>
      </c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275</v>
      </c>
      <c r="K3193" s="2" t="s">
        <v>322</v>
      </c>
      <c r="L3193" s="170">
        <f t="shared" si="101"/>
        <v>1.15E-2</v>
      </c>
      <c r="M3193" s="170">
        <f t="shared" si="102"/>
        <v>42.414000000000001</v>
      </c>
      <c r="N3193" s="183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/>
      <c r="Z3193" s="67"/>
      <c r="AA3193" s="67"/>
      <c r="AB3193" s="67"/>
      <c r="AC3193" s="73"/>
      <c r="AD3193" s="2"/>
      <c r="AE3193" s="2"/>
      <c r="AF3193" s="2"/>
      <c r="AG3193" s="2"/>
      <c r="AH3193" s="60"/>
      <c r="AI3193" s="77"/>
      <c r="AJ3193" s="77"/>
      <c r="AK3193" s="77"/>
      <c r="AL3193" s="77"/>
      <c r="AM3193" s="85"/>
      <c r="AN3193" s="2"/>
      <c r="AO3193" s="2"/>
      <c r="AP3193" s="2"/>
      <c r="AQ3193" s="2"/>
      <c r="AR3193" s="60"/>
      <c r="AS3193" s="90"/>
      <c r="AT3193" s="90"/>
      <c r="AU3193" s="90">
        <v>15</v>
      </c>
      <c r="AV3193" s="90">
        <v>2.5000000000000001E-3</v>
      </c>
      <c r="AW3193" s="105">
        <v>8.9890000000000008</v>
      </c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>
        <v>3</v>
      </c>
      <c r="BS3193" s="2" t="s">
        <v>361</v>
      </c>
      <c r="BT3193" s="2"/>
      <c r="BU3193" s="2">
        <v>8.9999999999999993E-3</v>
      </c>
      <c r="BV3193" s="60">
        <v>33.424999999999997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276</v>
      </c>
      <c r="K3194" s="2" t="s">
        <v>321</v>
      </c>
      <c r="L3194" s="170">
        <f t="shared" si="101"/>
        <v>0</v>
      </c>
      <c r="M3194" s="170">
        <f t="shared" si="102"/>
        <v>0</v>
      </c>
      <c r="N3194" s="183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/>
      <c r="AV3194" s="90"/>
      <c r="AW3194" s="105"/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/>
      <c r="BS3194" s="2"/>
      <c r="BT3194" s="2"/>
      <c r="BU3194" s="2"/>
      <c r="BV3194" s="60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277</v>
      </c>
      <c r="K3195" s="2" t="s">
        <v>321</v>
      </c>
      <c r="L3195" s="170">
        <f t="shared" si="101"/>
        <v>1</v>
      </c>
      <c r="M3195" s="170">
        <f t="shared" si="102"/>
        <v>1.573</v>
      </c>
      <c r="N3195" s="183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>
        <v>213</v>
      </c>
      <c r="BA3195" s="2">
        <v>1</v>
      </c>
      <c r="BB3195" s="60">
        <v>1.573</v>
      </c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283</v>
      </c>
      <c r="J3196" s="2" t="s">
        <v>298</v>
      </c>
      <c r="K3196" s="2" t="s">
        <v>322</v>
      </c>
      <c r="L3196" s="170">
        <f t="shared" si="101"/>
        <v>0</v>
      </c>
      <c r="M3196" s="170">
        <f t="shared" si="102"/>
        <v>0</v>
      </c>
      <c r="N3196" s="183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/>
      <c r="BA3196" s="2"/>
      <c r="BB3196" s="60"/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278</v>
      </c>
      <c r="K3197" s="2" t="s">
        <v>321</v>
      </c>
      <c r="L3197" s="170">
        <f t="shared" si="101"/>
        <v>13</v>
      </c>
      <c r="M3197" s="170">
        <f t="shared" si="102"/>
        <v>16.916999999999998</v>
      </c>
      <c r="N3197" s="183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>
        <v>1.4</v>
      </c>
      <c r="AY3197" s="2"/>
      <c r="AZ3197" s="2"/>
      <c r="BA3197" s="2">
        <v>2</v>
      </c>
      <c r="BB3197" s="60">
        <v>2.7309999999999999</v>
      </c>
      <c r="BC3197" s="111" t="s">
        <v>482</v>
      </c>
      <c r="BD3197" s="111"/>
      <c r="BE3197" s="111"/>
      <c r="BF3197" s="111">
        <v>7</v>
      </c>
      <c r="BG3197" s="116">
        <v>9.5559999999999992</v>
      </c>
      <c r="BH3197" s="2" t="s">
        <v>590</v>
      </c>
      <c r="BI3197" s="2"/>
      <c r="BJ3197" s="2"/>
      <c r="BK3197" s="2">
        <v>4</v>
      </c>
      <c r="BL3197" s="60">
        <v>4.63</v>
      </c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279</v>
      </c>
      <c r="K3198" s="2" t="s">
        <v>321</v>
      </c>
      <c r="L3198" s="170">
        <f t="shared" si="101"/>
        <v>0</v>
      </c>
      <c r="M3198" s="170">
        <f t="shared" si="102"/>
        <v>0</v>
      </c>
      <c r="N3198" s="183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/>
      <c r="AY3198" s="2"/>
      <c r="AZ3198" s="2"/>
      <c r="BA3198" s="2"/>
      <c r="BB3198" s="60"/>
      <c r="BC3198" s="111"/>
      <c r="BD3198" s="111"/>
      <c r="BE3198" s="111"/>
      <c r="BF3198" s="111"/>
      <c r="BG3198" s="116"/>
      <c r="BH3198" s="2"/>
      <c r="BI3198" s="2"/>
      <c r="BJ3198" s="2"/>
      <c r="BK3198" s="2"/>
      <c r="BL3198" s="60"/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286</v>
      </c>
      <c r="J3199" s="2" t="s">
        <v>280</v>
      </c>
      <c r="K3199" s="2" t="s">
        <v>320</v>
      </c>
      <c r="L3199" s="170">
        <f t="shared" si="101"/>
        <v>0</v>
      </c>
      <c r="M3199" s="172">
        <f t="shared" si="102"/>
        <v>0</v>
      </c>
      <c r="N3199" s="185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181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281</v>
      </c>
      <c r="K3200" s="2" t="s">
        <v>320</v>
      </c>
      <c r="L3200" s="170">
        <f t="shared" si="101"/>
        <v>0</v>
      </c>
      <c r="M3200" s="170">
        <f t="shared" si="102"/>
        <v>49.302</v>
      </c>
      <c r="N3200" s="183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 t="s">
        <v>517</v>
      </c>
      <c r="AO3200" s="2"/>
      <c r="AP3200" s="2"/>
      <c r="AQ3200" s="2"/>
      <c r="AR3200" s="60">
        <v>29.122</v>
      </c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 t="s">
        <v>615</v>
      </c>
      <c r="BI3200" s="2"/>
      <c r="BJ3200" s="2"/>
      <c r="BK3200" s="2"/>
      <c r="BL3200" s="60">
        <v>19.14</v>
      </c>
      <c r="BM3200" s="53" t="s">
        <v>630</v>
      </c>
      <c r="BN3200" s="53"/>
      <c r="BO3200" s="53"/>
      <c r="BP3200" s="53"/>
      <c r="BQ3200" s="125">
        <v>1.04</v>
      </c>
      <c r="BR3200" s="2"/>
      <c r="BS3200" s="2"/>
      <c r="BT3200" s="2"/>
      <c r="BU3200" s="2"/>
      <c r="BV3200" s="60"/>
    </row>
    <row r="3201" spans="1:74" s="17" customFormat="1" hidden="1" x14ac:dyDescent="0.3">
      <c r="A3201" s="16" t="s">
        <v>88</v>
      </c>
      <c r="B3201" s="16" t="s">
        <v>2</v>
      </c>
      <c r="C3201" s="16" t="s">
        <v>3</v>
      </c>
      <c r="D3201" s="16" t="s">
        <v>82</v>
      </c>
      <c r="E3201" s="7">
        <v>22</v>
      </c>
      <c r="F3201" s="7"/>
      <c r="G3201" s="23" t="s">
        <v>5</v>
      </c>
      <c r="H3201" s="7">
        <v>2023</v>
      </c>
      <c r="I3201" s="25"/>
      <c r="J3201" s="16" t="s">
        <v>314</v>
      </c>
      <c r="K3201" s="16"/>
      <c r="L3201" s="155"/>
      <c r="M3201" s="133">
        <f>SUM(M3163:M3200)</f>
        <v>146.27500000000001</v>
      </c>
      <c r="N3201" s="186"/>
      <c r="O3201" s="16"/>
      <c r="P3201" s="16"/>
      <c r="Q3201" s="16"/>
      <c r="R3201" s="16"/>
      <c r="S3201" s="51">
        <f>SUM(S3163:S3200)</f>
        <v>0</v>
      </c>
      <c r="T3201" s="16"/>
      <c r="U3201" s="16"/>
      <c r="V3201" s="16"/>
      <c r="W3201" s="16"/>
      <c r="X3201" s="51">
        <f>SUM(X3163:X3200)</f>
        <v>0</v>
      </c>
      <c r="Y3201" s="16"/>
      <c r="Z3201" s="16"/>
      <c r="AA3201" s="16"/>
      <c r="AB3201" s="16"/>
      <c r="AC3201" s="51">
        <f>SUM(AC3163:AC3200)</f>
        <v>4.42</v>
      </c>
      <c r="AD3201" s="16"/>
      <c r="AE3201" s="16"/>
      <c r="AF3201" s="16"/>
      <c r="AG3201" s="16"/>
      <c r="AH3201" s="51">
        <f>SUM(AH3163:AH3200)</f>
        <v>0</v>
      </c>
      <c r="AI3201" s="16"/>
      <c r="AJ3201" s="16"/>
      <c r="AK3201" s="16"/>
      <c r="AL3201" s="16"/>
      <c r="AM3201" s="51">
        <f>SUM(AM3163:AM3200)</f>
        <v>1.337</v>
      </c>
      <c r="AN3201" s="16"/>
      <c r="AO3201" s="16"/>
      <c r="AP3201" s="16"/>
      <c r="AQ3201" s="16"/>
      <c r="AR3201" s="51">
        <f>SUM(AR3163:AR3200)</f>
        <v>29.122</v>
      </c>
      <c r="AS3201" s="16"/>
      <c r="AT3201" s="16"/>
      <c r="AU3201" s="16"/>
      <c r="AV3201" s="16"/>
      <c r="AW3201" s="51">
        <f>SUM(AW3163:AW3200)</f>
        <v>8.9890000000000008</v>
      </c>
      <c r="AX3201" s="16"/>
      <c r="AY3201" s="16"/>
      <c r="AZ3201" s="16"/>
      <c r="BA3201" s="16"/>
      <c r="BB3201" s="51">
        <f>SUM(BB3163:BB3200)</f>
        <v>10.459999999999999</v>
      </c>
      <c r="BC3201" s="16"/>
      <c r="BD3201" s="16"/>
      <c r="BE3201" s="16"/>
      <c r="BF3201" s="16"/>
      <c r="BG3201" s="51">
        <f>SUM(BG3163:BG3200)</f>
        <v>33.711999999999996</v>
      </c>
      <c r="BH3201" s="16"/>
      <c r="BI3201" s="16"/>
      <c r="BJ3201" s="16"/>
      <c r="BK3201" s="16"/>
      <c r="BL3201" s="51">
        <f>SUM(BL3163:BL3200)</f>
        <v>23.77</v>
      </c>
      <c r="BM3201" s="16"/>
      <c r="BN3201" s="16"/>
      <c r="BO3201" s="16"/>
      <c r="BP3201" s="16"/>
      <c r="BQ3201" s="51">
        <f>SUM(BQ3163:BQ3200)</f>
        <v>1.04</v>
      </c>
      <c r="BR3201" s="16"/>
      <c r="BS3201" s="16"/>
      <c r="BT3201" s="16"/>
      <c r="BU3201" s="16"/>
      <c r="BV3201" s="51">
        <f>SUM(BV3163:BV3200)</f>
        <v>33.424999999999997</v>
      </c>
    </row>
    <row r="3202" spans="1:74" hidden="1" x14ac:dyDescent="0.3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22" t="s">
        <v>5</v>
      </c>
      <c r="H3202" s="3">
        <v>2023</v>
      </c>
      <c r="I3202" s="24" t="s">
        <v>287</v>
      </c>
      <c r="J3202" s="2" t="s">
        <v>267</v>
      </c>
      <c r="K3202" s="2" t="s">
        <v>319</v>
      </c>
      <c r="L3202" s="170">
        <f t="shared" si="101"/>
        <v>0</v>
      </c>
      <c r="M3202" s="170">
        <f t="shared" si="102"/>
        <v>0</v>
      </c>
      <c r="N3202" s="183"/>
      <c r="O3202" s="37"/>
      <c r="P3202" s="37"/>
      <c r="Q3202" s="37"/>
      <c r="R3202" s="37"/>
      <c r="S3202" s="46"/>
      <c r="T3202" s="2"/>
      <c r="U3202" s="2"/>
      <c r="V3202" s="2"/>
      <c r="W3202" s="2"/>
      <c r="X3202" s="60"/>
      <c r="Y3202" s="67"/>
      <c r="Z3202" s="67"/>
      <c r="AA3202" s="67"/>
      <c r="AB3202" s="67"/>
      <c r="AC3202" s="73"/>
      <c r="AD3202" s="2"/>
      <c r="AE3202" s="2"/>
      <c r="AF3202" s="2"/>
      <c r="AG3202" s="2"/>
      <c r="AH3202" s="60"/>
      <c r="AI3202" s="77"/>
      <c r="AJ3202" s="77"/>
      <c r="AK3202" s="77"/>
      <c r="AL3202" s="77"/>
      <c r="AM3202" s="85"/>
      <c r="AN3202" s="2"/>
      <c r="AO3202" s="2"/>
      <c r="AP3202" s="2"/>
      <c r="AQ3202" s="2"/>
      <c r="AR3202" s="60"/>
      <c r="AS3202" s="90"/>
      <c r="AT3202" s="90"/>
      <c r="AU3202" s="90"/>
      <c r="AV3202" s="90"/>
      <c r="AW3202" s="105"/>
      <c r="AX3202" s="2"/>
      <c r="AY3202" s="2"/>
      <c r="AZ3202" s="2"/>
      <c r="BA3202" s="2"/>
      <c r="BB3202" s="60"/>
      <c r="BC3202" s="111"/>
      <c r="BD3202" s="111"/>
      <c r="BE3202" s="111"/>
      <c r="BF3202" s="111"/>
      <c r="BG3202" s="116"/>
      <c r="BH3202" s="2"/>
      <c r="BI3202" s="2"/>
      <c r="BJ3202" s="2"/>
      <c r="BK3202" s="2"/>
      <c r="BL3202" s="60"/>
      <c r="BM3202" s="53"/>
      <c r="BN3202" s="53"/>
      <c r="BO3202" s="53"/>
      <c r="BP3202" s="53"/>
      <c r="BQ3202" s="125"/>
      <c r="BR3202" s="2"/>
      <c r="BS3202" s="2"/>
      <c r="BT3202" s="2"/>
      <c r="BU3202" s="2"/>
      <c r="BV3202" s="60"/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291</v>
      </c>
      <c r="K3203" s="2" t="s">
        <v>320</v>
      </c>
      <c r="L3203" s="170">
        <f t="shared" si="101"/>
        <v>0</v>
      </c>
      <c r="M3203" s="170">
        <f t="shared" si="102"/>
        <v>0</v>
      </c>
      <c r="N3203" s="183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286</v>
      </c>
      <c r="J3204" s="2" t="s">
        <v>337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3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8" t="s">
        <v>338</v>
      </c>
      <c r="K3205" s="8" t="s">
        <v>319</v>
      </c>
      <c r="L3205" s="170">
        <f t="shared" ref="L3205:L3268" si="103">SUM(R3205,W3205,AB3205,AG3205,AL3205,AQ3205,AV3205,BA3205,BF3205,BK3205,BP3205,BU3205)</f>
        <v>0</v>
      </c>
      <c r="M3205" s="170">
        <f t="shared" ref="M3205:M3268" si="104">SUM(S3205,X3205,AC3205,AH3205,AM3205,AR3205,AW3205,BB3205,BG3205,BL3205,BQ3205,BV3205)</f>
        <v>0</v>
      </c>
      <c r="N3205" s="183"/>
      <c r="O3205" s="58"/>
      <c r="P3205" s="58"/>
      <c r="Q3205" s="58"/>
      <c r="R3205" s="58"/>
      <c r="S3205" s="59"/>
      <c r="T3205" s="8"/>
      <c r="U3205" s="8"/>
      <c r="V3205" s="8"/>
      <c r="W3205" s="8"/>
      <c r="X3205" s="130"/>
      <c r="Y3205" s="143"/>
      <c r="Z3205" s="143"/>
      <c r="AA3205" s="143"/>
      <c r="AB3205" s="143"/>
      <c r="AC3205" s="144"/>
      <c r="AD3205" s="8"/>
      <c r="AE3205" s="8"/>
      <c r="AF3205" s="8"/>
      <c r="AG3205" s="8"/>
      <c r="AH3205" s="130"/>
      <c r="AI3205" s="145"/>
      <c r="AJ3205" s="145"/>
      <c r="AK3205" s="145"/>
      <c r="AL3205" s="145"/>
      <c r="AM3205" s="146"/>
      <c r="AN3205" s="8"/>
      <c r="AO3205" s="8"/>
      <c r="AP3205" s="8"/>
      <c r="AQ3205" s="8"/>
      <c r="AR3205" s="130"/>
      <c r="AS3205" s="147"/>
      <c r="AT3205" s="147"/>
      <c r="AU3205" s="147"/>
      <c r="AV3205" s="147"/>
      <c r="AW3205" s="148"/>
      <c r="AX3205" s="8"/>
      <c r="AY3205" s="8"/>
      <c r="AZ3205" s="8"/>
      <c r="BA3205" s="8"/>
      <c r="BB3205" s="130"/>
      <c r="BC3205" s="149"/>
      <c r="BD3205" s="149"/>
      <c r="BE3205" s="149"/>
      <c r="BF3205" s="149"/>
      <c r="BG3205" s="150"/>
      <c r="BH3205" s="8"/>
      <c r="BI3205" s="8"/>
      <c r="BJ3205" s="8"/>
      <c r="BK3205" s="8"/>
      <c r="BL3205" s="130"/>
      <c r="BM3205" s="151"/>
      <c r="BN3205" s="151"/>
      <c r="BO3205" s="151"/>
      <c r="BP3205" s="151"/>
      <c r="BQ3205" s="152"/>
      <c r="BR3205" s="8"/>
      <c r="BS3205" s="8"/>
      <c r="BT3205" s="8"/>
      <c r="BU3205" s="8"/>
      <c r="BV3205" s="13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339</v>
      </c>
      <c r="K3206" s="8" t="s">
        <v>340</v>
      </c>
      <c r="L3206" s="170">
        <f t="shared" si="103"/>
        <v>0</v>
      </c>
      <c r="M3206" s="170">
        <f t="shared" si="104"/>
        <v>0</v>
      </c>
      <c r="N3206" s="183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341</v>
      </c>
      <c r="K3207" s="8" t="s">
        <v>319</v>
      </c>
      <c r="L3207" s="170">
        <f t="shared" si="103"/>
        <v>0</v>
      </c>
      <c r="M3207" s="170">
        <f t="shared" si="104"/>
        <v>0</v>
      </c>
      <c r="N3207" s="183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342</v>
      </c>
      <c r="K3208" s="8" t="s">
        <v>321</v>
      </c>
      <c r="L3208" s="170">
        <f t="shared" si="103"/>
        <v>0</v>
      </c>
      <c r="M3208" s="170">
        <f t="shared" si="104"/>
        <v>0</v>
      </c>
      <c r="N3208" s="183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343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3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344</v>
      </c>
      <c r="K3210" s="8" t="s">
        <v>340</v>
      </c>
      <c r="L3210" s="170">
        <f t="shared" si="103"/>
        <v>0</v>
      </c>
      <c r="M3210" s="170">
        <f t="shared" si="104"/>
        <v>0</v>
      </c>
      <c r="N3210" s="183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288</v>
      </c>
      <c r="J3211" s="8" t="s">
        <v>345</v>
      </c>
      <c r="K3211" s="8" t="s">
        <v>319</v>
      </c>
      <c r="L3211" s="170">
        <f t="shared" si="103"/>
        <v>0</v>
      </c>
      <c r="M3211" s="170">
        <f t="shared" si="104"/>
        <v>0</v>
      </c>
      <c r="N3211" s="183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2" t="s">
        <v>352</v>
      </c>
      <c r="K3212" s="2" t="s">
        <v>319</v>
      </c>
      <c r="L3212" s="170">
        <f t="shared" si="103"/>
        <v>0</v>
      </c>
      <c r="M3212" s="170">
        <f t="shared" si="104"/>
        <v>0</v>
      </c>
      <c r="N3212" s="183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353</v>
      </c>
      <c r="K3213" s="2" t="s">
        <v>322</v>
      </c>
      <c r="L3213" s="170">
        <f t="shared" si="103"/>
        <v>0</v>
      </c>
      <c r="M3213" s="170">
        <f t="shared" si="104"/>
        <v>0</v>
      </c>
      <c r="N3213" s="183"/>
      <c r="O3213" s="37"/>
      <c r="P3213" s="37"/>
      <c r="Q3213" s="37"/>
      <c r="R3213" s="37"/>
      <c r="S3213" s="46"/>
      <c r="T3213" s="2"/>
      <c r="U3213" s="2"/>
      <c r="V3213" s="2"/>
      <c r="W3213" s="2"/>
      <c r="X3213" s="60"/>
      <c r="Y3213" s="67"/>
      <c r="Z3213" s="67"/>
      <c r="AA3213" s="67"/>
      <c r="AB3213" s="67"/>
      <c r="AC3213" s="73"/>
      <c r="AD3213" s="2"/>
      <c r="AE3213" s="2"/>
      <c r="AF3213" s="2"/>
      <c r="AG3213" s="2"/>
      <c r="AH3213" s="60"/>
      <c r="AI3213" s="77"/>
      <c r="AJ3213" s="77"/>
      <c r="AK3213" s="77"/>
      <c r="AL3213" s="77"/>
      <c r="AM3213" s="85"/>
      <c r="AN3213" s="2"/>
      <c r="AO3213" s="2"/>
      <c r="AP3213" s="2"/>
      <c r="AQ3213" s="2"/>
      <c r="AR3213" s="60"/>
      <c r="AS3213" s="90"/>
      <c r="AT3213" s="90"/>
      <c r="AU3213" s="90"/>
      <c r="AV3213" s="90"/>
      <c r="AW3213" s="105"/>
      <c r="AX3213" s="2"/>
      <c r="AY3213" s="2"/>
      <c r="AZ3213" s="2"/>
      <c r="BA3213" s="2"/>
      <c r="BB3213" s="60"/>
      <c r="BC3213" s="111"/>
      <c r="BD3213" s="111"/>
      <c r="BE3213" s="111"/>
      <c r="BF3213" s="111"/>
      <c r="BG3213" s="116"/>
      <c r="BH3213" s="2"/>
      <c r="BI3213" s="2"/>
      <c r="BJ3213" s="2"/>
      <c r="BK3213" s="2"/>
      <c r="BL3213" s="60"/>
      <c r="BM3213" s="53"/>
      <c r="BN3213" s="53"/>
      <c r="BO3213" s="53"/>
      <c r="BP3213" s="53"/>
      <c r="BQ3213" s="125"/>
      <c r="BR3213" s="2"/>
      <c r="BS3213" s="2"/>
      <c r="BT3213" s="2"/>
      <c r="BU3213" s="2"/>
      <c r="BV3213" s="6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346</v>
      </c>
      <c r="K3214" s="2" t="s">
        <v>319</v>
      </c>
      <c r="L3214" s="170">
        <f t="shared" si="103"/>
        <v>0</v>
      </c>
      <c r="M3214" s="170">
        <f t="shared" si="104"/>
        <v>0</v>
      </c>
      <c r="N3214" s="183"/>
      <c r="O3214" s="38"/>
      <c r="P3214" s="37"/>
      <c r="Q3214" s="37"/>
      <c r="R3214" s="37"/>
      <c r="S3214" s="46"/>
      <c r="T3214" s="3"/>
      <c r="U3214" s="2"/>
      <c r="V3214" s="2"/>
      <c r="W3214" s="2"/>
      <c r="X3214" s="60"/>
      <c r="Y3214" s="69"/>
      <c r="Z3214" s="67"/>
      <c r="AA3214" s="67"/>
      <c r="AB3214" s="67"/>
      <c r="AC3214" s="73"/>
      <c r="AD3214" s="3"/>
      <c r="AE3214" s="2"/>
      <c r="AF3214" s="2"/>
      <c r="AG3214" s="2"/>
      <c r="AH3214" s="60"/>
      <c r="AI3214" s="78"/>
      <c r="AJ3214" s="77"/>
      <c r="AK3214" s="77"/>
      <c r="AL3214" s="77"/>
      <c r="AM3214" s="85"/>
      <c r="AN3214" s="3"/>
      <c r="AO3214" s="2"/>
      <c r="AP3214" s="2"/>
      <c r="AQ3214" s="2"/>
      <c r="AR3214" s="60"/>
      <c r="AS3214" s="91"/>
      <c r="AT3214" s="90"/>
      <c r="AU3214" s="90"/>
      <c r="AV3214" s="90"/>
      <c r="AW3214" s="105"/>
      <c r="AX3214" s="3"/>
      <c r="AY3214" s="2"/>
      <c r="AZ3214" s="2"/>
      <c r="BA3214" s="2"/>
      <c r="BB3214" s="60"/>
      <c r="BC3214" s="112"/>
      <c r="BD3214" s="111"/>
      <c r="BE3214" s="111"/>
      <c r="BF3214" s="111"/>
      <c r="BG3214" s="116"/>
      <c r="BH3214" s="3"/>
      <c r="BI3214" s="2"/>
      <c r="BJ3214" s="2"/>
      <c r="BK3214" s="2"/>
      <c r="BL3214" s="60"/>
      <c r="BM3214" s="54"/>
      <c r="BN3214" s="53"/>
      <c r="BO3214" s="53"/>
      <c r="BP3214" s="53"/>
      <c r="BQ3214" s="125"/>
      <c r="BR3214" s="3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289</v>
      </c>
      <c r="J3215" s="2" t="s">
        <v>268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3"/>
      <c r="O3215" s="37"/>
      <c r="P3215" s="37"/>
      <c r="Q3215" s="37"/>
      <c r="R3215" s="37"/>
      <c r="S3215" s="46"/>
      <c r="T3215" s="2"/>
      <c r="U3215" s="2"/>
      <c r="V3215" s="2"/>
      <c r="W3215" s="2"/>
      <c r="X3215" s="60"/>
      <c r="Y3215" s="67"/>
      <c r="Z3215" s="67"/>
      <c r="AA3215" s="67"/>
      <c r="AB3215" s="67"/>
      <c r="AC3215" s="73"/>
      <c r="AD3215" s="2"/>
      <c r="AE3215" s="2"/>
      <c r="AF3215" s="2"/>
      <c r="AG3215" s="2"/>
      <c r="AH3215" s="60"/>
      <c r="AI3215" s="77"/>
      <c r="AJ3215" s="77"/>
      <c r="AK3215" s="77"/>
      <c r="AL3215" s="77"/>
      <c r="AM3215" s="85"/>
      <c r="AN3215" s="2"/>
      <c r="AO3215" s="2"/>
      <c r="AP3215" s="2"/>
      <c r="AQ3215" s="2"/>
      <c r="AR3215" s="60"/>
      <c r="AS3215" s="90"/>
      <c r="AT3215" s="90"/>
      <c r="AU3215" s="90"/>
      <c r="AV3215" s="90"/>
      <c r="AW3215" s="105"/>
      <c r="AX3215" s="2"/>
      <c r="AY3215" s="2"/>
      <c r="AZ3215" s="2"/>
      <c r="BA3215" s="2"/>
      <c r="BB3215" s="60"/>
      <c r="BC3215" s="111"/>
      <c r="BD3215" s="111"/>
      <c r="BE3215" s="111"/>
      <c r="BF3215" s="111"/>
      <c r="BG3215" s="116"/>
      <c r="BH3215" s="2"/>
      <c r="BI3215" s="2"/>
      <c r="BJ3215" s="2"/>
      <c r="BK3215" s="2"/>
      <c r="BL3215" s="60"/>
      <c r="BM3215" s="53"/>
      <c r="BN3215" s="53"/>
      <c r="BO3215" s="53"/>
      <c r="BP3215" s="53"/>
      <c r="BQ3215" s="125"/>
      <c r="BR3215" s="2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292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3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285</v>
      </c>
      <c r="J3217" s="2" t="s">
        <v>293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3"/>
      <c r="O3217" s="37"/>
      <c r="P3217" s="37"/>
      <c r="Q3217" s="37"/>
      <c r="R3217" s="38"/>
      <c r="S3217" s="45"/>
      <c r="T3217" s="2"/>
      <c r="U3217" s="2"/>
      <c r="V3217" s="2"/>
      <c r="W3217" s="3"/>
      <c r="X3217" s="61"/>
      <c r="Y3217" s="67"/>
      <c r="Z3217" s="67"/>
      <c r="AA3217" s="67"/>
      <c r="AB3217" s="69"/>
      <c r="AC3217" s="74"/>
      <c r="AD3217" s="2"/>
      <c r="AE3217" s="2"/>
      <c r="AF3217" s="2"/>
      <c r="AG3217" s="3"/>
      <c r="AH3217" s="61"/>
      <c r="AI3217" s="77"/>
      <c r="AJ3217" s="77"/>
      <c r="AK3217" s="77"/>
      <c r="AL3217" s="78"/>
      <c r="AM3217" s="86"/>
      <c r="AN3217" s="2"/>
      <c r="AO3217" s="2"/>
      <c r="AP3217" s="2"/>
      <c r="AQ3217" s="3"/>
      <c r="AR3217" s="61"/>
      <c r="AS3217" s="90"/>
      <c r="AT3217" s="90"/>
      <c r="AU3217" s="90"/>
      <c r="AV3217" s="91"/>
      <c r="AW3217" s="106"/>
      <c r="AX3217" s="2"/>
      <c r="AY3217" s="2"/>
      <c r="AZ3217" s="2"/>
      <c r="BA3217" s="3"/>
      <c r="BB3217" s="61"/>
      <c r="BC3217" s="111"/>
      <c r="BD3217" s="111"/>
      <c r="BE3217" s="111"/>
      <c r="BF3217" s="112"/>
      <c r="BG3217" s="117"/>
      <c r="BH3217" s="2"/>
      <c r="BI3217" s="2"/>
      <c r="BJ3217" s="2"/>
      <c r="BK3217" s="3"/>
      <c r="BL3217" s="61"/>
      <c r="BM3217" s="53"/>
      <c r="BN3217" s="53"/>
      <c r="BO3217" s="53"/>
      <c r="BP3217" s="54"/>
      <c r="BQ3217" s="126"/>
      <c r="BR3217" s="2"/>
      <c r="BS3217" s="2"/>
      <c r="BT3217" s="2"/>
      <c r="BU3217" s="3"/>
      <c r="BV3217" s="61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287</v>
      </c>
      <c r="J3218" s="2" t="s">
        <v>269</v>
      </c>
      <c r="K3218" s="2" t="s">
        <v>321</v>
      </c>
      <c r="L3218" s="170">
        <f t="shared" si="103"/>
        <v>0</v>
      </c>
      <c r="M3218" s="170">
        <f t="shared" si="104"/>
        <v>0</v>
      </c>
      <c r="N3218" s="183"/>
      <c r="O3218" s="37"/>
      <c r="P3218" s="37"/>
      <c r="Q3218" s="37"/>
      <c r="R3218" s="37"/>
      <c r="S3218" s="46"/>
      <c r="T3218" s="2"/>
      <c r="U3218" s="2"/>
      <c r="V3218" s="2"/>
      <c r="W3218" s="2"/>
      <c r="X3218" s="60"/>
      <c r="Y3218" s="67"/>
      <c r="Z3218" s="67"/>
      <c r="AA3218" s="67"/>
      <c r="AB3218" s="67"/>
      <c r="AC3218" s="73"/>
      <c r="AD3218" s="2"/>
      <c r="AE3218" s="2"/>
      <c r="AF3218" s="2"/>
      <c r="AG3218" s="2"/>
      <c r="AH3218" s="60"/>
      <c r="AI3218" s="77"/>
      <c r="AJ3218" s="77"/>
      <c r="AK3218" s="77"/>
      <c r="AL3218" s="77"/>
      <c r="AM3218" s="85"/>
      <c r="AN3218" s="2"/>
      <c r="AO3218" s="2"/>
      <c r="AP3218" s="2"/>
      <c r="AQ3218" s="2"/>
      <c r="AR3218" s="60"/>
      <c r="AS3218" s="90"/>
      <c r="AT3218" s="90"/>
      <c r="AU3218" s="90"/>
      <c r="AV3218" s="90"/>
      <c r="AW3218" s="105"/>
      <c r="AX3218" s="2"/>
      <c r="AY3218" s="2"/>
      <c r="AZ3218" s="2"/>
      <c r="BA3218" s="2"/>
      <c r="BB3218" s="60"/>
      <c r="BC3218" s="111"/>
      <c r="BD3218" s="111"/>
      <c r="BE3218" s="111"/>
      <c r="BF3218" s="111"/>
      <c r="BG3218" s="116"/>
      <c r="BH3218" s="2"/>
      <c r="BI3218" s="2"/>
      <c r="BJ3218" s="2"/>
      <c r="BK3218" s="2"/>
      <c r="BL3218" s="60"/>
      <c r="BM3218" s="53"/>
      <c r="BN3218" s="53"/>
      <c r="BO3218" s="53"/>
      <c r="BP3218" s="53"/>
      <c r="BQ3218" s="125"/>
      <c r="BR3218" s="2"/>
      <c r="BS3218" s="2"/>
      <c r="BT3218" s="2"/>
      <c r="BU3218" s="2"/>
      <c r="BV3218" s="60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270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3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290</v>
      </c>
      <c r="J3220" s="2" t="s">
        <v>271</v>
      </c>
      <c r="K3220" s="2" t="s">
        <v>322</v>
      </c>
      <c r="L3220" s="170">
        <f t="shared" si="103"/>
        <v>0</v>
      </c>
      <c r="M3220" s="170">
        <f t="shared" si="104"/>
        <v>0</v>
      </c>
      <c r="N3220" s="183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284</v>
      </c>
      <c r="J3221" s="2" t="s">
        <v>294</v>
      </c>
      <c r="K3221" s="2" t="s">
        <v>321</v>
      </c>
      <c r="L3221" s="170">
        <f t="shared" si="103"/>
        <v>0</v>
      </c>
      <c r="M3221" s="170">
        <f t="shared" si="104"/>
        <v>0</v>
      </c>
      <c r="N3221" s="183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347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3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295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3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290</v>
      </c>
      <c r="J3224" s="2" t="s">
        <v>299</v>
      </c>
      <c r="K3224" s="2" t="s">
        <v>319</v>
      </c>
      <c r="L3224" s="170">
        <f t="shared" si="103"/>
        <v>0</v>
      </c>
      <c r="M3224" s="170">
        <f t="shared" si="104"/>
        <v>0</v>
      </c>
      <c r="N3224" s="183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315</v>
      </c>
      <c r="J3225" s="2" t="s">
        <v>348</v>
      </c>
      <c r="K3225" s="2" t="s">
        <v>321</v>
      </c>
      <c r="L3225" s="170">
        <f t="shared" si="103"/>
        <v>0</v>
      </c>
      <c r="M3225" s="170">
        <f t="shared" si="104"/>
        <v>0</v>
      </c>
      <c r="N3225" s="183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296</v>
      </c>
      <c r="K3226" s="2" t="s">
        <v>322</v>
      </c>
      <c r="L3226" s="170">
        <f t="shared" si="103"/>
        <v>0</v>
      </c>
      <c r="M3226" s="170">
        <f t="shared" si="104"/>
        <v>0</v>
      </c>
      <c r="N3226" s="183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316</v>
      </c>
      <c r="J3227" s="2" t="s">
        <v>297</v>
      </c>
      <c r="K3227" s="2" t="s">
        <v>319</v>
      </c>
      <c r="L3227" s="170">
        <f t="shared" si="103"/>
        <v>0</v>
      </c>
      <c r="M3227" s="170">
        <f t="shared" si="104"/>
        <v>0</v>
      </c>
      <c r="N3227" s="183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8" t="s">
        <v>349</v>
      </c>
      <c r="K3228" s="8" t="s">
        <v>321</v>
      </c>
      <c r="L3228" s="170">
        <f t="shared" si="103"/>
        <v>0</v>
      </c>
      <c r="M3228" s="170">
        <f t="shared" si="104"/>
        <v>0</v>
      </c>
      <c r="N3228" s="183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282</v>
      </c>
      <c r="J3229" s="2" t="s">
        <v>272</v>
      </c>
      <c r="K3229" s="2" t="s">
        <v>322</v>
      </c>
      <c r="L3229" s="170">
        <f t="shared" si="103"/>
        <v>0</v>
      </c>
      <c r="M3229" s="170">
        <f t="shared" si="104"/>
        <v>0</v>
      </c>
      <c r="N3229" s="183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273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3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274</v>
      </c>
      <c r="K3231" s="2" t="s">
        <v>322</v>
      </c>
      <c r="L3231" s="172">
        <f t="shared" si="103"/>
        <v>0</v>
      </c>
      <c r="M3231" s="170">
        <f t="shared" si="104"/>
        <v>0</v>
      </c>
      <c r="N3231" s="183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275</v>
      </c>
      <c r="K3232" s="2" t="s">
        <v>322</v>
      </c>
      <c r="L3232" s="172">
        <f t="shared" si="103"/>
        <v>2.5000000000000001E-3</v>
      </c>
      <c r="M3232" s="170">
        <f t="shared" si="104"/>
        <v>9.64</v>
      </c>
      <c r="N3232" s="183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>
        <v>2.2999999999999998</v>
      </c>
      <c r="BN3232" s="53"/>
      <c r="BO3232" s="53"/>
      <c r="BP3232" s="53">
        <v>2.5000000000000001E-3</v>
      </c>
      <c r="BQ3232" s="125">
        <v>9.64</v>
      </c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276</v>
      </c>
      <c r="K3233" s="2" t="s">
        <v>321</v>
      </c>
      <c r="L3233" s="170">
        <f t="shared" si="103"/>
        <v>0</v>
      </c>
      <c r="M3233" s="170">
        <f t="shared" si="104"/>
        <v>0</v>
      </c>
      <c r="N3233" s="183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/>
      <c r="BN3233" s="53"/>
      <c r="BO3233" s="53"/>
      <c r="BP3233" s="53"/>
      <c r="BQ3233" s="125"/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277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3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283</v>
      </c>
      <c r="J3235" s="2" t="s">
        <v>298</v>
      </c>
      <c r="K3235" s="2" t="s">
        <v>322</v>
      </c>
      <c r="L3235" s="170">
        <f t="shared" si="103"/>
        <v>0</v>
      </c>
      <c r="M3235" s="170">
        <f t="shared" si="104"/>
        <v>0</v>
      </c>
      <c r="N3235" s="183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278</v>
      </c>
      <c r="K3236" s="2" t="s">
        <v>321</v>
      </c>
      <c r="L3236" s="170">
        <f t="shared" si="103"/>
        <v>0</v>
      </c>
      <c r="M3236" s="170">
        <f t="shared" si="104"/>
        <v>0</v>
      </c>
      <c r="N3236" s="183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279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3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286</v>
      </c>
      <c r="J3238" s="2" t="s">
        <v>280</v>
      </c>
      <c r="K3238" s="2" t="s">
        <v>320</v>
      </c>
      <c r="L3238" s="170">
        <f t="shared" si="103"/>
        <v>0</v>
      </c>
      <c r="M3238" s="172">
        <f t="shared" si="104"/>
        <v>0</v>
      </c>
      <c r="N3238" s="185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181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281</v>
      </c>
      <c r="K3239" s="2" t="s">
        <v>320</v>
      </c>
      <c r="L3239" s="170">
        <f t="shared" si="103"/>
        <v>0</v>
      </c>
      <c r="M3239" s="170">
        <f t="shared" si="104"/>
        <v>31.718</v>
      </c>
      <c r="N3239" s="183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60"/>
      <c r="BM3239" s="53"/>
      <c r="BN3239" s="53"/>
      <c r="BO3239" s="53"/>
      <c r="BP3239" s="53"/>
      <c r="BQ3239" s="125"/>
      <c r="BR3239" s="2" t="s">
        <v>655</v>
      </c>
      <c r="BS3239" s="2"/>
      <c r="BT3239" s="2"/>
      <c r="BU3239" s="2"/>
      <c r="BV3239" s="60">
        <v>31.718</v>
      </c>
    </row>
    <row r="3240" spans="1:74" s="17" customFormat="1" hidden="1" x14ac:dyDescent="0.3">
      <c r="A3240" s="16" t="s">
        <v>89</v>
      </c>
      <c r="B3240" s="16" t="s">
        <v>2</v>
      </c>
      <c r="C3240" s="16" t="s">
        <v>3</v>
      </c>
      <c r="D3240" s="16" t="s">
        <v>82</v>
      </c>
      <c r="E3240" s="7">
        <v>24</v>
      </c>
      <c r="F3240" s="7"/>
      <c r="G3240" s="23" t="s">
        <v>5</v>
      </c>
      <c r="H3240" s="7">
        <v>2023</v>
      </c>
      <c r="I3240" s="25"/>
      <c r="J3240" s="16" t="s">
        <v>314</v>
      </c>
      <c r="K3240" s="16"/>
      <c r="L3240" s="155"/>
      <c r="M3240" s="133">
        <f>SUM(M3202:M3239)</f>
        <v>41.358000000000004</v>
      </c>
      <c r="N3240" s="186"/>
      <c r="O3240" s="16"/>
      <c r="P3240" s="16"/>
      <c r="Q3240" s="16"/>
      <c r="R3240" s="16"/>
      <c r="S3240" s="51">
        <f>SUM(S3202:S3239)</f>
        <v>0</v>
      </c>
      <c r="T3240" s="16"/>
      <c r="U3240" s="16"/>
      <c r="V3240" s="16"/>
      <c r="W3240" s="16"/>
      <c r="X3240" s="51">
        <f>SUM(X3202:X3239)</f>
        <v>0</v>
      </c>
      <c r="Y3240" s="16"/>
      <c r="Z3240" s="16"/>
      <c r="AA3240" s="16"/>
      <c r="AB3240" s="16"/>
      <c r="AC3240" s="51">
        <f>SUM(AC3202:AC3239)</f>
        <v>0</v>
      </c>
      <c r="AD3240" s="16"/>
      <c r="AE3240" s="16"/>
      <c r="AF3240" s="16"/>
      <c r="AG3240" s="16"/>
      <c r="AH3240" s="51">
        <f>SUM(AH3202:AH3239)</f>
        <v>0</v>
      </c>
      <c r="AI3240" s="16"/>
      <c r="AJ3240" s="16"/>
      <c r="AK3240" s="16"/>
      <c r="AL3240" s="16"/>
      <c r="AM3240" s="51">
        <f>SUM(AM3202:AM3239)</f>
        <v>0</v>
      </c>
      <c r="AN3240" s="16"/>
      <c r="AO3240" s="16"/>
      <c r="AP3240" s="16"/>
      <c r="AQ3240" s="16"/>
      <c r="AR3240" s="51">
        <f>SUM(AR3202:AR3239)</f>
        <v>0</v>
      </c>
      <c r="AS3240" s="16"/>
      <c r="AT3240" s="16"/>
      <c r="AU3240" s="16"/>
      <c r="AV3240" s="16"/>
      <c r="AW3240" s="51">
        <f>SUM(AW3202:AW3239)</f>
        <v>0</v>
      </c>
      <c r="AX3240" s="16"/>
      <c r="AY3240" s="16"/>
      <c r="AZ3240" s="16"/>
      <c r="BA3240" s="16"/>
      <c r="BB3240" s="51">
        <f>SUM(BB3202:BB3239)</f>
        <v>0</v>
      </c>
      <c r="BC3240" s="16"/>
      <c r="BD3240" s="16"/>
      <c r="BE3240" s="16"/>
      <c r="BF3240" s="16"/>
      <c r="BG3240" s="51">
        <f>SUM(BG3202:BG3239)</f>
        <v>0</v>
      </c>
      <c r="BH3240" s="16"/>
      <c r="BI3240" s="16"/>
      <c r="BJ3240" s="16"/>
      <c r="BK3240" s="16"/>
      <c r="BL3240" s="51">
        <f>SUM(BL3202:BL3239)</f>
        <v>0</v>
      </c>
      <c r="BM3240" s="16"/>
      <c r="BN3240" s="16"/>
      <c r="BO3240" s="16"/>
      <c r="BP3240" s="16"/>
      <c r="BQ3240" s="51">
        <f>SUM(BQ3202:BQ3239)</f>
        <v>9.64</v>
      </c>
      <c r="BR3240" s="16"/>
      <c r="BS3240" s="16"/>
      <c r="BT3240" s="16"/>
      <c r="BU3240" s="16"/>
      <c r="BV3240" s="51">
        <f>SUM(BV3202:BV3239)</f>
        <v>31.718</v>
      </c>
    </row>
    <row r="3241" spans="1:74" hidden="1" x14ac:dyDescent="0.3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22" t="s">
        <v>5</v>
      </c>
      <c r="H3241" s="3">
        <v>2023</v>
      </c>
      <c r="I3241" s="24" t="s">
        <v>287</v>
      </c>
      <c r="J3241" s="2" t="s">
        <v>267</v>
      </c>
      <c r="K3241" s="2" t="s">
        <v>319</v>
      </c>
      <c r="L3241" s="170">
        <f t="shared" si="103"/>
        <v>0</v>
      </c>
      <c r="M3241" s="170">
        <f t="shared" si="104"/>
        <v>0</v>
      </c>
      <c r="N3241" s="183"/>
      <c r="O3241" s="37"/>
      <c r="P3241" s="37"/>
      <c r="Q3241" s="37"/>
      <c r="R3241" s="37"/>
      <c r="S3241" s="46"/>
      <c r="T3241" s="2"/>
      <c r="U3241" s="2"/>
      <c r="V3241" s="2"/>
      <c r="W3241" s="2"/>
      <c r="X3241" s="60"/>
      <c r="Y3241" s="67"/>
      <c r="Z3241" s="67"/>
      <c r="AA3241" s="67"/>
      <c r="AB3241" s="67"/>
      <c r="AC3241" s="73"/>
      <c r="AD3241" s="2"/>
      <c r="AE3241" s="2"/>
      <c r="AF3241" s="2"/>
      <c r="AG3241" s="2"/>
      <c r="AH3241" s="60"/>
      <c r="AI3241" s="77"/>
      <c r="AJ3241" s="77"/>
      <c r="AK3241" s="77"/>
      <c r="AL3241" s="77"/>
      <c r="AM3241" s="85"/>
      <c r="AN3241" s="2"/>
      <c r="AO3241" s="2"/>
      <c r="AP3241" s="2"/>
      <c r="AQ3241" s="2"/>
      <c r="AR3241" s="60"/>
      <c r="AS3241" s="90"/>
      <c r="AT3241" s="90"/>
      <c r="AU3241" s="90"/>
      <c r="AV3241" s="90"/>
      <c r="AW3241" s="105"/>
      <c r="AX3241" s="2"/>
      <c r="AY3241" s="2"/>
      <c r="AZ3241" s="2"/>
      <c r="BA3241" s="2"/>
      <c r="BB3241" s="60"/>
      <c r="BC3241" s="111"/>
      <c r="BD3241" s="111"/>
      <c r="BE3241" s="111"/>
      <c r="BF3241" s="111"/>
      <c r="BG3241" s="116"/>
      <c r="BH3241" s="2"/>
      <c r="BI3241" s="2"/>
      <c r="BJ3241" s="2"/>
      <c r="BK3241" s="2"/>
      <c r="BL3241" s="60"/>
      <c r="BM3241" s="53"/>
      <c r="BN3241" s="53"/>
      <c r="BO3241" s="53"/>
      <c r="BP3241" s="53"/>
      <c r="BQ3241" s="125"/>
      <c r="BR3241" s="2"/>
      <c r="BS3241" s="2"/>
      <c r="BT3241" s="2"/>
      <c r="BU3241" s="2"/>
      <c r="BV3241" s="60"/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291</v>
      </c>
      <c r="K3242" s="2" t="s">
        <v>320</v>
      </c>
      <c r="L3242" s="170">
        <f t="shared" si="103"/>
        <v>0</v>
      </c>
      <c r="M3242" s="170">
        <f t="shared" si="104"/>
        <v>0</v>
      </c>
      <c r="N3242" s="183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286</v>
      </c>
      <c r="J3243" s="2" t="s">
        <v>337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3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8" t="s">
        <v>338</v>
      </c>
      <c r="K3244" s="8" t="s">
        <v>319</v>
      </c>
      <c r="L3244" s="170">
        <f t="shared" si="103"/>
        <v>0</v>
      </c>
      <c r="M3244" s="170">
        <f t="shared" si="104"/>
        <v>0</v>
      </c>
      <c r="N3244" s="183"/>
      <c r="O3244" s="58"/>
      <c r="P3244" s="58"/>
      <c r="Q3244" s="58"/>
      <c r="R3244" s="58"/>
      <c r="S3244" s="59"/>
      <c r="T3244" s="8"/>
      <c r="U3244" s="8"/>
      <c r="V3244" s="8"/>
      <c r="W3244" s="8"/>
      <c r="X3244" s="130"/>
      <c r="Y3244" s="143"/>
      <c r="Z3244" s="143"/>
      <c r="AA3244" s="143"/>
      <c r="AB3244" s="143"/>
      <c r="AC3244" s="144"/>
      <c r="AD3244" s="8"/>
      <c r="AE3244" s="8"/>
      <c r="AF3244" s="8"/>
      <c r="AG3244" s="8"/>
      <c r="AH3244" s="130"/>
      <c r="AI3244" s="145"/>
      <c r="AJ3244" s="145"/>
      <c r="AK3244" s="145"/>
      <c r="AL3244" s="145"/>
      <c r="AM3244" s="146"/>
      <c r="AN3244" s="8"/>
      <c r="AO3244" s="8"/>
      <c r="AP3244" s="8"/>
      <c r="AQ3244" s="8"/>
      <c r="AR3244" s="130"/>
      <c r="AS3244" s="147"/>
      <c r="AT3244" s="147"/>
      <c r="AU3244" s="147"/>
      <c r="AV3244" s="147"/>
      <c r="AW3244" s="148"/>
      <c r="AX3244" s="8"/>
      <c r="AY3244" s="8"/>
      <c r="AZ3244" s="8"/>
      <c r="BA3244" s="8"/>
      <c r="BB3244" s="130"/>
      <c r="BC3244" s="149"/>
      <c r="BD3244" s="149"/>
      <c r="BE3244" s="149"/>
      <c r="BF3244" s="149"/>
      <c r="BG3244" s="150"/>
      <c r="BH3244" s="8"/>
      <c r="BI3244" s="8"/>
      <c r="BJ3244" s="8"/>
      <c r="BK3244" s="8"/>
      <c r="BL3244" s="130"/>
      <c r="BM3244" s="151"/>
      <c r="BN3244" s="151"/>
      <c r="BO3244" s="151"/>
      <c r="BP3244" s="151"/>
      <c r="BQ3244" s="152"/>
      <c r="BR3244" s="8"/>
      <c r="BS3244" s="8"/>
      <c r="BT3244" s="8"/>
      <c r="BU3244" s="8"/>
      <c r="BV3244" s="13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339</v>
      </c>
      <c r="K3245" s="8" t="s">
        <v>340</v>
      </c>
      <c r="L3245" s="170">
        <f t="shared" si="103"/>
        <v>0</v>
      </c>
      <c r="M3245" s="170">
        <f t="shared" si="104"/>
        <v>0</v>
      </c>
      <c r="N3245" s="183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341</v>
      </c>
      <c r="K3246" s="8" t="s">
        <v>319</v>
      </c>
      <c r="L3246" s="170">
        <f t="shared" si="103"/>
        <v>0</v>
      </c>
      <c r="M3246" s="170">
        <f t="shared" si="104"/>
        <v>0</v>
      </c>
      <c r="N3246" s="183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342</v>
      </c>
      <c r="K3247" s="8" t="s">
        <v>321</v>
      </c>
      <c r="L3247" s="170">
        <f t="shared" si="103"/>
        <v>0</v>
      </c>
      <c r="M3247" s="170">
        <f t="shared" si="104"/>
        <v>0</v>
      </c>
      <c r="N3247" s="183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343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3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344</v>
      </c>
      <c r="K3249" s="8" t="s">
        <v>340</v>
      </c>
      <c r="L3249" s="170">
        <f t="shared" si="103"/>
        <v>0</v>
      </c>
      <c r="M3249" s="170">
        <f t="shared" si="104"/>
        <v>0</v>
      </c>
      <c r="N3249" s="183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288</v>
      </c>
      <c r="J3250" s="8" t="s">
        <v>345</v>
      </c>
      <c r="K3250" s="8" t="s">
        <v>319</v>
      </c>
      <c r="L3250" s="170">
        <f t="shared" si="103"/>
        <v>0</v>
      </c>
      <c r="M3250" s="170">
        <f t="shared" si="104"/>
        <v>0</v>
      </c>
      <c r="N3250" s="183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2" t="s">
        <v>352</v>
      </c>
      <c r="K3251" s="2" t="s">
        <v>319</v>
      </c>
      <c r="L3251" s="170">
        <f t="shared" si="103"/>
        <v>0</v>
      </c>
      <c r="M3251" s="170">
        <f t="shared" si="104"/>
        <v>0</v>
      </c>
      <c r="N3251" s="183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353</v>
      </c>
      <c r="K3252" s="2" t="s">
        <v>322</v>
      </c>
      <c r="L3252" s="170">
        <f t="shared" si="103"/>
        <v>0</v>
      </c>
      <c r="M3252" s="170">
        <f t="shared" si="104"/>
        <v>0</v>
      </c>
      <c r="N3252" s="183"/>
      <c r="O3252" s="37"/>
      <c r="P3252" s="37"/>
      <c r="Q3252" s="37"/>
      <c r="R3252" s="37"/>
      <c r="S3252" s="46"/>
      <c r="T3252" s="2"/>
      <c r="U3252" s="2"/>
      <c r="V3252" s="2"/>
      <c r="W3252" s="2"/>
      <c r="X3252" s="60"/>
      <c r="Y3252" s="67"/>
      <c r="Z3252" s="67"/>
      <c r="AA3252" s="67"/>
      <c r="AB3252" s="67"/>
      <c r="AC3252" s="73"/>
      <c r="AD3252" s="2"/>
      <c r="AE3252" s="2"/>
      <c r="AF3252" s="2"/>
      <c r="AG3252" s="2"/>
      <c r="AH3252" s="60"/>
      <c r="AI3252" s="77"/>
      <c r="AJ3252" s="77"/>
      <c r="AK3252" s="77"/>
      <c r="AL3252" s="77"/>
      <c r="AM3252" s="85"/>
      <c r="AN3252" s="2"/>
      <c r="AO3252" s="2"/>
      <c r="AP3252" s="2"/>
      <c r="AQ3252" s="2"/>
      <c r="AR3252" s="60"/>
      <c r="AS3252" s="90"/>
      <c r="AT3252" s="90"/>
      <c r="AU3252" s="90"/>
      <c r="AV3252" s="90"/>
      <c r="AW3252" s="105"/>
      <c r="AX3252" s="2"/>
      <c r="AY3252" s="2"/>
      <c r="AZ3252" s="2"/>
      <c r="BA3252" s="2"/>
      <c r="BB3252" s="60"/>
      <c r="BC3252" s="111"/>
      <c r="BD3252" s="111"/>
      <c r="BE3252" s="111"/>
      <c r="BF3252" s="111"/>
      <c r="BG3252" s="116"/>
      <c r="BH3252" s="2"/>
      <c r="BI3252" s="2"/>
      <c r="BJ3252" s="2"/>
      <c r="BK3252" s="2"/>
      <c r="BL3252" s="60"/>
      <c r="BM3252" s="53"/>
      <c r="BN3252" s="53"/>
      <c r="BO3252" s="53"/>
      <c r="BP3252" s="53"/>
      <c r="BQ3252" s="125"/>
      <c r="BR3252" s="2"/>
      <c r="BS3252" s="2"/>
      <c r="BT3252" s="2"/>
      <c r="BU3252" s="2"/>
      <c r="BV3252" s="6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346</v>
      </c>
      <c r="K3253" s="2" t="s">
        <v>319</v>
      </c>
      <c r="L3253" s="170">
        <f t="shared" si="103"/>
        <v>0</v>
      </c>
      <c r="M3253" s="170">
        <f t="shared" si="104"/>
        <v>0</v>
      </c>
      <c r="N3253" s="183"/>
      <c r="O3253" s="38"/>
      <c r="P3253" s="37"/>
      <c r="Q3253" s="37"/>
      <c r="R3253" s="37"/>
      <c r="S3253" s="46"/>
      <c r="T3253" s="3"/>
      <c r="U3253" s="2"/>
      <c r="V3253" s="2"/>
      <c r="W3253" s="2"/>
      <c r="X3253" s="60"/>
      <c r="Y3253" s="69"/>
      <c r="Z3253" s="67"/>
      <c r="AA3253" s="67"/>
      <c r="AB3253" s="67"/>
      <c r="AC3253" s="73"/>
      <c r="AD3253" s="3"/>
      <c r="AE3253" s="2"/>
      <c r="AF3253" s="2"/>
      <c r="AG3253" s="2"/>
      <c r="AH3253" s="60"/>
      <c r="AI3253" s="78"/>
      <c r="AJ3253" s="77"/>
      <c r="AK3253" s="77"/>
      <c r="AL3253" s="77"/>
      <c r="AM3253" s="85"/>
      <c r="AN3253" s="3"/>
      <c r="AO3253" s="2"/>
      <c r="AP3253" s="2"/>
      <c r="AQ3253" s="2"/>
      <c r="AR3253" s="60"/>
      <c r="AS3253" s="91"/>
      <c r="AT3253" s="90"/>
      <c r="AU3253" s="90"/>
      <c r="AV3253" s="90"/>
      <c r="AW3253" s="105"/>
      <c r="AX3253" s="3"/>
      <c r="AY3253" s="2"/>
      <c r="AZ3253" s="2"/>
      <c r="BA3253" s="2"/>
      <c r="BB3253" s="60"/>
      <c r="BC3253" s="112"/>
      <c r="BD3253" s="111"/>
      <c r="BE3253" s="111"/>
      <c r="BF3253" s="111"/>
      <c r="BG3253" s="116"/>
      <c r="BH3253" s="3"/>
      <c r="BI3253" s="2"/>
      <c r="BJ3253" s="2"/>
      <c r="BK3253" s="2"/>
      <c r="BL3253" s="60"/>
      <c r="BM3253" s="54"/>
      <c r="BN3253" s="53"/>
      <c r="BO3253" s="53"/>
      <c r="BP3253" s="53"/>
      <c r="BQ3253" s="125"/>
      <c r="BR3253" s="3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289</v>
      </c>
      <c r="J3254" s="2" t="s">
        <v>268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3"/>
      <c r="O3254" s="37"/>
      <c r="P3254" s="37"/>
      <c r="Q3254" s="37"/>
      <c r="R3254" s="37"/>
      <c r="S3254" s="46"/>
      <c r="T3254" s="2"/>
      <c r="U3254" s="2"/>
      <c r="V3254" s="2"/>
      <c r="W3254" s="2"/>
      <c r="X3254" s="60"/>
      <c r="Y3254" s="67"/>
      <c r="Z3254" s="67"/>
      <c r="AA3254" s="67"/>
      <c r="AB3254" s="67"/>
      <c r="AC3254" s="73"/>
      <c r="AD3254" s="2"/>
      <c r="AE3254" s="2"/>
      <c r="AF3254" s="2"/>
      <c r="AG3254" s="2"/>
      <c r="AH3254" s="60"/>
      <c r="AI3254" s="77"/>
      <c r="AJ3254" s="77"/>
      <c r="AK3254" s="77"/>
      <c r="AL3254" s="77"/>
      <c r="AM3254" s="85"/>
      <c r="AN3254" s="2"/>
      <c r="AO3254" s="2"/>
      <c r="AP3254" s="2"/>
      <c r="AQ3254" s="2"/>
      <c r="AR3254" s="60"/>
      <c r="AS3254" s="90"/>
      <c r="AT3254" s="90"/>
      <c r="AU3254" s="90"/>
      <c r="AV3254" s="90"/>
      <c r="AW3254" s="105"/>
      <c r="AX3254" s="2"/>
      <c r="AY3254" s="2"/>
      <c r="AZ3254" s="2"/>
      <c r="BA3254" s="2"/>
      <c r="BB3254" s="60"/>
      <c r="BC3254" s="111"/>
      <c r="BD3254" s="111"/>
      <c r="BE3254" s="111"/>
      <c r="BF3254" s="111"/>
      <c r="BG3254" s="116"/>
      <c r="BH3254" s="2"/>
      <c r="BI3254" s="2"/>
      <c r="BJ3254" s="2"/>
      <c r="BK3254" s="2"/>
      <c r="BL3254" s="60"/>
      <c r="BM3254" s="53"/>
      <c r="BN3254" s="53"/>
      <c r="BO3254" s="53"/>
      <c r="BP3254" s="53"/>
      <c r="BQ3254" s="125"/>
      <c r="BR3254" s="2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292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3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285</v>
      </c>
      <c r="J3256" s="2" t="s">
        <v>293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3"/>
      <c r="O3256" s="37"/>
      <c r="P3256" s="37"/>
      <c r="Q3256" s="37"/>
      <c r="R3256" s="38"/>
      <c r="S3256" s="45"/>
      <c r="T3256" s="2"/>
      <c r="U3256" s="2"/>
      <c r="V3256" s="2"/>
      <c r="W3256" s="3"/>
      <c r="X3256" s="61"/>
      <c r="Y3256" s="67"/>
      <c r="Z3256" s="67"/>
      <c r="AA3256" s="67"/>
      <c r="AB3256" s="69"/>
      <c r="AC3256" s="74"/>
      <c r="AD3256" s="2"/>
      <c r="AE3256" s="2"/>
      <c r="AF3256" s="2"/>
      <c r="AG3256" s="3"/>
      <c r="AH3256" s="61"/>
      <c r="AI3256" s="77"/>
      <c r="AJ3256" s="77"/>
      <c r="AK3256" s="77"/>
      <c r="AL3256" s="78"/>
      <c r="AM3256" s="86"/>
      <c r="AN3256" s="2"/>
      <c r="AO3256" s="2"/>
      <c r="AP3256" s="2"/>
      <c r="AQ3256" s="3"/>
      <c r="AR3256" s="61"/>
      <c r="AS3256" s="90"/>
      <c r="AT3256" s="90"/>
      <c r="AU3256" s="90"/>
      <c r="AV3256" s="91"/>
      <c r="AW3256" s="106"/>
      <c r="AX3256" s="2"/>
      <c r="AY3256" s="2"/>
      <c r="AZ3256" s="2"/>
      <c r="BA3256" s="3"/>
      <c r="BB3256" s="61"/>
      <c r="BC3256" s="111"/>
      <c r="BD3256" s="111"/>
      <c r="BE3256" s="111"/>
      <c r="BF3256" s="112"/>
      <c r="BG3256" s="117"/>
      <c r="BH3256" s="2"/>
      <c r="BI3256" s="2"/>
      <c r="BJ3256" s="2"/>
      <c r="BK3256" s="3"/>
      <c r="BL3256" s="61"/>
      <c r="BM3256" s="53"/>
      <c r="BN3256" s="53"/>
      <c r="BO3256" s="53"/>
      <c r="BP3256" s="54"/>
      <c r="BQ3256" s="126"/>
      <c r="BR3256" s="2"/>
      <c r="BS3256" s="2"/>
      <c r="BT3256" s="2"/>
      <c r="BU3256" s="3"/>
      <c r="BV3256" s="61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287</v>
      </c>
      <c r="J3257" s="2" t="s">
        <v>269</v>
      </c>
      <c r="K3257" s="2" t="s">
        <v>321</v>
      </c>
      <c r="L3257" s="170">
        <f t="shared" si="103"/>
        <v>0</v>
      </c>
      <c r="M3257" s="170">
        <f t="shared" si="104"/>
        <v>0</v>
      </c>
      <c r="N3257" s="183"/>
      <c r="O3257" s="37"/>
      <c r="P3257" s="37"/>
      <c r="Q3257" s="37"/>
      <c r="R3257" s="37"/>
      <c r="S3257" s="46"/>
      <c r="T3257" s="2"/>
      <c r="U3257" s="2"/>
      <c r="V3257" s="2"/>
      <c r="W3257" s="2"/>
      <c r="X3257" s="60"/>
      <c r="Y3257" s="67"/>
      <c r="Z3257" s="67"/>
      <c r="AA3257" s="67"/>
      <c r="AB3257" s="67"/>
      <c r="AC3257" s="73"/>
      <c r="AD3257" s="2"/>
      <c r="AE3257" s="2"/>
      <c r="AF3257" s="2"/>
      <c r="AG3257" s="2"/>
      <c r="AH3257" s="60"/>
      <c r="AI3257" s="77"/>
      <c r="AJ3257" s="77"/>
      <c r="AK3257" s="77"/>
      <c r="AL3257" s="77"/>
      <c r="AM3257" s="85"/>
      <c r="AN3257" s="2"/>
      <c r="AO3257" s="2"/>
      <c r="AP3257" s="2"/>
      <c r="AQ3257" s="2"/>
      <c r="AR3257" s="60"/>
      <c r="AS3257" s="90"/>
      <c r="AT3257" s="90"/>
      <c r="AU3257" s="90"/>
      <c r="AV3257" s="90"/>
      <c r="AW3257" s="105"/>
      <c r="AX3257" s="2"/>
      <c r="AY3257" s="2"/>
      <c r="AZ3257" s="2"/>
      <c r="BA3257" s="2"/>
      <c r="BB3257" s="60"/>
      <c r="BC3257" s="111"/>
      <c r="BD3257" s="111"/>
      <c r="BE3257" s="111"/>
      <c r="BF3257" s="111"/>
      <c r="BG3257" s="116"/>
      <c r="BH3257" s="2"/>
      <c r="BI3257" s="2"/>
      <c r="BJ3257" s="2"/>
      <c r="BK3257" s="2"/>
      <c r="BL3257" s="60"/>
      <c r="BM3257" s="53"/>
      <c r="BN3257" s="53"/>
      <c r="BO3257" s="53"/>
      <c r="BP3257" s="53"/>
      <c r="BQ3257" s="125"/>
      <c r="BR3257" s="2"/>
      <c r="BS3257" s="2"/>
      <c r="BT3257" s="2"/>
      <c r="BU3257" s="2"/>
      <c r="BV3257" s="60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270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3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290</v>
      </c>
      <c r="J3259" s="2" t="s">
        <v>271</v>
      </c>
      <c r="K3259" s="2" t="s">
        <v>322</v>
      </c>
      <c r="L3259" s="170">
        <f t="shared" si="103"/>
        <v>0</v>
      </c>
      <c r="M3259" s="170">
        <f t="shared" si="104"/>
        <v>0</v>
      </c>
      <c r="N3259" s="183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284</v>
      </c>
      <c r="J3260" s="2" t="s">
        <v>294</v>
      </c>
      <c r="K3260" s="2" t="s">
        <v>321</v>
      </c>
      <c r="L3260" s="170">
        <f t="shared" si="103"/>
        <v>0</v>
      </c>
      <c r="M3260" s="170">
        <f t="shared" si="104"/>
        <v>0</v>
      </c>
      <c r="N3260" s="183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347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3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295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3"/>
      <c r="O3262" s="37"/>
      <c r="P3262" s="37"/>
      <c r="Q3262" s="37"/>
      <c r="R3262" s="38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290</v>
      </c>
      <c r="J3263" s="2" t="s">
        <v>299</v>
      </c>
      <c r="K3263" s="2" t="s">
        <v>319</v>
      </c>
      <c r="L3263" s="170">
        <f t="shared" si="103"/>
        <v>0</v>
      </c>
      <c r="M3263" s="170">
        <f t="shared" si="104"/>
        <v>0</v>
      </c>
      <c r="N3263" s="183"/>
      <c r="O3263" s="37"/>
      <c r="P3263" s="37"/>
      <c r="Q3263" s="37"/>
      <c r="R3263" s="37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315</v>
      </c>
      <c r="J3264" s="2" t="s">
        <v>348</v>
      </c>
      <c r="K3264" s="2" t="s">
        <v>321</v>
      </c>
      <c r="L3264" s="170">
        <f t="shared" si="103"/>
        <v>0</v>
      </c>
      <c r="M3264" s="170">
        <f t="shared" si="104"/>
        <v>0</v>
      </c>
      <c r="N3264" s="183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296</v>
      </c>
      <c r="K3265" s="2" t="s">
        <v>322</v>
      </c>
      <c r="L3265" s="170">
        <f t="shared" si="103"/>
        <v>0</v>
      </c>
      <c r="M3265" s="170">
        <f t="shared" si="104"/>
        <v>0</v>
      </c>
      <c r="N3265" s="183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316</v>
      </c>
      <c r="J3266" s="2" t="s">
        <v>297</v>
      </c>
      <c r="K3266" s="2" t="s">
        <v>319</v>
      </c>
      <c r="L3266" s="170">
        <f t="shared" si="103"/>
        <v>0</v>
      </c>
      <c r="M3266" s="170">
        <f t="shared" si="104"/>
        <v>0</v>
      </c>
      <c r="N3266" s="183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8" t="s">
        <v>349</v>
      </c>
      <c r="K3267" s="8" t="s">
        <v>321</v>
      </c>
      <c r="L3267" s="170">
        <f t="shared" si="103"/>
        <v>0</v>
      </c>
      <c r="M3267" s="170">
        <f t="shared" si="104"/>
        <v>0</v>
      </c>
      <c r="N3267" s="183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282</v>
      </c>
      <c r="J3268" s="2" t="s">
        <v>272</v>
      </c>
      <c r="K3268" s="2" t="s">
        <v>322</v>
      </c>
      <c r="L3268" s="170">
        <f t="shared" si="103"/>
        <v>0</v>
      </c>
      <c r="M3268" s="170">
        <f t="shared" si="104"/>
        <v>0</v>
      </c>
      <c r="N3268" s="183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273</v>
      </c>
      <c r="K3269" s="2" t="s">
        <v>322</v>
      </c>
      <c r="L3269" s="170">
        <f t="shared" ref="L3269:L3332" si="105">SUM(R3269,W3269,AB3269,AG3269,AL3269,AQ3269,AV3269,BA3269,BF3269,BK3269,BP3269,BU3269)</f>
        <v>0</v>
      </c>
      <c r="M3269" s="170">
        <f t="shared" ref="M3269:M3332" si="106">SUM(S3269,X3269,AC3269,AH3269,AM3269,AR3269,AW3269,BB3269,BG3269,BL3269,BQ3269,BV3269)</f>
        <v>0</v>
      </c>
      <c r="N3269" s="183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274</v>
      </c>
      <c r="K3270" s="2" t="s">
        <v>322</v>
      </c>
      <c r="L3270" s="172">
        <f t="shared" si="105"/>
        <v>0.23300000000000001</v>
      </c>
      <c r="M3270" s="170">
        <f t="shared" si="106"/>
        <v>575.97500000000002</v>
      </c>
      <c r="N3270" s="183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 t="s">
        <v>421</v>
      </c>
      <c r="AZ3270" s="2"/>
      <c r="BA3270" s="2">
        <v>0.23300000000000001</v>
      </c>
      <c r="BB3270" s="60">
        <v>575.97500000000002</v>
      </c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275</v>
      </c>
      <c r="K3271" s="2" t="s">
        <v>322</v>
      </c>
      <c r="L3271" s="170">
        <f t="shared" si="105"/>
        <v>2.98E-2</v>
      </c>
      <c r="M3271" s="170">
        <f t="shared" si="106"/>
        <v>57.222999999999999</v>
      </c>
      <c r="N3271" s="183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>
        <v>3</v>
      </c>
      <c r="AJ3271" s="77" t="s">
        <v>361</v>
      </c>
      <c r="AK3271" s="77"/>
      <c r="AL3271" s="77">
        <v>1.5E-3</v>
      </c>
      <c r="AM3271" s="85">
        <v>5.7350000000000003</v>
      </c>
      <c r="AN3271" s="2">
        <v>2.2999999999999998</v>
      </c>
      <c r="AO3271" s="2" t="s">
        <v>361</v>
      </c>
      <c r="AP3271" s="2"/>
      <c r="AQ3271" s="2">
        <v>2.8299999999999999E-2</v>
      </c>
      <c r="AR3271" s="60">
        <v>51.488</v>
      </c>
      <c r="AS3271" s="90"/>
      <c r="AT3271" s="90"/>
      <c r="AU3271" s="90"/>
      <c r="AV3271" s="90"/>
      <c r="AW3271" s="105"/>
      <c r="AX3271" s="2"/>
      <c r="AY3271" s="2"/>
      <c r="AZ3271" s="2"/>
      <c r="BA3271" s="2"/>
      <c r="BB3271" s="60"/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276</v>
      </c>
      <c r="K3272" s="2" t="s">
        <v>321</v>
      </c>
      <c r="L3272" s="170">
        <f t="shared" si="105"/>
        <v>0</v>
      </c>
      <c r="M3272" s="170">
        <f t="shared" si="106"/>
        <v>0</v>
      </c>
      <c r="N3272" s="183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/>
      <c r="AJ3272" s="77"/>
      <c r="AK3272" s="77"/>
      <c r="AL3272" s="77"/>
      <c r="AM3272" s="85"/>
      <c r="AN3272" s="2"/>
      <c r="AO3272" s="2"/>
      <c r="AP3272" s="2"/>
      <c r="AQ3272" s="2"/>
      <c r="AR3272" s="60"/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277</v>
      </c>
      <c r="K3273" s="2" t="s">
        <v>321</v>
      </c>
      <c r="L3273" s="170">
        <f t="shared" si="105"/>
        <v>46</v>
      </c>
      <c r="M3273" s="170">
        <f t="shared" si="106"/>
        <v>76.088999999999999</v>
      </c>
      <c r="N3273" s="183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192" t="s">
        <v>526</v>
      </c>
      <c r="AU3273" s="193"/>
      <c r="AV3273" s="90">
        <v>4</v>
      </c>
      <c r="AW3273" s="105">
        <v>11.853999999999999</v>
      </c>
      <c r="AX3273" s="2"/>
      <c r="AY3273" s="2" t="s">
        <v>421</v>
      </c>
      <c r="AZ3273" s="2"/>
      <c r="BA3273" s="2">
        <v>42</v>
      </c>
      <c r="BB3273" s="60">
        <v>64.234999999999999</v>
      </c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283</v>
      </c>
      <c r="J3274" s="2" t="s">
        <v>298</v>
      </c>
      <c r="K3274" s="2" t="s">
        <v>322</v>
      </c>
      <c r="L3274" s="170">
        <f t="shared" si="105"/>
        <v>0</v>
      </c>
      <c r="M3274" s="170">
        <f t="shared" si="106"/>
        <v>0</v>
      </c>
      <c r="N3274" s="183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90"/>
      <c r="AU3274" s="90"/>
      <c r="AV3274" s="90"/>
      <c r="AW3274" s="105"/>
      <c r="AX3274" s="2"/>
      <c r="AY3274" s="2"/>
      <c r="AZ3274" s="2"/>
      <c r="BA3274" s="2"/>
      <c r="BB3274" s="60"/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278</v>
      </c>
      <c r="K3275" s="2" t="s">
        <v>321</v>
      </c>
      <c r="L3275" s="170">
        <f t="shared" si="105"/>
        <v>2</v>
      </c>
      <c r="M3275" s="170">
        <f t="shared" si="106"/>
        <v>2.7309999999999999</v>
      </c>
      <c r="N3275" s="183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>
        <v>1.3</v>
      </c>
      <c r="AY3275" s="2"/>
      <c r="AZ3275" s="2"/>
      <c r="BA3275" s="2">
        <v>2</v>
      </c>
      <c r="BB3275" s="60">
        <v>2.7309999999999999</v>
      </c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279</v>
      </c>
      <c r="K3276" s="2" t="s">
        <v>321</v>
      </c>
      <c r="L3276" s="170">
        <f t="shared" si="105"/>
        <v>0</v>
      </c>
      <c r="M3276" s="170">
        <f t="shared" si="106"/>
        <v>0</v>
      </c>
      <c r="N3276" s="183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/>
      <c r="AY3276" s="2"/>
      <c r="AZ3276" s="2"/>
      <c r="BA3276" s="2"/>
      <c r="BB3276" s="60"/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286</v>
      </c>
      <c r="J3277" s="2" t="s">
        <v>280</v>
      </c>
      <c r="K3277" s="2" t="s">
        <v>320</v>
      </c>
      <c r="L3277" s="170">
        <f t="shared" si="105"/>
        <v>0.89100000000000001</v>
      </c>
      <c r="M3277" s="172">
        <f t="shared" si="106"/>
        <v>12.2958</v>
      </c>
      <c r="N3277" s="185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>
        <v>0.89100000000000001</v>
      </c>
      <c r="BL3277" s="181">
        <v>12.2958</v>
      </c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281</v>
      </c>
      <c r="K3278" s="2" t="s">
        <v>320</v>
      </c>
      <c r="L3278" s="170">
        <f t="shared" si="105"/>
        <v>0</v>
      </c>
      <c r="M3278" s="170">
        <f t="shared" si="106"/>
        <v>41.896999999999998</v>
      </c>
      <c r="N3278" s="183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 t="s">
        <v>591</v>
      </c>
      <c r="BD3278" s="111"/>
      <c r="BE3278" s="111"/>
      <c r="BF3278" s="111"/>
      <c r="BG3278" s="116">
        <v>41.896999999999998</v>
      </c>
      <c r="BH3278" s="2"/>
      <c r="BI3278" s="2"/>
      <c r="BJ3278" s="2"/>
      <c r="BK3278" s="2"/>
      <c r="BL3278" s="60"/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s="17" customFormat="1" hidden="1" x14ac:dyDescent="0.3">
      <c r="A3279" s="16" t="s">
        <v>90</v>
      </c>
      <c r="B3279" s="16" t="s">
        <v>2</v>
      </c>
      <c r="C3279" s="16" t="s">
        <v>3</v>
      </c>
      <c r="D3279" s="16" t="s">
        <v>82</v>
      </c>
      <c r="E3279" s="7">
        <v>26</v>
      </c>
      <c r="F3279" s="7"/>
      <c r="G3279" s="23" t="s">
        <v>5</v>
      </c>
      <c r="H3279" s="7">
        <v>2023</v>
      </c>
      <c r="I3279" s="25"/>
      <c r="J3279" s="16" t="s">
        <v>314</v>
      </c>
      <c r="K3279" s="16"/>
      <c r="L3279" s="155"/>
      <c r="M3279" s="133">
        <f>SUM(M3241:M3278)</f>
        <v>766.21080000000006</v>
      </c>
      <c r="N3279" s="186"/>
      <c r="O3279" s="16"/>
      <c r="P3279" s="16"/>
      <c r="Q3279" s="16"/>
      <c r="R3279" s="16"/>
      <c r="S3279" s="51">
        <f>SUM(S3241:S3278)</f>
        <v>0</v>
      </c>
      <c r="T3279" s="16"/>
      <c r="U3279" s="16"/>
      <c r="V3279" s="16"/>
      <c r="W3279" s="16"/>
      <c r="X3279" s="51">
        <f>SUM(X3241:X3278)</f>
        <v>0</v>
      </c>
      <c r="Y3279" s="16"/>
      <c r="Z3279" s="16"/>
      <c r="AA3279" s="16"/>
      <c r="AB3279" s="16"/>
      <c r="AC3279" s="51">
        <f>SUM(AC3241:AC3278)</f>
        <v>0</v>
      </c>
      <c r="AD3279" s="16"/>
      <c r="AE3279" s="16"/>
      <c r="AF3279" s="16"/>
      <c r="AG3279" s="16"/>
      <c r="AH3279" s="51">
        <f>SUM(AH3241:AH3278)</f>
        <v>0</v>
      </c>
      <c r="AI3279" s="16"/>
      <c r="AJ3279" s="16"/>
      <c r="AK3279" s="16"/>
      <c r="AL3279" s="16"/>
      <c r="AM3279" s="51">
        <f>SUM(AM3241:AM3278)</f>
        <v>5.7350000000000003</v>
      </c>
      <c r="AN3279" s="16"/>
      <c r="AO3279" s="16"/>
      <c r="AP3279" s="16"/>
      <c r="AQ3279" s="16"/>
      <c r="AR3279" s="51">
        <f>SUM(AR3241:AR3278)</f>
        <v>51.488</v>
      </c>
      <c r="AS3279" s="16"/>
      <c r="AT3279" s="16"/>
      <c r="AU3279" s="16"/>
      <c r="AV3279" s="16"/>
      <c r="AW3279" s="51">
        <f>SUM(AW3241:AW3278)</f>
        <v>11.853999999999999</v>
      </c>
      <c r="AX3279" s="16"/>
      <c r="AY3279" s="16"/>
      <c r="AZ3279" s="16"/>
      <c r="BA3279" s="16"/>
      <c r="BB3279" s="51">
        <f>SUM(BB3241:BB3278)</f>
        <v>642.94100000000003</v>
      </c>
      <c r="BC3279" s="16"/>
      <c r="BD3279" s="16"/>
      <c r="BE3279" s="16"/>
      <c r="BF3279" s="16"/>
      <c r="BG3279" s="51">
        <f>SUM(BG3241:BG3278)</f>
        <v>41.896999999999998</v>
      </c>
      <c r="BH3279" s="16"/>
      <c r="BI3279" s="16"/>
      <c r="BJ3279" s="16"/>
      <c r="BK3279" s="16"/>
      <c r="BL3279" s="133">
        <f>SUM(BL3241:BL3278)</f>
        <v>12.2958</v>
      </c>
      <c r="BM3279" s="16"/>
      <c r="BN3279" s="16"/>
      <c r="BO3279" s="16"/>
      <c r="BP3279" s="16"/>
      <c r="BQ3279" s="51">
        <f>SUM(BQ3241:BQ3278)</f>
        <v>0</v>
      </c>
      <c r="BR3279" s="16"/>
      <c r="BS3279" s="16"/>
      <c r="BT3279" s="16"/>
      <c r="BU3279" s="16"/>
      <c r="BV3279" s="51">
        <f>SUM(BV3241:BV3278)</f>
        <v>0</v>
      </c>
    </row>
    <row r="3280" spans="1:74" hidden="1" x14ac:dyDescent="0.3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22" t="s">
        <v>5</v>
      </c>
      <c r="H3280" s="3">
        <v>2023</v>
      </c>
      <c r="I3280" s="24" t="s">
        <v>287</v>
      </c>
      <c r="J3280" s="2" t="s">
        <v>267</v>
      </c>
      <c r="K3280" s="2" t="s">
        <v>319</v>
      </c>
      <c r="L3280" s="170">
        <f t="shared" si="105"/>
        <v>0</v>
      </c>
      <c r="M3280" s="170">
        <f t="shared" si="106"/>
        <v>0</v>
      </c>
      <c r="N3280" s="183"/>
      <c r="O3280" s="37"/>
      <c r="P3280" s="37"/>
      <c r="Q3280" s="37"/>
      <c r="R3280" s="37"/>
      <c r="S3280" s="46"/>
      <c r="T3280" s="2"/>
      <c r="U3280" s="2"/>
      <c r="V3280" s="2"/>
      <c r="W3280" s="2"/>
      <c r="X3280" s="60"/>
      <c r="Y3280" s="67"/>
      <c r="Z3280" s="67"/>
      <c r="AA3280" s="67"/>
      <c r="AB3280" s="67"/>
      <c r="AC3280" s="73"/>
      <c r="AD3280" s="2"/>
      <c r="AE3280" s="2"/>
      <c r="AF3280" s="2"/>
      <c r="AG3280" s="2"/>
      <c r="AH3280" s="60"/>
      <c r="AI3280" s="77"/>
      <c r="AJ3280" s="77"/>
      <c r="AK3280" s="77"/>
      <c r="AL3280" s="77"/>
      <c r="AM3280" s="85"/>
      <c r="AN3280" s="2"/>
      <c r="AO3280" s="2"/>
      <c r="AP3280" s="2"/>
      <c r="AQ3280" s="2"/>
      <c r="AR3280" s="60"/>
      <c r="AS3280" s="90"/>
      <c r="AT3280" s="90"/>
      <c r="AU3280" s="90"/>
      <c r="AV3280" s="90"/>
      <c r="AW3280" s="105"/>
      <c r="AX3280" s="2"/>
      <c r="AY3280" s="2"/>
      <c r="AZ3280" s="2"/>
      <c r="BA3280" s="2"/>
      <c r="BB3280" s="60"/>
      <c r="BC3280" s="111"/>
      <c r="BD3280" s="111"/>
      <c r="BE3280" s="111"/>
      <c r="BF3280" s="111"/>
      <c r="BG3280" s="116"/>
      <c r="BH3280" s="2"/>
      <c r="BI3280" s="2"/>
      <c r="BJ3280" s="2"/>
      <c r="BK3280" s="2"/>
      <c r="BL3280" s="60"/>
      <c r="BM3280" s="53"/>
      <c r="BN3280" s="53"/>
      <c r="BO3280" s="53"/>
      <c r="BP3280" s="53"/>
      <c r="BQ3280" s="125"/>
      <c r="BR3280" s="2"/>
      <c r="BS3280" s="2"/>
      <c r="BT3280" s="2"/>
      <c r="BU3280" s="2"/>
      <c r="BV3280" s="60"/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291</v>
      </c>
      <c r="K3281" s="2" t="s">
        <v>320</v>
      </c>
      <c r="L3281" s="170">
        <f t="shared" si="105"/>
        <v>0</v>
      </c>
      <c r="M3281" s="170">
        <f t="shared" si="106"/>
        <v>0</v>
      </c>
      <c r="N3281" s="183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286</v>
      </c>
      <c r="J3282" s="2" t="s">
        <v>337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3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8" t="s">
        <v>338</v>
      </c>
      <c r="K3283" s="8" t="s">
        <v>319</v>
      </c>
      <c r="L3283" s="170">
        <f t="shared" si="105"/>
        <v>0</v>
      </c>
      <c r="M3283" s="170">
        <f t="shared" si="106"/>
        <v>0</v>
      </c>
      <c r="N3283" s="183"/>
      <c r="O3283" s="58"/>
      <c r="P3283" s="58"/>
      <c r="Q3283" s="58"/>
      <c r="R3283" s="58"/>
      <c r="S3283" s="59"/>
      <c r="T3283" s="8"/>
      <c r="U3283" s="8"/>
      <c r="V3283" s="8"/>
      <c r="W3283" s="8"/>
      <c r="X3283" s="130"/>
      <c r="Y3283" s="143"/>
      <c r="Z3283" s="143"/>
      <c r="AA3283" s="143"/>
      <c r="AB3283" s="143"/>
      <c r="AC3283" s="144"/>
      <c r="AD3283" s="8"/>
      <c r="AE3283" s="8"/>
      <c r="AF3283" s="8"/>
      <c r="AG3283" s="8"/>
      <c r="AH3283" s="130"/>
      <c r="AI3283" s="145"/>
      <c r="AJ3283" s="145"/>
      <c r="AK3283" s="145"/>
      <c r="AL3283" s="145"/>
      <c r="AM3283" s="146"/>
      <c r="AN3283" s="8"/>
      <c r="AO3283" s="8"/>
      <c r="AP3283" s="8"/>
      <c r="AQ3283" s="8"/>
      <c r="AR3283" s="130"/>
      <c r="AS3283" s="147"/>
      <c r="AT3283" s="147"/>
      <c r="AU3283" s="147"/>
      <c r="AV3283" s="147"/>
      <c r="AW3283" s="148"/>
      <c r="AX3283" s="8"/>
      <c r="AY3283" s="8"/>
      <c r="AZ3283" s="8"/>
      <c r="BA3283" s="8"/>
      <c r="BB3283" s="130"/>
      <c r="BC3283" s="149"/>
      <c r="BD3283" s="149"/>
      <c r="BE3283" s="149"/>
      <c r="BF3283" s="149"/>
      <c r="BG3283" s="150"/>
      <c r="BH3283" s="8"/>
      <c r="BI3283" s="8"/>
      <c r="BJ3283" s="8"/>
      <c r="BK3283" s="8"/>
      <c r="BL3283" s="130"/>
      <c r="BM3283" s="151"/>
      <c r="BN3283" s="151"/>
      <c r="BO3283" s="151"/>
      <c r="BP3283" s="151"/>
      <c r="BQ3283" s="152"/>
      <c r="BR3283" s="8"/>
      <c r="BS3283" s="8"/>
      <c r="BT3283" s="8"/>
      <c r="BU3283" s="8"/>
      <c r="BV3283" s="13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339</v>
      </c>
      <c r="K3284" s="8" t="s">
        <v>340</v>
      </c>
      <c r="L3284" s="170">
        <f t="shared" si="105"/>
        <v>0</v>
      </c>
      <c r="M3284" s="170">
        <f t="shared" si="106"/>
        <v>0</v>
      </c>
      <c r="N3284" s="183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341</v>
      </c>
      <c r="K3285" s="8" t="s">
        <v>319</v>
      </c>
      <c r="L3285" s="170">
        <f t="shared" si="105"/>
        <v>0</v>
      </c>
      <c r="M3285" s="170">
        <f t="shared" si="106"/>
        <v>0</v>
      </c>
      <c r="N3285" s="183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342</v>
      </c>
      <c r="K3286" s="8" t="s">
        <v>321</v>
      </c>
      <c r="L3286" s="170">
        <f t="shared" si="105"/>
        <v>0</v>
      </c>
      <c r="M3286" s="170">
        <f t="shared" si="106"/>
        <v>0</v>
      </c>
      <c r="N3286" s="183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343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3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344</v>
      </c>
      <c r="K3288" s="8" t="s">
        <v>340</v>
      </c>
      <c r="L3288" s="170">
        <f t="shared" si="105"/>
        <v>0</v>
      </c>
      <c r="M3288" s="170">
        <f t="shared" si="106"/>
        <v>0</v>
      </c>
      <c r="N3288" s="183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288</v>
      </c>
      <c r="J3289" s="8" t="s">
        <v>345</v>
      </c>
      <c r="K3289" s="8" t="s">
        <v>319</v>
      </c>
      <c r="L3289" s="170">
        <f t="shared" si="105"/>
        <v>0</v>
      </c>
      <c r="M3289" s="170">
        <f t="shared" si="106"/>
        <v>0</v>
      </c>
      <c r="N3289" s="183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2" t="s">
        <v>352</v>
      </c>
      <c r="K3290" s="2" t="s">
        <v>319</v>
      </c>
      <c r="L3290" s="170">
        <f t="shared" si="105"/>
        <v>0</v>
      </c>
      <c r="M3290" s="170">
        <f t="shared" si="106"/>
        <v>0</v>
      </c>
      <c r="N3290" s="183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353</v>
      </c>
      <c r="K3291" s="2" t="s">
        <v>322</v>
      </c>
      <c r="L3291" s="170">
        <f t="shared" si="105"/>
        <v>0</v>
      </c>
      <c r="M3291" s="170">
        <f t="shared" si="106"/>
        <v>0</v>
      </c>
      <c r="N3291" s="183"/>
      <c r="O3291" s="37"/>
      <c r="P3291" s="37"/>
      <c r="Q3291" s="37"/>
      <c r="R3291" s="37"/>
      <c r="S3291" s="46"/>
      <c r="T3291" s="2"/>
      <c r="U3291" s="2"/>
      <c r="V3291" s="2"/>
      <c r="W3291" s="2"/>
      <c r="X3291" s="60"/>
      <c r="Y3291" s="67"/>
      <c r="Z3291" s="67"/>
      <c r="AA3291" s="67"/>
      <c r="AB3291" s="67"/>
      <c r="AC3291" s="73"/>
      <c r="AD3291" s="2"/>
      <c r="AE3291" s="2"/>
      <c r="AF3291" s="2"/>
      <c r="AG3291" s="2"/>
      <c r="AH3291" s="60"/>
      <c r="AI3291" s="77"/>
      <c r="AJ3291" s="77"/>
      <c r="AK3291" s="77"/>
      <c r="AL3291" s="77"/>
      <c r="AM3291" s="85"/>
      <c r="AN3291" s="2"/>
      <c r="AO3291" s="2"/>
      <c r="AP3291" s="2"/>
      <c r="AQ3291" s="2"/>
      <c r="AR3291" s="60"/>
      <c r="AS3291" s="90"/>
      <c r="AT3291" s="90"/>
      <c r="AU3291" s="90"/>
      <c r="AV3291" s="90"/>
      <c r="AW3291" s="105"/>
      <c r="AX3291" s="2"/>
      <c r="AY3291" s="2"/>
      <c r="AZ3291" s="2"/>
      <c r="BA3291" s="2"/>
      <c r="BB3291" s="60"/>
      <c r="BC3291" s="111"/>
      <c r="BD3291" s="111"/>
      <c r="BE3291" s="111"/>
      <c r="BF3291" s="111"/>
      <c r="BG3291" s="116"/>
      <c r="BH3291" s="2"/>
      <c r="BI3291" s="2"/>
      <c r="BJ3291" s="2"/>
      <c r="BK3291" s="2"/>
      <c r="BL3291" s="60"/>
      <c r="BM3291" s="53"/>
      <c r="BN3291" s="53"/>
      <c r="BO3291" s="53"/>
      <c r="BP3291" s="53"/>
      <c r="BQ3291" s="125"/>
      <c r="BR3291" s="2"/>
      <c r="BS3291" s="2"/>
      <c r="BT3291" s="2"/>
      <c r="BU3291" s="2"/>
      <c r="BV3291" s="6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346</v>
      </c>
      <c r="K3292" s="2" t="s">
        <v>319</v>
      </c>
      <c r="L3292" s="170">
        <f t="shared" si="105"/>
        <v>0</v>
      </c>
      <c r="M3292" s="170">
        <f t="shared" si="106"/>
        <v>0</v>
      </c>
      <c r="N3292" s="183"/>
      <c r="O3292" s="38"/>
      <c r="P3292" s="37"/>
      <c r="Q3292" s="37"/>
      <c r="R3292" s="37"/>
      <c r="S3292" s="46"/>
      <c r="T3292" s="3"/>
      <c r="U3292" s="2"/>
      <c r="V3292" s="2"/>
      <c r="W3292" s="2"/>
      <c r="X3292" s="60"/>
      <c r="Y3292" s="69"/>
      <c r="Z3292" s="67"/>
      <c r="AA3292" s="67"/>
      <c r="AB3292" s="67"/>
      <c r="AC3292" s="73"/>
      <c r="AD3292" s="3"/>
      <c r="AE3292" s="2"/>
      <c r="AF3292" s="2"/>
      <c r="AG3292" s="2"/>
      <c r="AH3292" s="60"/>
      <c r="AI3292" s="78"/>
      <c r="AJ3292" s="77"/>
      <c r="AK3292" s="77"/>
      <c r="AL3292" s="77"/>
      <c r="AM3292" s="85"/>
      <c r="AN3292" s="3"/>
      <c r="AO3292" s="2"/>
      <c r="AP3292" s="2"/>
      <c r="AQ3292" s="2"/>
      <c r="AR3292" s="60"/>
      <c r="AS3292" s="91"/>
      <c r="AT3292" s="90"/>
      <c r="AU3292" s="90"/>
      <c r="AV3292" s="90"/>
      <c r="AW3292" s="105"/>
      <c r="AX3292" s="3"/>
      <c r="AY3292" s="2"/>
      <c r="AZ3292" s="2"/>
      <c r="BA3292" s="2"/>
      <c r="BB3292" s="60"/>
      <c r="BC3292" s="112"/>
      <c r="BD3292" s="111"/>
      <c r="BE3292" s="111"/>
      <c r="BF3292" s="111"/>
      <c r="BG3292" s="116"/>
      <c r="BH3292" s="3"/>
      <c r="BI3292" s="2"/>
      <c r="BJ3292" s="2"/>
      <c r="BK3292" s="2"/>
      <c r="BL3292" s="60"/>
      <c r="BM3292" s="54"/>
      <c r="BN3292" s="53"/>
      <c r="BO3292" s="53"/>
      <c r="BP3292" s="53"/>
      <c r="BQ3292" s="125"/>
      <c r="BR3292" s="3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289</v>
      </c>
      <c r="J3293" s="2" t="s">
        <v>268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3"/>
      <c r="O3293" s="37"/>
      <c r="P3293" s="37"/>
      <c r="Q3293" s="37"/>
      <c r="R3293" s="37"/>
      <c r="S3293" s="46"/>
      <c r="T3293" s="2"/>
      <c r="U3293" s="2"/>
      <c r="V3293" s="2"/>
      <c r="W3293" s="2"/>
      <c r="X3293" s="60"/>
      <c r="Y3293" s="67"/>
      <c r="Z3293" s="67"/>
      <c r="AA3293" s="67"/>
      <c r="AB3293" s="67"/>
      <c r="AC3293" s="73"/>
      <c r="AD3293" s="2"/>
      <c r="AE3293" s="2"/>
      <c r="AF3293" s="2"/>
      <c r="AG3293" s="2"/>
      <c r="AH3293" s="60"/>
      <c r="AI3293" s="77"/>
      <c r="AJ3293" s="77"/>
      <c r="AK3293" s="77"/>
      <c r="AL3293" s="77"/>
      <c r="AM3293" s="85"/>
      <c r="AN3293" s="2"/>
      <c r="AO3293" s="2"/>
      <c r="AP3293" s="2"/>
      <c r="AQ3293" s="2"/>
      <c r="AR3293" s="60"/>
      <c r="AS3293" s="90"/>
      <c r="AT3293" s="90"/>
      <c r="AU3293" s="90"/>
      <c r="AV3293" s="90"/>
      <c r="AW3293" s="105"/>
      <c r="AX3293" s="2"/>
      <c r="AY3293" s="2"/>
      <c r="AZ3293" s="2"/>
      <c r="BA3293" s="2"/>
      <c r="BB3293" s="60"/>
      <c r="BC3293" s="111"/>
      <c r="BD3293" s="111"/>
      <c r="BE3293" s="111"/>
      <c r="BF3293" s="111"/>
      <c r="BG3293" s="116"/>
      <c r="BH3293" s="2"/>
      <c r="BI3293" s="2"/>
      <c r="BJ3293" s="2"/>
      <c r="BK3293" s="2"/>
      <c r="BL3293" s="60"/>
      <c r="BM3293" s="53"/>
      <c r="BN3293" s="53"/>
      <c r="BO3293" s="53"/>
      <c r="BP3293" s="53"/>
      <c r="BQ3293" s="125"/>
      <c r="BR3293" s="2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292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3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285</v>
      </c>
      <c r="J3295" s="2" t="s">
        <v>293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3"/>
      <c r="O3295" s="37"/>
      <c r="P3295" s="37"/>
      <c r="Q3295" s="37"/>
      <c r="R3295" s="38"/>
      <c r="S3295" s="45"/>
      <c r="T3295" s="2"/>
      <c r="U3295" s="2"/>
      <c r="V3295" s="2"/>
      <c r="W3295" s="3"/>
      <c r="X3295" s="61"/>
      <c r="Y3295" s="67"/>
      <c r="Z3295" s="67"/>
      <c r="AA3295" s="67"/>
      <c r="AB3295" s="69"/>
      <c r="AC3295" s="74"/>
      <c r="AD3295" s="2"/>
      <c r="AE3295" s="2"/>
      <c r="AF3295" s="2"/>
      <c r="AG3295" s="3"/>
      <c r="AH3295" s="61"/>
      <c r="AI3295" s="77"/>
      <c r="AJ3295" s="77"/>
      <c r="AK3295" s="77"/>
      <c r="AL3295" s="78"/>
      <c r="AM3295" s="86"/>
      <c r="AN3295" s="2"/>
      <c r="AO3295" s="2"/>
      <c r="AP3295" s="2"/>
      <c r="AQ3295" s="3"/>
      <c r="AR3295" s="61"/>
      <c r="AS3295" s="90"/>
      <c r="AT3295" s="90"/>
      <c r="AU3295" s="90"/>
      <c r="AV3295" s="91"/>
      <c r="AW3295" s="106"/>
      <c r="AX3295" s="2"/>
      <c r="AY3295" s="2"/>
      <c r="AZ3295" s="2"/>
      <c r="BA3295" s="3"/>
      <c r="BB3295" s="61"/>
      <c r="BC3295" s="111"/>
      <c r="BD3295" s="111"/>
      <c r="BE3295" s="111"/>
      <c r="BF3295" s="112"/>
      <c r="BG3295" s="117"/>
      <c r="BH3295" s="2"/>
      <c r="BI3295" s="2"/>
      <c r="BJ3295" s="2"/>
      <c r="BK3295" s="3"/>
      <c r="BL3295" s="61"/>
      <c r="BM3295" s="53"/>
      <c r="BN3295" s="53"/>
      <c r="BO3295" s="53"/>
      <c r="BP3295" s="54"/>
      <c r="BQ3295" s="126"/>
      <c r="BR3295" s="2"/>
      <c r="BS3295" s="2"/>
      <c r="BT3295" s="2"/>
      <c r="BU3295" s="3"/>
      <c r="BV3295" s="61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287</v>
      </c>
      <c r="J3296" s="2" t="s">
        <v>269</v>
      </c>
      <c r="K3296" s="2" t="s">
        <v>321</v>
      </c>
      <c r="L3296" s="170">
        <f t="shared" si="105"/>
        <v>1</v>
      </c>
      <c r="M3296" s="170">
        <f t="shared" si="106"/>
        <v>1.004</v>
      </c>
      <c r="N3296" s="183"/>
      <c r="O3296" s="37"/>
      <c r="P3296" s="37"/>
      <c r="Q3296" s="37"/>
      <c r="R3296" s="37"/>
      <c r="S3296" s="46"/>
      <c r="T3296" s="2"/>
      <c r="U3296" s="2"/>
      <c r="V3296" s="2"/>
      <c r="W3296" s="2"/>
      <c r="X3296" s="60"/>
      <c r="Y3296" s="67"/>
      <c r="Z3296" s="67"/>
      <c r="AA3296" s="67"/>
      <c r="AB3296" s="67"/>
      <c r="AC3296" s="73"/>
      <c r="AD3296" s="2"/>
      <c r="AE3296" s="2"/>
      <c r="AF3296" s="2"/>
      <c r="AG3296" s="2"/>
      <c r="AH3296" s="60"/>
      <c r="AI3296" s="77"/>
      <c r="AJ3296" s="77"/>
      <c r="AK3296" s="77"/>
      <c r="AL3296" s="78">
        <v>1</v>
      </c>
      <c r="AM3296" s="85">
        <v>1.004</v>
      </c>
      <c r="AN3296" s="2"/>
      <c r="AO3296" s="2"/>
      <c r="AP3296" s="2"/>
      <c r="AQ3296" s="2"/>
      <c r="AR3296" s="60"/>
      <c r="AS3296" s="90"/>
      <c r="AT3296" s="90"/>
      <c r="AU3296" s="90"/>
      <c r="AV3296" s="90"/>
      <c r="AW3296" s="105"/>
      <c r="AX3296" s="2"/>
      <c r="AY3296" s="2"/>
      <c r="AZ3296" s="2"/>
      <c r="BA3296" s="2"/>
      <c r="BB3296" s="60"/>
      <c r="BC3296" s="111"/>
      <c r="BD3296" s="111"/>
      <c r="BE3296" s="111"/>
      <c r="BF3296" s="111"/>
      <c r="BG3296" s="116"/>
      <c r="BH3296" s="2"/>
      <c r="BI3296" s="2"/>
      <c r="BJ3296" s="2"/>
      <c r="BK3296" s="2"/>
      <c r="BL3296" s="60"/>
      <c r="BM3296" s="53"/>
      <c r="BN3296" s="53"/>
      <c r="BO3296" s="53"/>
      <c r="BP3296" s="53"/>
      <c r="BQ3296" s="125"/>
      <c r="BR3296" s="2"/>
      <c r="BS3296" s="2"/>
      <c r="BT3296" s="2"/>
      <c r="BU3296" s="2"/>
      <c r="BV3296" s="60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270</v>
      </c>
      <c r="K3297" s="2" t="s">
        <v>321</v>
      </c>
      <c r="L3297" s="170">
        <f t="shared" si="105"/>
        <v>0</v>
      </c>
      <c r="M3297" s="170">
        <f t="shared" si="106"/>
        <v>0</v>
      </c>
      <c r="N3297" s="183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7"/>
      <c r="AM3297" s="85"/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290</v>
      </c>
      <c r="J3298" s="2" t="s">
        <v>271</v>
      </c>
      <c r="K3298" s="2" t="s">
        <v>322</v>
      </c>
      <c r="L3298" s="170">
        <f t="shared" si="105"/>
        <v>0</v>
      </c>
      <c r="M3298" s="170">
        <f t="shared" si="106"/>
        <v>0</v>
      </c>
      <c r="N3298" s="183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284</v>
      </c>
      <c r="J3299" s="2" t="s">
        <v>294</v>
      </c>
      <c r="K3299" s="2" t="s">
        <v>321</v>
      </c>
      <c r="L3299" s="170">
        <f t="shared" si="105"/>
        <v>0</v>
      </c>
      <c r="M3299" s="170">
        <f t="shared" si="106"/>
        <v>0</v>
      </c>
      <c r="N3299" s="183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347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3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295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3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290</v>
      </c>
      <c r="J3302" s="2" t="s">
        <v>299</v>
      </c>
      <c r="K3302" s="2" t="s">
        <v>319</v>
      </c>
      <c r="L3302" s="170">
        <f t="shared" si="105"/>
        <v>0</v>
      </c>
      <c r="M3302" s="170">
        <f t="shared" si="106"/>
        <v>0</v>
      </c>
      <c r="N3302" s="183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315</v>
      </c>
      <c r="J3303" s="2" t="s">
        <v>348</v>
      </c>
      <c r="K3303" s="2" t="s">
        <v>321</v>
      </c>
      <c r="L3303" s="170">
        <f t="shared" si="105"/>
        <v>0</v>
      </c>
      <c r="M3303" s="170">
        <f t="shared" si="106"/>
        <v>0</v>
      </c>
      <c r="N3303" s="183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296</v>
      </c>
      <c r="K3304" s="2" t="s">
        <v>322</v>
      </c>
      <c r="L3304" s="170">
        <f t="shared" si="105"/>
        <v>0</v>
      </c>
      <c r="M3304" s="170">
        <f t="shared" si="106"/>
        <v>0</v>
      </c>
      <c r="N3304" s="183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316</v>
      </c>
      <c r="J3305" s="2" t="s">
        <v>297</v>
      </c>
      <c r="K3305" s="2" t="s">
        <v>319</v>
      </c>
      <c r="L3305" s="170">
        <f t="shared" si="105"/>
        <v>0</v>
      </c>
      <c r="M3305" s="170">
        <f t="shared" si="106"/>
        <v>0</v>
      </c>
      <c r="N3305" s="183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8" t="s">
        <v>349</v>
      </c>
      <c r="K3306" s="8" t="s">
        <v>321</v>
      </c>
      <c r="L3306" s="170">
        <f t="shared" si="105"/>
        <v>0</v>
      </c>
      <c r="M3306" s="170">
        <f t="shared" si="106"/>
        <v>0</v>
      </c>
      <c r="N3306" s="183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282</v>
      </c>
      <c r="J3307" s="2" t="s">
        <v>272</v>
      </c>
      <c r="K3307" s="2" t="s">
        <v>322</v>
      </c>
      <c r="L3307" s="170">
        <f t="shared" si="105"/>
        <v>0</v>
      </c>
      <c r="M3307" s="170">
        <f t="shared" si="106"/>
        <v>0</v>
      </c>
      <c r="N3307" s="183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273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3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274</v>
      </c>
      <c r="K3309" s="2" t="s">
        <v>322</v>
      </c>
      <c r="L3309" s="172">
        <f t="shared" si="105"/>
        <v>2E-3</v>
      </c>
      <c r="M3309" s="170">
        <f t="shared" si="106"/>
        <v>2.6869999999999998</v>
      </c>
      <c r="N3309" s="183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>
        <v>1</v>
      </c>
      <c r="BD3309" s="111" t="s">
        <v>361</v>
      </c>
      <c r="BE3309" s="111"/>
      <c r="BF3309" s="111">
        <v>2E-3</v>
      </c>
      <c r="BG3309" s="116">
        <v>2.6869999999999998</v>
      </c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275</v>
      </c>
      <c r="K3310" s="2" t="s">
        <v>322</v>
      </c>
      <c r="L3310" s="170">
        <f t="shared" si="105"/>
        <v>0</v>
      </c>
      <c r="M3310" s="170">
        <f t="shared" si="106"/>
        <v>0</v>
      </c>
      <c r="N3310" s="183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/>
      <c r="BD3310" s="111"/>
      <c r="BE3310" s="111"/>
      <c r="BF3310" s="111"/>
      <c r="BG3310" s="116"/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276</v>
      </c>
      <c r="K3311" s="2" t="s">
        <v>321</v>
      </c>
      <c r="L3311" s="170">
        <f t="shared" si="105"/>
        <v>0</v>
      </c>
      <c r="M3311" s="170">
        <f t="shared" si="106"/>
        <v>0</v>
      </c>
      <c r="N3311" s="183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277</v>
      </c>
      <c r="K3312" s="2" t="s">
        <v>321</v>
      </c>
      <c r="L3312" s="170">
        <f t="shared" si="105"/>
        <v>8</v>
      </c>
      <c r="M3312" s="170">
        <f t="shared" si="106"/>
        <v>16.541</v>
      </c>
      <c r="N3312" s="183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>
        <v>1</v>
      </c>
      <c r="BD3312" s="111" t="s">
        <v>361</v>
      </c>
      <c r="BE3312" s="111"/>
      <c r="BF3312" s="111">
        <v>8</v>
      </c>
      <c r="BG3312" s="116">
        <v>16.541</v>
      </c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283</v>
      </c>
      <c r="J3313" s="2" t="s">
        <v>298</v>
      </c>
      <c r="K3313" s="2" t="s">
        <v>322</v>
      </c>
      <c r="L3313" s="170">
        <f t="shared" si="105"/>
        <v>0</v>
      </c>
      <c r="M3313" s="170">
        <f t="shared" si="106"/>
        <v>0</v>
      </c>
      <c r="N3313" s="183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/>
      <c r="BD3313" s="111"/>
      <c r="BE3313" s="111"/>
      <c r="BF3313" s="111"/>
      <c r="BG3313" s="116"/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278</v>
      </c>
      <c r="K3314" s="2" t="s">
        <v>321</v>
      </c>
      <c r="L3314" s="170">
        <f t="shared" si="105"/>
        <v>1</v>
      </c>
      <c r="M3314" s="170">
        <f t="shared" si="106"/>
        <v>1.891</v>
      </c>
      <c r="N3314" s="183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>
        <v>1</v>
      </c>
      <c r="BS3314" s="2"/>
      <c r="BT3314" s="2"/>
      <c r="BU3314" s="2">
        <v>1</v>
      </c>
      <c r="BV3314" s="60">
        <v>1.891</v>
      </c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279</v>
      </c>
      <c r="K3315" s="2" t="s">
        <v>321</v>
      </c>
      <c r="L3315" s="170">
        <f t="shared" si="105"/>
        <v>0</v>
      </c>
      <c r="M3315" s="170">
        <f t="shared" si="106"/>
        <v>0</v>
      </c>
      <c r="N3315" s="183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/>
      <c r="BS3315" s="2"/>
      <c r="BT3315" s="2"/>
      <c r="BU3315" s="2"/>
      <c r="BV3315" s="60"/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286</v>
      </c>
      <c r="J3316" s="2" t="s">
        <v>280</v>
      </c>
      <c r="K3316" s="2" t="s">
        <v>320</v>
      </c>
      <c r="L3316" s="170">
        <f t="shared" si="105"/>
        <v>0.61599999999999999</v>
      </c>
      <c r="M3316" s="172">
        <f t="shared" si="106"/>
        <v>8.5007999999999999</v>
      </c>
      <c r="N3316" s="185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>
        <v>0.61599999999999999</v>
      </c>
      <c r="BL3316" s="181">
        <v>8.5007999999999999</v>
      </c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281</v>
      </c>
      <c r="K3317" s="2" t="s">
        <v>320</v>
      </c>
      <c r="L3317" s="170">
        <f t="shared" si="105"/>
        <v>0</v>
      </c>
      <c r="M3317" s="170">
        <f t="shared" si="106"/>
        <v>0</v>
      </c>
      <c r="N3317" s="183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/>
      <c r="BL3317" s="60"/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s="17" customFormat="1" hidden="1" x14ac:dyDescent="0.3">
      <c r="A3318" s="16" t="s">
        <v>91</v>
      </c>
      <c r="B3318" s="16" t="s">
        <v>2</v>
      </c>
      <c r="C3318" s="16" t="s">
        <v>3</v>
      </c>
      <c r="D3318" s="16" t="s">
        <v>82</v>
      </c>
      <c r="E3318" s="7">
        <v>28</v>
      </c>
      <c r="F3318" s="7"/>
      <c r="G3318" s="23" t="s">
        <v>5</v>
      </c>
      <c r="H3318" s="7">
        <v>2023</v>
      </c>
      <c r="I3318" s="25"/>
      <c r="J3318" s="16" t="s">
        <v>314</v>
      </c>
      <c r="K3318" s="16"/>
      <c r="L3318" s="155"/>
      <c r="M3318" s="133">
        <f>SUM(M3280:M3317)</f>
        <v>30.623799999999996</v>
      </c>
      <c r="N3318" s="186"/>
      <c r="O3318" s="16"/>
      <c r="P3318" s="16"/>
      <c r="Q3318" s="16"/>
      <c r="R3318" s="16"/>
      <c r="S3318" s="51">
        <f>SUM(S3280:S3317)</f>
        <v>0</v>
      </c>
      <c r="T3318" s="16"/>
      <c r="U3318" s="16"/>
      <c r="V3318" s="16"/>
      <c r="W3318" s="16"/>
      <c r="X3318" s="51">
        <f>SUM(X3280:X3317)</f>
        <v>0</v>
      </c>
      <c r="Y3318" s="16"/>
      <c r="Z3318" s="16"/>
      <c r="AA3318" s="16"/>
      <c r="AB3318" s="16"/>
      <c r="AC3318" s="51">
        <f>SUM(AC3280:AC3317)</f>
        <v>0</v>
      </c>
      <c r="AD3318" s="16"/>
      <c r="AE3318" s="16"/>
      <c r="AF3318" s="16"/>
      <c r="AG3318" s="16"/>
      <c r="AH3318" s="51">
        <f>SUM(AH3280:AH3317)</f>
        <v>0</v>
      </c>
      <c r="AI3318" s="16"/>
      <c r="AJ3318" s="16"/>
      <c r="AK3318" s="16"/>
      <c r="AL3318" s="16"/>
      <c r="AM3318" s="51">
        <f>SUM(AM3280:AM3317)</f>
        <v>1.004</v>
      </c>
      <c r="AN3318" s="16"/>
      <c r="AO3318" s="16"/>
      <c r="AP3318" s="16"/>
      <c r="AQ3318" s="16"/>
      <c r="AR3318" s="51">
        <f>SUM(AR3280:AR3317)</f>
        <v>0</v>
      </c>
      <c r="AS3318" s="16"/>
      <c r="AT3318" s="16"/>
      <c r="AU3318" s="16"/>
      <c r="AV3318" s="16"/>
      <c r="AW3318" s="51">
        <f>SUM(AW3280:AW3317)</f>
        <v>0</v>
      </c>
      <c r="AX3318" s="16"/>
      <c r="AY3318" s="16"/>
      <c r="AZ3318" s="16"/>
      <c r="BA3318" s="16"/>
      <c r="BB3318" s="51">
        <f>SUM(BB3280:BB3317)</f>
        <v>0</v>
      </c>
      <c r="BC3318" s="16"/>
      <c r="BD3318" s="16"/>
      <c r="BE3318" s="16"/>
      <c r="BF3318" s="16"/>
      <c r="BG3318" s="51">
        <f>SUM(BG3280:BG3317)</f>
        <v>19.228000000000002</v>
      </c>
      <c r="BH3318" s="16"/>
      <c r="BI3318" s="16"/>
      <c r="BJ3318" s="16"/>
      <c r="BK3318" s="16"/>
      <c r="BL3318" s="133">
        <f>SUM(BL3280:BL3317)</f>
        <v>8.5007999999999999</v>
      </c>
      <c r="BM3318" s="16"/>
      <c r="BN3318" s="16"/>
      <c r="BO3318" s="16"/>
      <c r="BP3318" s="16"/>
      <c r="BQ3318" s="51">
        <f>SUM(BQ3280:BQ3317)</f>
        <v>0</v>
      </c>
      <c r="BR3318" s="16"/>
      <c r="BS3318" s="16"/>
      <c r="BT3318" s="16"/>
      <c r="BU3318" s="16"/>
      <c r="BV3318" s="51">
        <f>SUM(BV3280:BV3317)</f>
        <v>1.891</v>
      </c>
    </row>
    <row r="3319" spans="1:74" hidden="1" x14ac:dyDescent="0.3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22" t="s">
        <v>5</v>
      </c>
      <c r="H3319" s="3">
        <v>2023</v>
      </c>
      <c r="I3319" s="24" t="s">
        <v>287</v>
      </c>
      <c r="J3319" s="2" t="s">
        <v>267</v>
      </c>
      <c r="K3319" s="2" t="s">
        <v>319</v>
      </c>
      <c r="L3319" s="170">
        <f t="shared" si="105"/>
        <v>1.7999999999999999E-2</v>
      </c>
      <c r="M3319" s="170">
        <f t="shared" si="106"/>
        <v>21.527999999999999</v>
      </c>
      <c r="N3319" s="183"/>
      <c r="O3319" s="37"/>
      <c r="P3319" s="37"/>
      <c r="Q3319" s="37"/>
      <c r="R3319" s="37"/>
      <c r="S3319" s="46"/>
      <c r="T3319" s="2"/>
      <c r="U3319" s="2"/>
      <c r="V3319" s="2"/>
      <c r="W3319" s="2"/>
      <c r="X3319" s="60"/>
      <c r="Y3319" s="67"/>
      <c r="Z3319" s="67"/>
      <c r="AA3319" s="67"/>
      <c r="AB3319" s="67"/>
      <c r="AC3319" s="73"/>
      <c r="AD3319" s="2"/>
      <c r="AE3319" s="2"/>
      <c r="AF3319" s="2"/>
      <c r="AG3319" s="2">
        <v>1.7999999999999999E-2</v>
      </c>
      <c r="AH3319" s="60">
        <v>21.527999999999999</v>
      </c>
      <c r="AI3319" s="77"/>
      <c r="AJ3319" s="77"/>
      <c r="AK3319" s="77"/>
      <c r="AL3319" s="77"/>
      <c r="AM3319" s="85"/>
      <c r="AN3319" s="2"/>
      <c r="AO3319" s="2"/>
      <c r="AP3319" s="2"/>
      <c r="AQ3319" s="2"/>
      <c r="AR3319" s="60"/>
      <c r="AS3319" s="90"/>
      <c r="AT3319" s="90"/>
      <c r="AU3319" s="90"/>
      <c r="AV3319" s="90"/>
      <c r="AW3319" s="105"/>
      <c r="AX3319" s="2"/>
      <c r="AY3319" s="2"/>
      <c r="AZ3319" s="2"/>
      <c r="BA3319" s="2"/>
      <c r="BB3319" s="60"/>
      <c r="BC3319" s="111"/>
      <c r="BD3319" s="111"/>
      <c r="BE3319" s="111"/>
      <c r="BF3319" s="111"/>
      <c r="BG3319" s="116"/>
      <c r="BH3319" s="2"/>
      <c r="BI3319" s="2"/>
      <c r="BJ3319" s="2"/>
      <c r="BK3319" s="2"/>
      <c r="BL3319" s="60"/>
      <c r="BM3319" s="53"/>
      <c r="BN3319" s="53"/>
      <c r="BO3319" s="53"/>
      <c r="BP3319" s="53"/>
      <c r="BQ3319" s="125"/>
      <c r="BR3319" s="2"/>
      <c r="BS3319" s="2"/>
      <c r="BT3319" s="2"/>
      <c r="BU3319" s="2"/>
      <c r="BV3319" s="60"/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291</v>
      </c>
      <c r="K3320" s="2" t="s">
        <v>320</v>
      </c>
      <c r="L3320" s="170">
        <f t="shared" si="105"/>
        <v>0</v>
      </c>
      <c r="M3320" s="170">
        <f t="shared" si="106"/>
        <v>0</v>
      </c>
      <c r="N3320" s="183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/>
      <c r="AH3320" s="60"/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286</v>
      </c>
      <c r="J3321" s="2" t="s">
        <v>337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3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8" t="s">
        <v>338</v>
      </c>
      <c r="K3322" s="8" t="s">
        <v>319</v>
      </c>
      <c r="L3322" s="170">
        <f t="shared" si="105"/>
        <v>0</v>
      </c>
      <c r="M3322" s="170">
        <f t="shared" si="106"/>
        <v>0</v>
      </c>
      <c r="N3322" s="183"/>
      <c r="O3322" s="58"/>
      <c r="P3322" s="58"/>
      <c r="Q3322" s="58"/>
      <c r="R3322" s="58"/>
      <c r="S3322" s="59"/>
      <c r="T3322" s="8"/>
      <c r="U3322" s="8"/>
      <c r="V3322" s="8"/>
      <c r="W3322" s="8"/>
      <c r="X3322" s="130"/>
      <c r="Y3322" s="143"/>
      <c r="Z3322" s="143"/>
      <c r="AA3322" s="143"/>
      <c r="AB3322" s="143"/>
      <c r="AC3322" s="144"/>
      <c r="AD3322" s="8"/>
      <c r="AE3322" s="8"/>
      <c r="AF3322" s="8"/>
      <c r="AG3322" s="8"/>
      <c r="AH3322" s="130"/>
      <c r="AI3322" s="145"/>
      <c r="AJ3322" s="145"/>
      <c r="AK3322" s="145"/>
      <c r="AL3322" s="145"/>
      <c r="AM3322" s="146"/>
      <c r="AN3322" s="8"/>
      <c r="AO3322" s="8"/>
      <c r="AP3322" s="8"/>
      <c r="AQ3322" s="8"/>
      <c r="AR3322" s="130"/>
      <c r="AS3322" s="147"/>
      <c r="AT3322" s="147"/>
      <c r="AU3322" s="147"/>
      <c r="AV3322" s="147"/>
      <c r="AW3322" s="148"/>
      <c r="AX3322" s="8"/>
      <c r="AY3322" s="8"/>
      <c r="AZ3322" s="8"/>
      <c r="BA3322" s="8"/>
      <c r="BB3322" s="130"/>
      <c r="BC3322" s="149"/>
      <c r="BD3322" s="149"/>
      <c r="BE3322" s="149"/>
      <c r="BF3322" s="149"/>
      <c r="BG3322" s="150"/>
      <c r="BH3322" s="8"/>
      <c r="BI3322" s="8"/>
      <c r="BJ3322" s="8"/>
      <c r="BK3322" s="8"/>
      <c r="BL3322" s="130"/>
      <c r="BM3322" s="151"/>
      <c r="BN3322" s="151"/>
      <c r="BO3322" s="151"/>
      <c r="BP3322" s="151"/>
      <c r="BQ3322" s="152"/>
      <c r="BR3322" s="8"/>
      <c r="BS3322" s="8"/>
      <c r="BT3322" s="8"/>
      <c r="BU3322" s="8"/>
      <c r="BV3322" s="13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339</v>
      </c>
      <c r="K3323" s="8" t="s">
        <v>340</v>
      </c>
      <c r="L3323" s="170">
        <f t="shared" si="105"/>
        <v>0</v>
      </c>
      <c r="M3323" s="170">
        <f t="shared" si="106"/>
        <v>0</v>
      </c>
      <c r="N3323" s="183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341</v>
      </c>
      <c r="K3324" s="8" t="s">
        <v>319</v>
      </c>
      <c r="L3324" s="170">
        <f t="shared" si="105"/>
        <v>0</v>
      </c>
      <c r="M3324" s="170">
        <f t="shared" si="106"/>
        <v>0</v>
      </c>
      <c r="N3324" s="183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342</v>
      </c>
      <c r="K3325" s="8" t="s">
        <v>321</v>
      </c>
      <c r="L3325" s="170">
        <f t="shared" si="105"/>
        <v>0</v>
      </c>
      <c r="M3325" s="170">
        <f t="shared" si="106"/>
        <v>0</v>
      </c>
      <c r="N3325" s="183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343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3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344</v>
      </c>
      <c r="K3327" s="8" t="s">
        <v>340</v>
      </c>
      <c r="L3327" s="170">
        <f t="shared" si="105"/>
        <v>0</v>
      </c>
      <c r="M3327" s="170">
        <f t="shared" si="106"/>
        <v>0</v>
      </c>
      <c r="N3327" s="183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288</v>
      </c>
      <c r="J3328" s="8" t="s">
        <v>345</v>
      </c>
      <c r="K3328" s="8" t="s">
        <v>319</v>
      </c>
      <c r="L3328" s="170">
        <f t="shared" si="105"/>
        <v>0</v>
      </c>
      <c r="M3328" s="170">
        <f t="shared" si="106"/>
        <v>0</v>
      </c>
      <c r="N3328" s="183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2" t="s">
        <v>352</v>
      </c>
      <c r="K3329" s="2" t="s">
        <v>319</v>
      </c>
      <c r="L3329" s="170">
        <f t="shared" si="105"/>
        <v>0</v>
      </c>
      <c r="M3329" s="170">
        <f t="shared" si="106"/>
        <v>0</v>
      </c>
      <c r="N3329" s="183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353</v>
      </c>
      <c r="K3330" s="2" t="s">
        <v>322</v>
      </c>
      <c r="L3330" s="170">
        <f t="shared" si="105"/>
        <v>0</v>
      </c>
      <c r="M3330" s="170">
        <f t="shared" si="106"/>
        <v>0</v>
      </c>
      <c r="N3330" s="183"/>
      <c r="O3330" s="37"/>
      <c r="P3330" s="37"/>
      <c r="Q3330" s="37"/>
      <c r="R3330" s="37"/>
      <c r="S3330" s="46"/>
      <c r="T3330" s="2"/>
      <c r="U3330" s="2"/>
      <c r="V3330" s="2"/>
      <c r="W3330" s="2"/>
      <c r="X3330" s="60"/>
      <c r="Y3330" s="67"/>
      <c r="Z3330" s="67"/>
      <c r="AA3330" s="67"/>
      <c r="AB3330" s="67"/>
      <c r="AC3330" s="73"/>
      <c r="AD3330" s="2"/>
      <c r="AE3330" s="2"/>
      <c r="AF3330" s="2"/>
      <c r="AG3330" s="2"/>
      <c r="AH3330" s="60"/>
      <c r="AI3330" s="77"/>
      <c r="AJ3330" s="77"/>
      <c r="AK3330" s="77"/>
      <c r="AL3330" s="77"/>
      <c r="AM3330" s="85"/>
      <c r="AN3330" s="2"/>
      <c r="AO3330" s="2"/>
      <c r="AP3330" s="2"/>
      <c r="AQ3330" s="2"/>
      <c r="AR3330" s="60"/>
      <c r="AS3330" s="90"/>
      <c r="AT3330" s="90"/>
      <c r="AU3330" s="90"/>
      <c r="AV3330" s="90"/>
      <c r="AW3330" s="105"/>
      <c r="AX3330" s="2"/>
      <c r="AY3330" s="2"/>
      <c r="AZ3330" s="2"/>
      <c r="BA3330" s="2"/>
      <c r="BB3330" s="60"/>
      <c r="BC3330" s="111"/>
      <c r="BD3330" s="111"/>
      <c r="BE3330" s="111"/>
      <c r="BF3330" s="111"/>
      <c r="BG3330" s="116"/>
      <c r="BH3330" s="2"/>
      <c r="BI3330" s="2"/>
      <c r="BJ3330" s="2"/>
      <c r="BK3330" s="2"/>
      <c r="BL3330" s="60"/>
      <c r="BM3330" s="53"/>
      <c r="BN3330" s="53"/>
      <c r="BO3330" s="53"/>
      <c r="BP3330" s="53"/>
      <c r="BQ3330" s="125"/>
      <c r="BR3330" s="2"/>
      <c r="BS3330" s="2"/>
      <c r="BT3330" s="2"/>
      <c r="BU3330" s="2"/>
      <c r="BV3330" s="6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346</v>
      </c>
      <c r="K3331" s="2" t="s">
        <v>319</v>
      </c>
      <c r="L3331" s="170">
        <f t="shared" si="105"/>
        <v>0</v>
      </c>
      <c r="M3331" s="170">
        <f t="shared" si="106"/>
        <v>0</v>
      </c>
      <c r="N3331" s="183"/>
      <c r="O3331" s="38"/>
      <c r="P3331" s="37"/>
      <c r="Q3331" s="37"/>
      <c r="R3331" s="37"/>
      <c r="S3331" s="46"/>
      <c r="T3331" s="3"/>
      <c r="U3331" s="2"/>
      <c r="V3331" s="2"/>
      <c r="W3331" s="2"/>
      <c r="X3331" s="60"/>
      <c r="Y3331" s="69"/>
      <c r="Z3331" s="67"/>
      <c r="AA3331" s="67"/>
      <c r="AB3331" s="67"/>
      <c r="AC3331" s="73"/>
      <c r="AD3331" s="3"/>
      <c r="AE3331" s="2"/>
      <c r="AF3331" s="2"/>
      <c r="AG3331" s="2"/>
      <c r="AH3331" s="60"/>
      <c r="AI3331" s="78"/>
      <c r="AJ3331" s="77"/>
      <c r="AK3331" s="77"/>
      <c r="AL3331" s="77"/>
      <c r="AM3331" s="85"/>
      <c r="AN3331" s="3"/>
      <c r="AO3331" s="2"/>
      <c r="AP3331" s="2"/>
      <c r="AQ3331" s="2"/>
      <c r="AR3331" s="60"/>
      <c r="AS3331" s="91"/>
      <c r="AT3331" s="90"/>
      <c r="AU3331" s="90"/>
      <c r="AV3331" s="90"/>
      <c r="AW3331" s="105"/>
      <c r="AX3331" s="3"/>
      <c r="AY3331" s="2"/>
      <c r="AZ3331" s="2"/>
      <c r="BA3331" s="2"/>
      <c r="BB3331" s="60"/>
      <c r="BC3331" s="112"/>
      <c r="BD3331" s="111"/>
      <c r="BE3331" s="111"/>
      <c r="BF3331" s="111"/>
      <c r="BG3331" s="116"/>
      <c r="BH3331" s="3"/>
      <c r="BI3331" s="2"/>
      <c r="BJ3331" s="2"/>
      <c r="BK3331" s="2"/>
      <c r="BL3331" s="60"/>
      <c r="BM3331" s="54"/>
      <c r="BN3331" s="53"/>
      <c r="BO3331" s="53"/>
      <c r="BP3331" s="53"/>
      <c r="BQ3331" s="125"/>
      <c r="BR3331" s="3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289</v>
      </c>
      <c r="J3332" s="2" t="s">
        <v>268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3"/>
      <c r="O3332" s="37"/>
      <c r="P3332" s="37"/>
      <c r="Q3332" s="37"/>
      <c r="R3332" s="37"/>
      <c r="S3332" s="46"/>
      <c r="T3332" s="2"/>
      <c r="U3332" s="2"/>
      <c r="V3332" s="2"/>
      <c r="W3332" s="2"/>
      <c r="X3332" s="60"/>
      <c r="Y3332" s="67"/>
      <c r="Z3332" s="67"/>
      <c r="AA3332" s="67"/>
      <c r="AB3332" s="67"/>
      <c r="AC3332" s="73"/>
      <c r="AD3332" s="2"/>
      <c r="AE3332" s="2"/>
      <c r="AF3332" s="2"/>
      <c r="AG3332" s="2"/>
      <c r="AH3332" s="60"/>
      <c r="AI3332" s="77"/>
      <c r="AJ3332" s="77"/>
      <c r="AK3332" s="77"/>
      <c r="AL3332" s="77"/>
      <c r="AM3332" s="85"/>
      <c r="AN3332" s="2"/>
      <c r="AO3332" s="2"/>
      <c r="AP3332" s="2"/>
      <c r="AQ3332" s="2"/>
      <c r="AR3332" s="60"/>
      <c r="AS3332" s="90"/>
      <c r="AT3332" s="90"/>
      <c r="AU3332" s="90"/>
      <c r="AV3332" s="90"/>
      <c r="AW3332" s="105"/>
      <c r="AX3332" s="2"/>
      <c r="AY3332" s="2"/>
      <c r="AZ3332" s="2"/>
      <c r="BA3332" s="2"/>
      <c r="BB3332" s="60"/>
      <c r="BC3332" s="111"/>
      <c r="BD3332" s="111"/>
      <c r="BE3332" s="111"/>
      <c r="BF3332" s="111"/>
      <c r="BG3332" s="116"/>
      <c r="BH3332" s="2"/>
      <c r="BI3332" s="2"/>
      <c r="BJ3332" s="2"/>
      <c r="BK3332" s="2"/>
      <c r="BL3332" s="60"/>
      <c r="BM3332" s="53"/>
      <c r="BN3332" s="53"/>
      <c r="BO3332" s="53"/>
      <c r="BP3332" s="53"/>
      <c r="BQ3332" s="125"/>
      <c r="BR3332" s="2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292</v>
      </c>
      <c r="K3333" s="2" t="s">
        <v>319</v>
      </c>
      <c r="L3333" s="170">
        <f t="shared" ref="L3333:L3395" si="107">SUM(R3333,W3333,AB3333,AG3333,AL3333,AQ3333,AV3333,BA3333,BF3333,BK3333,BP3333,BU3333)</f>
        <v>0</v>
      </c>
      <c r="M3333" s="170">
        <f t="shared" ref="M3333:M3395" si="108">SUM(S3333,X3333,AC3333,AH3333,AM3333,AR3333,AW3333,BB3333,BG3333,BL3333,BQ3333,BV3333)</f>
        <v>0</v>
      </c>
      <c r="N3333" s="183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285</v>
      </c>
      <c r="J3334" s="2" t="s">
        <v>293</v>
      </c>
      <c r="K3334" s="2" t="s">
        <v>319</v>
      </c>
      <c r="L3334" s="170">
        <f t="shared" si="107"/>
        <v>0</v>
      </c>
      <c r="M3334" s="170">
        <f t="shared" si="108"/>
        <v>0</v>
      </c>
      <c r="N3334" s="183"/>
      <c r="O3334" s="37"/>
      <c r="P3334" s="37"/>
      <c r="Q3334" s="37"/>
      <c r="R3334" s="38"/>
      <c r="S3334" s="45"/>
      <c r="T3334" s="2"/>
      <c r="U3334" s="2"/>
      <c r="V3334" s="2"/>
      <c r="W3334" s="3"/>
      <c r="X3334" s="61"/>
      <c r="Y3334" s="67"/>
      <c r="Z3334" s="67"/>
      <c r="AA3334" s="67"/>
      <c r="AB3334" s="69"/>
      <c r="AC3334" s="74"/>
      <c r="AD3334" s="2"/>
      <c r="AE3334" s="2"/>
      <c r="AF3334" s="2"/>
      <c r="AG3334" s="3"/>
      <c r="AH3334" s="61"/>
      <c r="AI3334" s="77"/>
      <c r="AJ3334" s="77"/>
      <c r="AK3334" s="77"/>
      <c r="AL3334" s="78"/>
      <c r="AM3334" s="86"/>
      <c r="AN3334" s="2"/>
      <c r="AO3334" s="2"/>
      <c r="AP3334" s="2"/>
      <c r="AQ3334" s="3"/>
      <c r="AR3334" s="61"/>
      <c r="AS3334" s="90"/>
      <c r="AT3334" s="90"/>
      <c r="AU3334" s="90"/>
      <c r="AV3334" s="91"/>
      <c r="AW3334" s="106"/>
      <c r="AX3334" s="2"/>
      <c r="AY3334" s="2"/>
      <c r="AZ3334" s="2"/>
      <c r="BA3334" s="3"/>
      <c r="BB3334" s="61"/>
      <c r="BC3334" s="111"/>
      <c r="BD3334" s="111"/>
      <c r="BE3334" s="111"/>
      <c r="BF3334" s="112"/>
      <c r="BG3334" s="117"/>
      <c r="BH3334" s="2"/>
      <c r="BI3334" s="2"/>
      <c r="BJ3334" s="2"/>
      <c r="BK3334" s="3"/>
      <c r="BL3334" s="61"/>
      <c r="BM3334" s="53"/>
      <c r="BN3334" s="53"/>
      <c r="BO3334" s="53"/>
      <c r="BP3334" s="54"/>
      <c r="BQ3334" s="126"/>
      <c r="BR3334" s="2"/>
      <c r="BS3334" s="2"/>
      <c r="BT3334" s="2"/>
      <c r="BU3334" s="3"/>
      <c r="BV3334" s="61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287</v>
      </c>
      <c r="J3335" s="2" t="s">
        <v>269</v>
      </c>
      <c r="K3335" s="2" t="s">
        <v>321</v>
      </c>
      <c r="L3335" s="170">
        <f t="shared" si="107"/>
        <v>0</v>
      </c>
      <c r="M3335" s="170">
        <f t="shared" si="108"/>
        <v>0</v>
      </c>
      <c r="N3335" s="183"/>
      <c r="O3335" s="37"/>
      <c r="P3335" s="37"/>
      <c r="Q3335" s="37"/>
      <c r="R3335" s="37"/>
      <c r="S3335" s="46"/>
      <c r="T3335" s="2"/>
      <c r="U3335" s="2"/>
      <c r="V3335" s="2"/>
      <c r="W3335" s="2"/>
      <c r="X3335" s="60"/>
      <c r="Y3335" s="67"/>
      <c r="Z3335" s="67"/>
      <c r="AA3335" s="67"/>
      <c r="AB3335" s="67"/>
      <c r="AC3335" s="73"/>
      <c r="AD3335" s="2"/>
      <c r="AE3335" s="2"/>
      <c r="AF3335" s="2"/>
      <c r="AG3335" s="2"/>
      <c r="AH3335" s="60"/>
      <c r="AI3335" s="77"/>
      <c r="AJ3335" s="77"/>
      <c r="AK3335" s="77"/>
      <c r="AL3335" s="77"/>
      <c r="AM3335" s="85"/>
      <c r="AN3335" s="2"/>
      <c r="AO3335" s="2"/>
      <c r="AP3335" s="2"/>
      <c r="AQ3335" s="2"/>
      <c r="AR3335" s="60"/>
      <c r="AS3335" s="90"/>
      <c r="AT3335" s="90"/>
      <c r="AU3335" s="90"/>
      <c r="AV3335" s="90"/>
      <c r="AW3335" s="105"/>
      <c r="AX3335" s="2"/>
      <c r="AY3335" s="2"/>
      <c r="AZ3335" s="2"/>
      <c r="BA3335" s="2"/>
      <c r="BB3335" s="60"/>
      <c r="BC3335" s="111"/>
      <c r="BD3335" s="111"/>
      <c r="BE3335" s="111"/>
      <c r="BF3335" s="111"/>
      <c r="BG3335" s="116"/>
      <c r="BH3335" s="2"/>
      <c r="BI3335" s="2"/>
      <c r="BJ3335" s="2"/>
      <c r="BK3335" s="2"/>
      <c r="BL3335" s="60"/>
      <c r="BM3335" s="53"/>
      <c r="BN3335" s="53"/>
      <c r="BO3335" s="53"/>
      <c r="BP3335" s="53"/>
      <c r="BQ3335" s="125"/>
      <c r="BR3335" s="2"/>
      <c r="BS3335" s="2"/>
      <c r="BT3335" s="2"/>
      <c r="BU3335" s="2"/>
      <c r="BV3335" s="60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270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3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290</v>
      </c>
      <c r="J3337" s="2" t="s">
        <v>271</v>
      </c>
      <c r="K3337" s="2" t="s">
        <v>322</v>
      </c>
      <c r="L3337" s="170">
        <f t="shared" si="107"/>
        <v>0</v>
      </c>
      <c r="M3337" s="170">
        <f t="shared" si="108"/>
        <v>0</v>
      </c>
      <c r="N3337" s="183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284</v>
      </c>
      <c r="J3338" s="2" t="s">
        <v>294</v>
      </c>
      <c r="K3338" s="2" t="s">
        <v>321</v>
      </c>
      <c r="L3338" s="170">
        <f t="shared" si="107"/>
        <v>0</v>
      </c>
      <c r="M3338" s="170">
        <f t="shared" si="108"/>
        <v>0</v>
      </c>
      <c r="N3338" s="183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347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3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295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3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290</v>
      </c>
      <c r="J3341" s="2" t="s">
        <v>299</v>
      </c>
      <c r="K3341" s="2" t="s">
        <v>319</v>
      </c>
      <c r="L3341" s="170">
        <f t="shared" si="107"/>
        <v>0</v>
      </c>
      <c r="M3341" s="170">
        <f t="shared" si="108"/>
        <v>0</v>
      </c>
      <c r="N3341" s="183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315</v>
      </c>
      <c r="J3342" s="2" t="s">
        <v>348</v>
      </c>
      <c r="K3342" s="2" t="s">
        <v>321</v>
      </c>
      <c r="L3342" s="170">
        <f t="shared" si="107"/>
        <v>0</v>
      </c>
      <c r="M3342" s="170">
        <f t="shared" si="108"/>
        <v>0</v>
      </c>
      <c r="N3342" s="183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296</v>
      </c>
      <c r="K3343" s="2" t="s">
        <v>322</v>
      </c>
      <c r="L3343" s="170">
        <f t="shared" si="107"/>
        <v>0</v>
      </c>
      <c r="M3343" s="170">
        <f t="shared" si="108"/>
        <v>0</v>
      </c>
      <c r="N3343" s="183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316</v>
      </c>
      <c r="J3344" s="2" t="s">
        <v>297</v>
      </c>
      <c r="K3344" s="2" t="s">
        <v>319</v>
      </c>
      <c r="L3344" s="172">
        <f t="shared" si="107"/>
        <v>1.4400000000000001E-3</v>
      </c>
      <c r="M3344" s="170">
        <f t="shared" si="108"/>
        <v>4.3440000000000003</v>
      </c>
      <c r="N3344" s="183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>
        <v>1.4400000000000001E-3</v>
      </c>
      <c r="BL3344" s="60">
        <v>4.3440000000000003</v>
      </c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8" t="s">
        <v>349</v>
      </c>
      <c r="K3345" s="8" t="s">
        <v>321</v>
      </c>
      <c r="L3345" s="170">
        <f t="shared" si="107"/>
        <v>0</v>
      </c>
      <c r="M3345" s="170">
        <f t="shared" si="108"/>
        <v>0</v>
      </c>
      <c r="N3345" s="183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/>
      <c r="BL3345" s="60"/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282</v>
      </c>
      <c r="J3346" s="2" t="s">
        <v>272</v>
      </c>
      <c r="K3346" s="2" t="s">
        <v>322</v>
      </c>
      <c r="L3346" s="170">
        <f t="shared" si="107"/>
        <v>0</v>
      </c>
      <c r="M3346" s="170">
        <f t="shared" si="108"/>
        <v>0</v>
      </c>
      <c r="N3346" s="183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273</v>
      </c>
      <c r="K3347" s="2" t="s">
        <v>322</v>
      </c>
      <c r="L3347" s="170">
        <f t="shared" si="107"/>
        <v>3.6000000000000004E-2</v>
      </c>
      <c r="M3347" s="170">
        <f t="shared" si="108"/>
        <v>66.30510000000001</v>
      </c>
      <c r="N3347" s="183"/>
      <c r="O3347" s="37"/>
      <c r="P3347" s="37"/>
      <c r="Q3347" s="37"/>
      <c r="R3347" s="37"/>
      <c r="S3347" s="46"/>
      <c r="T3347" s="2"/>
      <c r="U3347" s="2"/>
      <c r="V3347" s="2">
        <v>16.190000000000001</v>
      </c>
      <c r="W3347" s="2">
        <v>4.0000000000000001E-3</v>
      </c>
      <c r="X3347" s="60">
        <v>8.4619999999999997</v>
      </c>
      <c r="Y3347" s="67"/>
      <c r="Z3347" s="67"/>
      <c r="AA3347" s="67" t="s">
        <v>419</v>
      </c>
      <c r="AB3347" s="67">
        <v>1.2E-2</v>
      </c>
      <c r="AC3347" s="73">
        <v>12.632</v>
      </c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 t="s">
        <v>644</v>
      </c>
      <c r="BS3347" s="2"/>
      <c r="BT3347" s="2"/>
      <c r="BU3347" s="2">
        <v>0.02</v>
      </c>
      <c r="BV3347" s="60">
        <v>45.211100000000002</v>
      </c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274</v>
      </c>
      <c r="K3348" s="2" t="s">
        <v>322</v>
      </c>
      <c r="L3348" s="172">
        <f t="shared" si="107"/>
        <v>1.2500000000000001E-2</v>
      </c>
      <c r="M3348" s="170">
        <f t="shared" si="108"/>
        <v>15.385999999999999</v>
      </c>
      <c r="N3348" s="183"/>
      <c r="O3348" s="37">
        <v>2</v>
      </c>
      <c r="P3348" s="37">
        <v>3</v>
      </c>
      <c r="Q3348" s="37"/>
      <c r="R3348" s="37">
        <v>1E-3</v>
      </c>
      <c r="S3348" s="46">
        <v>0.79700000000000004</v>
      </c>
      <c r="T3348" s="2"/>
      <c r="U3348" s="2"/>
      <c r="V3348" s="2"/>
      <c r="W3348" s="2"/>
      <c r="X3348" s="60"/>
      <c r="Y3348" s="67"/>
      <c r="Z3348" s="67"/>
      <c r="AA3348" s="67"/>
      <c r="AB3348" s="67"/>
      <c r="AC3348" s="73"/>
      <c r="AD3348" s="2"/>
      <c r="AE3348" s="2"/>
      <c r="AF3348" s="2"/>
      <c r="AG3348" s="2"/>
      <c r="AH3348" s="60"/>
      <c r="AI3348" s="77"/>
      <c r="AJ3348" s="77"/>
      <c r="AK3348" s="77">
        <v>172</v>
      </c>
      <c r="AL3348" s="77">
        <v>5.0000000000000001E-3</v>
      </c>
      <c r="AM3348" s="85">
        <v>6.306</v>
      </c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>
        <v>13</v>
      </c>
      <c r="BN3348" s="53" t="s">
        <v>361</v>
      </c>
      <c r="BO3348" s="53">
        <v>68.39</v>
      </c>
      <c r="BP3348" s="53">
        <v>1.5E-3</v>
      </c>
      <c r="BQ3348" s="125">
        <v>2</v>
      </c>
      <c r="BR3348" s="2">
        <v>3</v>
      </c>
      <c r="BS3348" s="2"/>
      <c r="BT3348" s="2"/>
      <c r="BU3348" s="2">
        <v>5.0000000000000001E-3</v>
      </c>
      <c r="BV3348" s="60">
        <v>6.2830000000000004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275</v>
      </c>
      <c r="K3349" s="2" t="s">
        <v>322</v>
      </c>
      <c r="L3349" s="170">
        <f t="shared" si="107"/>
        <v>0.01</v>
      </c>
      <c r="M3349" s="170">
        <f t="shared" si="108"/>
        <v>14.297000000000001</v>
      </c>
      <c r="N3349" s="183"/>
      <c r="O3349" s="37"/>
      <c r="P3349" s="37"/>
      <c r="Q3349" s="37"/>
      <c r="R3349" s="37"/>
      <c r="S3349" s="46"/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>
        <v>11</v>
      </c>
      <c r="AE3349" s="2" t="s">
        <v>361</v>
      </c>
      <c r="AF3349" s="2"/>
      <c r="AG3349" s="2">
        <v>2E-3</v>
      </c>
      <c r="AH3349" s="60">
        <v>4.8659999999999997</v>
      </c>
      <c r="AI3349" s="77">
        <v>11</v>
      </c>
      <c r="AJ3349" s="77" t="s">
        <v>361</v>
      </c>
      <c r="AK3349" s="77"/>
      <c r="AL3349" s="77">
        <v>5.0000000000000001E-3</v>
      </c>
      <c r="AM3349" s="85">
        <v>5.7709999999999999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>
        <v>34</v>
      </c>
      <c r="BA3349" s="2">
        <v>3.0000000000000001E-3</v>
      </c>
      <c r="BB3349" s="60">
        <v>3.66</v>
      </c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/>
      <c r="BN3349" s="53"/>
      <c r="BO3349" s="53"/>
      <c r="BP3349" s="53"/>
      <c r="BQ3349" s="125"/>
      <c r="BR3349" s="2"/>
      <c r="BS3349" s="2"/>
      <c r="BT3349" s="2"/>
      <c r="BU3349" s="2"/>
      <c r="BV3349" s="60"/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276</v>
      </c>
      <c r="K3350" s="2" t="s">
        <v>321</v>
      </c>
      <c r="L3350" s="170">
        <f t="shared" si="107"/>
        <v>0</v>
      </c>
      <c r="M3350" s="170">
        <f t="shared" si="108"/>
        <v>0</v>
      </c>
      <c r="N3350" s="183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/>
      <c r="AE3350" s="2"/>
      <c r="AF3350" s="2"/>
      <c r="AG3350" s="2"/>
      <c r="AH3350" s="60"/>
      <c r="AI3350" s="77"/>
      <c r="AJ3350" s="77"/>
      <c r="AK3350" s="77"/>
      <c r="AL3350" s="77"/>
      <c r="AM3350" s="85"/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/>
      <c r="BA3350" s="2"/>
      <c r="BB3350" s="60"/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277</v>
      </c>
      <c r="K3351" s="2" t="s">
        <v>321</v>
      </c>
      <c r="L3351" s="170">
        <f t="shared" si="107"/>
        <v>2</v>
      </c>
      <c r="M3351" s="170">
        <f t="shared" si="108"/>
        <v>9.2149999999999999</v>
      </c>
      <c r="N3351" s="183"/>
      <c r="O3351" s="37"/>
      <c r="P3351" s="37"/>
      <c r="Q3351" s="37"/>
      <c r="R3351" s="37"/>
      <c r="S3351" s="46"/>
      <c r="T3351" s="2"/>
      <c r="U3351" s="2"/>
      <c r="V3351" s="34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 t="s">
        <v>366</v>
      </c>
      <c r="AP3351" s="2"/>
      <c r="AQ3351" s="2">
        <v>1</v>
      </c>
      <c r="AR3351" s="60">
        <v>7.77</v>
      </c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>
        <v>13</v>
      </c>
      <c r="BN3351" s="53" t="s">
        <v>361</v>
      </c>
      <c r="BO3351" s="53"/>
      <c r="BP3351" s="53">
        <v>1</v>
      </c>
      <c r="BQ3351" s="125">
        <v>1.4450000000000001</v>
      </c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283</v>
      </c>
      <c r="J3352" s="2" t="s">
        <v>298</v>
      </c>
      <c r="K3352" s="2" t="s">
        <v>322</v>
      </c>
      <c r="L3352" s="170">
        <f t="shared" si="107"/>
        <v>0</v>
      </c>
      <c r="M3352" s="170">
        <f t="shared" si="108"/>
        <v>0</v>
      </c>
      <c r="N3352" s="183"/>
      <c r="O3352" s="37"/>
      <c r="P3352" s="37"/>
      <c r="Q3352" s="37"/>
      <c r="R3352" s="37"/>
      <c r="S3352" s="46"/>
      <c r="T3352" s="2"/>
      <c r="U3352" s="2"/>
      <c r="V3352" s="2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/>
      <c r="AP3352" s="2"/>
      <c r="AQ3352" s="2"/>
      <c r="AR3352" s="60"/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/>
      <c r="BN3352" s="53"/>
      <c r="BO3352" s="53"/>
      <c r="BP3352" s="53"/>
      <c r="BQ3352" s="125"/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278</v>
      </c>
      <c r="K3353" s="2" t="s">
        <v>321</v>
      </c>
      <c r="L3353" s="170">
        <f t="shared" si="107"/>
        <v>4</v>
      </c>
      <c r="M3353" s="170">
        <f t="shared" si="108"/>
        <v>5.3639999999999999</v>
      </c>
      <c r="N3353" s="183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 t="s">
        <v>361</v>
      </c>
      <c r="BE3353" s="111"/>
      <c r="BF3353" s="111">
        <v>3</v>
      </c>
      <c r="BG3353" s="116">
        <v>3.4729999999999999</v>
      </c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>
        <v>12</v>
      </c>
      <c r="BS3353" s="2"/>
      <c r="BT3353" s="2"/>
      <c r="BU3353" s="2">
        <v>1</v>
      </c>
      <c r="BV3353" s="60">
        <v>1.891</v>
      </c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279</v>
      </c>
      <c r="K3354" s="2" t="s">
        <v>321</v>
      </c>
      <c r="L3354" s="170">
        <f t="shared" si="107"/>
        <v>0</v>
      </c>
      <c r="M3354" s="170">
        <f t="shared" si="108"/>
        <v>0</v>
      </c>
      <c r="N3354" s="183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/>
      <c r="BE3354" s="111"/>
      <c r="BF3354" s="111"/>
      <c r="BG3354" s="116"/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/>
      <c r="BS3354" s="2"/>
      <c r="BT3354" s="2"/>
      <c r="BU3354" s="2"/>
      <c r="BV3354" s="60"/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286</v>
      </c>
      <c r="J3355" s="2" t="s">
        <v>280</v>
      </c>
      <c r="K3355" s="2" t="s">
        <v>320</v>
      </c>
      <c r="L3355" s="170">
        <f t="shared" si="107"/>
        <v>0</v>
      </c>
      <c r="M3355" s="172">
        <f t="shared" si="108"/>
        <v>0</v>
      </c>
      <c r="N3355" s="185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181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281</v>
      </c>
      <c r="K3356" s="2" t="s">
        <v>320</v>
      </c>
      <c r="L3356" s="170">
        <f t="shared" si="107"/>
        <v>0</v>
      </c>
      <c r="M3356" s="170">
        <f t="shared" si="108"/>
        <v>0</v>
      </c>
      <c r="N3356" s="183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60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s="17" customFormat="1" hidden="1" x14ac:dyDescent="0.3">
      <c r="A3357" s="16" t="s">
        <v>92</v>
      </c>
      <c r="B3357" s="16" t="s">
        <v>2</v>
      </c>
      <c r="C3357" s="16" t="s">
        <v>3</v>
      </c>
      <c r="D3357" s="16" t="s">
        <v>82</v>
      </c>
      <c r="E3357" s="7">
        <v>30</v>
      </c>
      <c r="F3357" s="7"/>
      <c r="G3357" s="23" t="s">
        <v>5</v>
      </c>
      <c r="H3357" s="7">
        <v>2023</v>
      </c>
      <c r="I3357" s="25"/>
      <c r="J3357" s="16" t="s">
        <v>314</v>
      </c>
      <c r="K3357" s="16"/>
      <c r="L3357" s="155"/>
      <c r="M3357" s="133">
        <f>SUM(M3319:M3356)</f>
        <v>136.4391</v>
      </c>
      <c r="N3357" s="186"/>
      <c r="O3357" s="16"/>
      <c r="P3357" s="16"/>
      <c r="Q3357" s="16"/>
      <c r="R3357" s="16"/>
      <c r="S3357" s="51">
        <f>SUM(S3319:S3356)</f>
        <v>0.79700000000000004</v>
      </c>
      <c r="T3357" s="16"/>
      <c r="U3357" s="16"/>
      <c r="V3357" s="16"/>
      <c r="W3357" s="16"/>
      <c r="X3357" s="51">
        <f>SUM(X3319:X3356)</f>
        <v>8.4619999999999997</v>
      </c>
      <c r="Y3357" s="16"/>
      <c r="Z3357" s="16"/>
      <c r="AA3357" s="16"/>
      <c r="AB3357" s="16"/>
      <c r="AC3357" s="51">
        <f>SUM(AC3319:AC3356)</f>
        <v>12.632</v>
      </c>
      <c r="AD3357" s="16"/>
      <c r="AE3357" s="16"/>
      <c r="AF3357" s="16"/>
      <c r="AG3357" s="16"/>
      <c r="AH3357" s="51">
        <f>SUM(AH3319:AH3356)</f>
        <v>26.393999999999998</v>
      </c>
      <c r="AI3357" s="16"/>
      <c r="AJ3357" s="16"/>
      <c r="AK3357" s="16"/>
      <c r="AL3357" s="16"/>
      <c r="AM3357" s="51">
        <f>SUM(AM3319:AM3356)</f>
        <v>12.077</v>
      </c>
      <c r="AN3357" s="16"/>
      <c r="AO3357" s="16"/>
      <c r="AP3357" s="16"/>
      <c r="AQ3357" s="16"/>
      <c r="AR3357" s="51">
        <f>SUM(AR3319:AR3356)</f>
        <v>7.77</v>
      </c>
      <c r="AS3357" s="16"/>
      <c r="AT3357" s="16"/>
      <c r="AU3357" s="16"/>
      <c r="AV3357" s="16"/>
      <c r="AW3357" s="51">
        <f>SUM(AW3319:AW3356)</f>
        <v>0</v>
      </c>
      <c r="AX3357" s="16"/>
      <c r="AY3357" s="16"/>
      <c r="AZ3357" s="16"/>
      <c r="BA3357" s="16"/>
      <c r="BB3357" s="51">
        <f>SUM(BB3319:BB3356)</f>
        <v>3.66</v>
      </c>
      <c r="BC3357" s="16"/>
      <c r="BD3357" s="16"/>
      <c r="BE3357" s="16"/>
      <c r="BF3357" s="16"/>
      <c r="BG3357" s="51">
        <f>SUM(BG3319:BG3356)</f>
        <v>3.4729999999999999</v>
      </c>
      <c r="BH3357" s="16"/>
      <c r="BI3357" s="16"/>
      <c r="BJ3357" s="16"/>
      <c r="BK3357" s="16"/>
      <c r="BL3357" s="51">
        <f>SUM(BL3319:BL3356)</f>
        <v>4.3440000000000003</v>
      </c>
      <c r="BM3357" s="16"/>
      <c r="BN3357" s="16"/>
      <c r="BO3357" s="16"/>
      <c r="BP3357" s="16"/>
      <c r="BQ3357" s="51">
        <f>SUM(BQ3319:BQ3356)</f>
        <v>3.4450000000000003</v>
      </c>
      <c r="BR3357" s="16"/>
      <c r="BS3357" s="16"/>
      <c r="BT3357" s="16"/>
      <c r="BU3357" s="16"/>
      <c r="BV3357" s="51">
        <f>SUM(BV3319:BV3356)</f>
        <v>53.385100000000001</v>
      </c>
    </row>
    <row r="3358" spans="1:74" hidden="1" x14ac:dyDescent="0.3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22" t="s">
        <v>5</v>
      </c>
      <c r="H3358" s="3">
        <v>2023</v>
      </c>
      <c r="I3358" s="24" t="s">
        <v>287</v>
      </c>
      <c r="J3358" s="2" t="s">
        <v>267</v>
      </c>
      <c r="K3358" s="2" t="s">
        <v>319</v>
      </c>
      <c r="L3358" s="170">
        <f t="shared" si="107"/>
        <v>0</v>
      </c>
      <c r="M3358" s="170">
        <f t="shared" si="108"/>
        <v>0</v>
      </c>
      <c r="N3358" s="183"/>
      <c r="O3358" s="37"/>
      <c r="P3358" s="37"/>
      <c r="Q3358" s="37"/>
      <c r="R3358" s="37"/>
      <c r="S3358" s="46"/>
      <c r="T3358" s="2"/>
      <c r="U3358" s="2"/>
      <c r="V3358" s="2"/>
      <c r="W3358" s="2"/>
      <c r="X3358" s="60"/>
      <c r="Y3358" s="67"/>
      <c r="Z3358" s="67"/>
      <c r="AA3358" s="67"/>
      <c r="AB3358" s="67"/>
      <c r="AC3358" s="73"/>
      <c r="AD3358" s="2"/>
      <c r="AE3358" s="2"/>
      <c r="AF3358" s="2"/>
      <c r="AG3358" s="2"/>
      <c r="AH3358" s="60"/>
      <c r="AI3358" s="77"/>
      <c r="AJ3358" s="77"/>
      <c r="AK3358" s="77"/>
      <c r="AL3358" s="77"/>
      <c r="AM3358" s="85"/>
      <c r="AN3358" s="2"/>
      <c r="AO3358" s="2"/>
      <c r="AP3358" s="2"/>
      <c r="AQ3358" s="2"/>
      <c r="AR3358" s="60"/>
      <c r="AS3358" s="90"/>
      <c r="AT3358" s="90"/>
      <c r="AU3358" s="90"/>
      <c r="AV3358" s="90"/>
      <c r="AW3358" s="105"/>
      <c r="AX3358" s="2"/>
      <c r="AY3358" s="2"/>
      <c r="AZ3358" s="2"/>
      <c r="BA3358" s="2"/>
      <c r="BB3358" s="60"/>
      <c r="BC3358" s="111"/>
      <c r="BD3358" s="111"/>
      <c r="BE3358" s="111"/>
      <c r="BF3358" s="111"/>
      <c r="BG3358" s="116"/>
      <c r="BH3358" s="2"/>
      <c r="BI3358" s="2"/>
      <c r="BJ3358" s="2"/>
      <c r="BK3358" s="2"/>
      <c r="BL3358" s="60"/>
      <c r="BM3358" s="53"/>
      <c r="BN3358" s="53"/>
      <c r="BO3358" s="53"/>
      <c r="BP3358" s="53"/>
      <c r="BQ3358" s="125"/>
      <c r="BR3358" s="2"/>
      <c r="BS3358" s="2"/>
      <c r="BT3358" s="2"/>
      <c r="BU3358" s="2"/>
      <c r="BV3358" s="60"/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291</v>
      </c>
      <c r="K3359" s="2" t="s">
        <v>320</v>
      </c>
      <c r="L3359" s="170">
        <f t="shared" si="107"/>
        <v>0</v>
      </c>
      <c r="M3359" s="170">
        <f t="shared" si="108"/>
        <v>0</v>
      </c>
      <c r="N3359" s="183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286</v>
      </c>
      <c r="J3360" s="2" t="s">
        <v>337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3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8" t="s">
        <v>338</v>
      </c>
      <c r="K3361" s="8" t="s">
        <v>319</v>
      </c>
      <c r="L3361" s="170">
        <f t="shared" si="107"/>
        <v>0</v>
      </c>
      <c r="M3361" s="170">
        <f t="shared" si="108"/>
        <v>0</v>
      </c>
      <c r="N3361" s="183"/>
      <c r="O3361" s="58"/>
      <c r="P3361" s="58"/>
      <c r="Q3361" s="58"/>
      <c r="R3361" s="58"/>
      <c r="S3361" s="59"/>
      <c r="T3361" s="8"/>
      <c r="U3361" s="8"/>
      <c r="V3361" s="8"/>
      <c r="W3361" s="8"/>
      <c r="X3361" s="130"/>
      <c r="Y3361" s="143"/>
      <c r="Z3361" s="143"/>
      <c r="AA3361" s="143"/>
      <c r="AB3361" s="143"/>
      <c r="AC3361" s="144"/>
      <c r="AD3361" s="8"/>
      <c r="AE3361" s="8"/>
      <c r="AF3361" s="8"/>
      <c r="AG3361" s="8"/>
      <c r="AH3361" s="130"/>
      <c r="AI3361" s="145"/>
      <c r="AJ3361" s="145"/>
      <c r="AK3361" s="145"/>
      <c r="AL3361" s="145"/>
      <c r="AM3361" s="146"/>
      <c r="AN3361" s="8"/>
      <c r="AO3361" s="8"/>
      <c r="AP3361" s="8"/>
      <c r="AQ3361" s="8"/>
      <c r="AR3361" s="130"/>
      <c r="AS3361" s="147"/>
      <c r="AT3361" s="147"/>
      <c r="AU3361" s="147"/>
      <c r="AV3361" s="147"/>
      <c r="AW3361" s="148"/>
      <c r="AX3361" s="8"/>
      <c r="AY3361" s="8"/>
      <c r="AZ3361" s="8"/>
      <c r="BA3361" s="8"/>
      <c r="BB3361" s="130"/>
      <c r="BC3361" s="149"/>
      <c r="BD3361" s="149"/>
      <c r="BE3361" s="149"/>
      <c r="BF3361" s="149"/>
      <c r="BG3361" s="150"/>
      <c r="BH3361" s="8"/>
      <c r="BI3361" s="8"/>
      <c r="BJ3361" s="8"/>
      <c r="BK3361" s="8"/>
      <c r="BL3361" s="130"/>
      <c r="BM3361" s="151"/>
      <c r="BN3361" s="151"/>
      <c r="BO3361" s="151"/>
      <c r="BP3361" s="151"/>
      <c r="BQ3361" s="152"/>
      <c r="BR3361" s="8"/>
      <c r="BS3361" s="8"/>
      <c r="BT3361" s="8"/>
      <c r="BU3361" s="8"/>
      <c r="BV3361" s="13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339</v>
      </c>
      <c r="K3362" s="8" t="s">
        <v>340</v>
      </c>
      <c r="L3362" s="170">
        <f t="shared" si="107"/>
        <v>0</v>
      </c>
      <c r="M3362" s="170">
        <f t="shared" si="108"/>
        <v>0</v>
      </c>
      <c r="N3362" s="183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341</v>
      </c>
      <c r="K3363" s="8" t="s">
        <v>319</v>
      </c>
      <c r="L3363" s="170">
        <f t="shared" si="107"/>
        <v>0</v>
      </c>
      <c r="M3363" s="170">
        <f t="shared" si="108"/>
        <v>0</v>
      </c>
      <c r="N3363" s="183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342</v>
      </c>
      <c r="K3364" s="8" t="s">
        <v>321</v>
      </c>
      <c r="L3364" s="170">
        <f t="shared" si="107"/>
        <v>0</v>
      </c>
      <c r="M3364" s="170">
        <f t="shared" si="108"/>
        <v>0</v>
      </c>
      <c r="N3364" s="183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343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3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344</v>
      </c>
      <c r="K3366" s="8" t="s">
        <v>340</v>
      </c>
      <c r="L3366" s="170">
        <f t="shared" si="107"/>
        <v>0</v>
      </c>
      <c r="M3366" s="170">
        <f t="shared" si="108"/>
        <v>0</v>
      </c>
      <c r="N3366" s="183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288</v>
      </c>
      <c r="J3367" s="8" t="s">
        <v>345</v>
      </c>
      <c r="K3367" s="8" t="s">
        <v>319</v>
      </c>
      <c r="L3367" s="170">
        <f t="shared" si="107"/>
        <v>0</v>
      </c>
      <c r="M3367" s="170">
        <f t="shared" si="108"/>
        <v>0</v>
      </c>
      <c r="N3367" s="183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2" t="s">
        <v>352</v>
      </c>
      <c r="K3368" s="2" t="s">
        <v>319</v>
      </c>
      <c r="L3368" s="170">
        <f t="shared" si="107"/>
        <v>0</v>
      </c>
      <c r="M3368" s="170">
        <f t="shared" si="108"/>
        <v>0</v>
      </c>
      <c r="N3368" s="183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353</v>
      </c>
      <c r="K3369" s="2" t="s">
        <v>322</v>
      </c>
      <c r="L3369" s="170">
        <f t="shared" si="107"/>
        <v>0</v>
      </c>
      <c r="M3369" s="170">
        <f t="shared" si="108"/>
        <v>0</v>
      </c>
      <c r="N3369" s="183"/>
      <c r="O3369" s="37"/>
      <c r="P3369" s="37"/>
      <c r="Q3369" s="37"/>
      <c r="R3369" s="37"/>
      <c r="S3369" s="46"/>
      <c r="T3369" s="2"/>
      <c r="U3369" s="2"/>
      <c r="V3369" s="2"/>
      <c r="W3369" s="2"/>
      <c r="X3369" s="60"/>
      <c r="Y3369" s="67"/>
      <c r="Z3369" s="67"/>
      <c r="AA3369" s="67"/>
      <c r="AB3369" s="67"/>
      <c r="AC3369" s="73"/>
      <c r="AD3369" s="34"/>
      <c r="AE3369" s="2"/>
      <c r="AF3369" s="2"/>
      <c r="AG3369" s="2"/>
      <c r="AH3369" s="60"/>
      <c r="AI3369" s="77"/>
      <c r="AJ3369" s="77"/>
      <c r="AK3369" s="77"/>
      <c r="AL3369" s="77"/>
      <c r="AM3369" s="85"/>
      <c r="AN3369" s="2"/>
      <c r="AO3369" s="2"/>
      <c r="AP3369" s="2"/>
      <c r="AQ3369" s="2"/>
      <c r="AR3369" s="60"/>
      <c r="AS3369" s="90"/>
      <c r="AT3369" s="90"/>
      <c r="AU3369" s="90"/>
      <c r="AV3369" s="90"/>
      <c r="AW3369" s="105"/>
      <c r="AX3369" s="2"/>
      <c r="AY3369" s="2"/>
      <c r="AZ3369" s="2"/>
      <c r="BA3369" s="2"/>
      <c r="BB3369" s="60"/>
      <c r="BC3369" s="111"/>
      <c r="BD3369" s="111"/>
      <c r="BE3369" s="111"/>
      <c r="BF3369" s="111"/>
      <c r="BG3369" s="116"/>
      <c r="BH3369" s="2"/>
      <c r="BI3369" s="2"/>
      <c r="BJ3369" s="2"/>
      <c r="BK3369" s="2"/>
      <c r="BL3369" s="60"/>
      <c r="BM3369" s="53"/>
      <c r="BN3369" s="53"/>
      <c r="BO3369" s="53"/>
      <c r="BP3369" s="53"/>
      <c r="BQ3369" s="125"/>
      <c r="BR3369" s="2"/>
      <c r="BS3369" s="2"/>
      <c r="BT3369" s="2"/>
      <c r="BU3369" s="2"/>
      <c r="BV3369" s="6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346</v>
      </c>
      <c r="K3370" s="2" t="s">
        <v>319</v>
      </c>
      <c r="L3370" s="170">
        <f t="shared" si="107"/>
        <v>0</v>
      </c>
      <c r="M3370" s="170">
        <f t="shared" si="108"/>
        <v>0</v>
      </c>
      <c r="N3370" s="183"/>
      <c r="O3370" s="38"/>
      <c r="P3370" s="37"/>
      <c r="Q3370" s="37"/>
      <c r="R3370" s="37"/>
      <c r="S3370" s="46"/>
      <c r="T3370" s="3"/>
      <c r="U3370" s="2"/>
      <c r="V3370" s="2"/>
      <c r="W3370" s="2"/>
      <c r="X3370" s="60"/>
      <c r="Y3370" s="69"/>
      <c r="Z3370" s="67"/>
      <c r="AA3370" s="67"/>
      <c r="AB3370" s="67"/>
      <c r="AC3370" s="73"/>
      <c r="AD3370" s="3"/>
      <c r="AE3370" s="2"/>
      <c r="AF3370" s="2"/>
      <c r="AG3370" s="2"/>
      <c r="AH3370" s="60"/>
      <c r="AI3370" s="78"/>
      <c r="AJ3370" s="77"/>
      <c r="AK3370" s="77"/>
      <c r="AL3370" s="77"/>
      <c r="AM3370" s="85"/>
      <c r="AN3370" s="3"/>
      <c r="AO3370" s="2"/>
      <c r="AP3370" s="2"/>
      <c r="AQ3370" s="2"/>
      <c r="AR3370" s="60"/>
      <c r="AS3370" s="91"/>
      <c r="AT3370" s="90"/>
      <c r="AU3370" s="90"/>
      <c r="AV3370" s="90"/>
      <c r="AW3370" s="105"/>
      <c r="AX3370" s="3"/>
      <c r="AY3370" s="2"/>
      <c r="AZ3370" s="2"/>
      <c r="BA3370" s="2"/>
      <c r="BB3370" s="60"/>
      <c r="BC3370" s="112"/>
      <c r="BD3370" s="111"/>
      <c r="BE3370" s="111"/>
      <c r="BF3370" s="111"/>
      <c r="BG3370" s="116"/>
      <c r="BH3370" s="3"/>
      <c r="BI3370" s="2"/>
      <c r="BJ3370" s="2"/>
      <c r="BK3370" s="2"/>
      <c r="BL3370" s="60"/>
      <c r="BM3370" s="54"/>
      <c r="BN3370" s="53"/>
      <c r="BO3370" s="53"/>
      <c r="BP3370" s="53"/>
      <c r="BQ3370" s="125"/>
      <c r="BR3370" s="3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289</v>
      </c>
      <c r="J3371" s="2" t="s">
        <v>268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3"/>
      <c r="O3371" s="37"/>
      <c r="P3371" s="37"/>
      <c r="Q3371" s="37"/>
      <c r="R3371" s="37"/>
      <c r="S3371" s="46"/>
      <c r="T3371" s="2"/>
      <c r="U3371" s="2"/>
      <c r="V3371" s="2"/>
      <c r="W3371" s="2"/>
      <c r="X3371" s="60"/>
      <c r="Y3371" s="67"/>
      <c r="Z3371" s="67"/>
      <c r="AA3371" s="67"/>
      <c r="AB3371" s="67"/>
      <c r="AC3371" s="73"/>
      <c r="AD3371" s="2"/>
      <c r="AE3371" s="2"/>
      <c r="AF3371" s="2"/>
      <c r="AG3371" s="2"/>
      <c r="AH3371" s="60"/>
      <c r="AI3371" s="77"/>
      <c r="AJ3371" s="77"/>
      <c r="AK3371" s="77"/>
      <c r="AL3371" s="77"/>
      <c r="AM3371" s="85"/>
      <c r="AN3371" s="2"/>
      <c r="AO3371" s="2"/>
      <c r="AP3371" s="2"/>
      <c r="AQ3371" s="2"/>
      <c r="AR3371" s="60"/>
      <c r="AS3371" s="90"/>
      <c r="AT3371" s="90"/>
      <c r="AU3371" s="90"/>
      <c r="AV3371" s="90"/>
      <c r="AW3371" s="105"/>
      <c r="AX3371" s="2"/>
      <c r="AY3371" s="2"/>
      <c r="AZ3371" s="2"/>
      <c r="BA3371" s="2"/>
      <c r="BB3371" s="60"/>
      <c r="BC3371" s="111"/>
      <c r="BD3371" s="111"/>
      <c r="BE3371" s="111"/>
      <c r="BF3371" s="111"/>
      <c r="BG3371" s="116"/>
      <c r="BH3371" s="2"/>
      <c r="BI3371" s="2"/>
      <c r="BJ3371" s="2"/>
      <c r="BK3371" s="2"/>
      <c r="BL3371" s="60"/>
      <c r="BM3371" s="53"/>
      <c r="BN3371" s="53"/>
      <c r="BO3371" s="53"/>
      <c r="BP3371" s="53"/>
      <c r="BQ3371" s="125"/>
      <c r="BR3371" s="2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292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3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285</v>
      </c>
      <c r="J3373" s="2" t="s">
        <v>293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3"/>
      <c r="O3373" s="37"/>
      <c r="P3373" s="37"/>
      <c r="Q3373" s="37"/>
      <c r="R3373" s="38"/>
      <c r="S3373" s="45"/>
      <c r="T3373" s="2"/>
      <c r="U3373" s="2"/>
      <c r="V3373" s="2"/>
      <c r="W3373" s="3"/>
      <c r="X3373" s="61"/>
      <c r="Y3373" s="67"/>
      <c r="Z3373" s="67"/>
      <c r="AA3373" s="67"/>
      <c r="AB3373" s="69"/>
      <c r="AC3373" s="74"/>
      <c r="AD3373" s="2"/>
      <c r="AE3373" s="2"/>
      <c r="AF3373" s="2"/>
      <c r="AG3373" s="3"/>
      <c r="AH3373" s="61"/>
      <c r="AI3373" s="77"/>
      <c r="AJ3373" s="77"/>
      <c r="AK3373" s="77"/>
      <c r="AL3373" s="78"/>
      <c r="AM3373" s="86"/>
      <c r="AN3373" s="2"/>
      <c r="AO3373" s="2"/>
      <c r="AP3373" s="2"/>
      <c r="AQ3373" s="3"/>
      <c r="AR3373" s="61"/>
      <c r="AS3373" s="90"/>
      <c r="AT3373" s="90"/>
      <c r="AU3373" s="90"/>
      <c r="AV3373" s="91"/>
      <c r="AW3373" s="106"/>
      <c r="AX3373" s="2"/>
      <c r="AY3373" s="2"/>
      <c r="AZ3373" s="2"/>
      <c r="BA3373" s="3"/>
      <c r="BB3373" s="61"/>
      <c r="BC3373" s="111"/>
      <c r="BD3373" s="111"/>
      <c r="BE3373" s="111"/>
      <c r="BF3373" s="112"/>
      <c r="BG3373" s="117"/>
      <c r="BH3373" s="2"/>
      <c r="BI3373" s="2"/>
      <c r="BJ3373" s="2"/>
      <c r="BK3373" s="3"/>
      <c r="BL3373" s="61"/>
      <c r="BM3373" s="53"/>
      <c r="BN3373" s="53"/>
      <c r="BO3373" s="53"/>
      <c r="BP3373" s="54"/>
      <c r="BQ3373" s="126"/>
      <c r="BR3373" s="2"/>
      <c r="BS3373" s="2"/>
      <c r="BT3373" s="2"/>
      <c r="BU3373" s="3"/>
      <c r="BV3373" s="61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287</v>
      </c>
      <c r="J3374" s="2" t="s">
        <v>269</v>
      </c>
      <c r="K3374" s="2" t="s">
        <v>321</v>
      </c>
      <c r="L3374" s="170">
        <f t="shared" si="107"/>
        <v>1</v>
      </c>
      <c r="M3374" s="170">
        <f t="shared" si="108"/>
        <v>1.9419999999999999</v>
      </c>
      <c r="N3374" s="183"/>
      <c r="O3374" s="37"/>
      <c r="P3374" s="37"/>
      <c r="Q3374" s="37"/>
      <c r="R3374" s="37">
        <v>1</v>
      </c>
      <c r="S3374" s="46">
        <v>1.9419999999999999</v>
      </c>
      <c r="T3374" s="2"/>
      <c r="U3374" s="2"/>
      <c r="V3374" s="2"/>
      <c r="W3374" s="2"/>
      <c r="X3374" s="60"/>
      <c r="Y3374" s="67"/>
      <c r="Z3374" s="67"/>
      <c r="AA3374" s="67"/>
      <c r="AB3374" s="67"/>
      <c r="AC3374" s="73"/>
      <c r="AD3374" s="2"/>
      <c r="AE3374" s="2"/>
      <c r="AF3374" s="2"/>
      <c r="AG3374" s="2"/>
      <c r="AH3374" s="60"/>
      <c r="AI3374" s="77"/>
      <c r="AJ3374" s="77"/>
      <c r="AK3374" s="77"/>
      <c r="AL3374" s="77"/>
      <c r="AM3374" s="85"/>
      <c r="AN3374" s="2"/>
      <c r="AO3374" s="2"/>
      <c r="AP3374" s="2"/>
      <c r="AQ3374" s="2"/>
      <c r="AR3374" s="60"/>
      <c r="AS3374" s="90"/>
      <c r="AT3374" s="90"/>
      <c r="AU3374" s="90"/>
      <c r="AV3374" s="90"/>
      <c r="AW3374" s="105"/>
      <c r="AX3374" s="2"/>
      <c r="AY3374" s="2"/>
      <c r="AZ3374" s="2"/>
      <c r="BA3374" s="2"/>
      <c r="BB3374" s="60"/>
      <c r="BC3374" s="111"/>
      <c r="BD3374" s="111"/>
      <c r="BE3374" s="111"/>
      <c r="BF3374" s="111"/>
      <c r="BG3374" s="116"/>
      <c r="BH3374" s="2"/>
      <c r="BI3374" s="2"/>
      <c r="BJ3374" s="2"/>
      <c r="BK3374" s="2"/>
      <c r="BL3374" s="60"/>
      <c r="BM3374" s="53"/>
      <c r="BN3374" s="53"/>
      <c r="BO3374" s="53"/>
      <c r="BP3374" s="53"/>
      <c r="BQ3374" s="125"/>
      <c r="BR3374" s="2"/>
      <c r="BS3374" s="2"/>
      <c r="BT3374" s="2"/>
      <c r="BU3374" s="2"/>
      <c r="BV3374" s="60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270</v>
      </c>
      <c r="K3375" s="2" t="s">
        <v>321</v>
      </c>
      <c r="L3375" s="170">
        <f t="shared" si="107"/>
        <v>0</v>
      </c>
      <c r="M3375" s="170">
        <f t="shared" si="108"/>
        <v>0</v>
      </c>
      <c r="N3375" s="183"/>
      <c r="O3375" s="37"/>
      <c r="P3375" s="37"/>
      <c r="Q3375" s="37"/>
      <c r="R3375" s="37"/>
      <c r="S3375" s="46"/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290</v>
      </c>
      <c r="J3376" s="2" t="s">
        <v>271</v>
      </c>
      <c r="K3376" s="2" t="s">
        <v>322</v>
      </c>
      <c r="L3376" s="170">
        <f t="shared" si="107"/>
        <v>0</v>
      </c>
      <c r="M3376" s="170">
        <f t="shared" si="108"/>
        <v>0</v>
      </c>
      <c r="N3376" s="183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284</v>
      </c>
      <c r="J3377" s="2" t="s">
        <v>294</v>
      </c>
      <c r="K3377" s="2" t="s">
        <v>321</v>
      </c>
      <c r="L3377" s="170">
        <f t="shared" si="107"/>
        <v>1</v>
      </c>
      <c r="M3377" s="170">
        <f t="shared" si="108"/>
        <v>64.007999999999996</v>
      </c>
      <c r="N3377" s="183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>
        <v>7</v>
      </c>
      <c r="BD3377" s="111"/>
      <c r="BE3377" s="111"/>
      <c r="BF3377" s="111">
        <v>1</v>
      </c>
      <c r="BG3377" s="116">
        <v>64.007999999999996</v>
      </c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347</v>
      </c>
      <c r="K3378" s="2" t="s">
        <v>321</v>
      </c>
      <c r="L3378" s="170">
        <f t="shared" si="107"/>
        <v>0</v>
      </c>
      <c r="M3378" s="170">
        <f t="shared" si="108"/>
        <v>0</v>
      </c>
      <c r="N3378" s="183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/>
      <c r="BD3378" s="111"/>
      <c r="BE3378" s="111"/>
      <c r="BF3378" s="111"/>
      <c r="BG3378" s="116"/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295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3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290</v>
      </c>
      <c r="J3380" s="2" t="s">
        <v>299</v>
      </c>
      <c r="K3380" s="2" t="s">
        <v>319</v>
      </c>
      <c r="L3380" s="170">
        <f t="shared" si="107"/>
        <v>0</v>
      </c>
      <c r="M3380" s="170">
        <f t="shared" si="108"/>
        <v>0</v>
      </c>
      <c r="N3380" s="183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315</v>
      </c>
      <c r="J3381" s="2" t="s">
        <v>348</v>
      </c>
      <c r="K3381" s="2" t="s">
        <v>321</v>
      </c>
      <c r="L3381" s="170">
        <f t="shared" si="107"/>
        <v>0</v>
      </c>
      <c r="M3381" s="170">
        <f t="shared" si="108"/>
        <v>0</v>
      </c>
      <c r="N3381" s="183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296</v>
      </c>
      <c r="K3382" s="2" t="s">
        <v>322</v>
      </c>
      <c r="L3382" s="170">
        <f t="shared" si="107"/>
        <v>0</v>
      </c>
      <c r="M3382" s="170">
        <f t="shared" si="108"/>
        <v>0</v>
      </c>
      <c r="N3382" s="183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316</v>
      </c>
      <c r="J3383" s="2" t="s">
        <v>297</v>
      </c>
      <c r="K3383" s="2" t="s">
        <v>319</v>
      </c>
      <c r="L3383" s="172">
        <f t="shared" si="107"/>
        <v>2.3999999999999998E-3</v>
      </c>
      <c r="M3383" s="170">
        <f t="shared" si="108"/>
        <v>15.497999999999999</v>
      </c>
      <c r="N3383" s="183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>
        <v>2.3999999999999998E-3</v>
      </c>
      <c r="BV3383" s="60">
        <v>15.497999999999999</v>
      </c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8" t="s">
        <v>349</v>
      </c>
      <c r="K3384" s="8" t="s">
        <v>321</v>
      </c>
      <c r="L3384" s="170">
        <f t="shared" si="107"/>
        <v>0</v>
      </c>
      <c r="M3384" s="170">
        <f t="shared" si="108"/>
        <v>0</v>
      </c>
      <c r="N3384" s="183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/>
      <c r="BV3384" s="60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282</v>
      </c>
      <c r="J3385" s="2" t="s">
        <v>272</v>
      </c>
      <c r="K3385" s="2" t="s">
        <v>322</v>
      </c>
      <c r="L3385" s="170">
        <f t="shared" si="107"/>
        <v>0</v>
      </c>
      <c r="M3385" s="170">
        <f t="shared" si="108"/>
        <v>0</v>
      </c>
      <c r="N3385" s="183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273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3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274</v>
      </c>
      <c r="K3387" s="2" t="s">
        <v>322</v>
      </c>
      <c r="L3387" s="172">
        <f t="shared" si="107"/>
        <v>0</v>
      </c>
      <c r="M3387" s="170">
        <f t="shared" si="108"/>
        <v>0</v>
      </c>
      <c r="N3387" s="183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275</v>
      </c>
      <c r="K3388" s="2" t="s">
        <v>322</v>
      </c>
      <c r="L3388" s="170">
        <f t="shared" si="107"/>
        <v>0</v>
      </c>
      <c r="M3388" s="170">
        <f t="shared" si="108"/>
        <v>0</v>
      </c>
      <c r="N3388" s="183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276</v>
      </c>
      <c r="K3389" s="2" t="s">
        <v>321</v>
      </c>
      <c r="L3389" s="170">
        <f t="shared" si="107"/>
        <v>0</v>
      </c>
      <c r="M3389" s="170">
        <f t="shared" si="108"/>
        <v>0</v>
      </c>
      <c r="N3389" s="183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277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3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283</v>
      </c>
      <c r="J3391" s="2" t="s">
        <v>298</v>
      </c>
      <c r="K3391" s="2" t="s">
        <v>322</v>
      </c>
      <c r="L3391" s="170">
        <f t="shared" si="107"/>
        <v>0</v>
      </c>
      <c r="M3391" s="170">
        <f t="shared" si="108"/>
        <v>0</v>
      </c>
      <c r="N3391" s="183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278</v>
      </c>
      <c r="K3392" s="2" t="s">
        <v>321</v>
      </c>
      <c r="L3392" s="170">
        <f t="shared" si="107"/>
        <v>2</v>
      </c>
      <c r="M3392" s="170">
        <f t="shared" si="108"/>
        <v>3.323</v>
      </c>
      <c r="N3392" s="183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>
        <v>6</v>
      </c>
      <c r="AJ3392" s="77" t="s">
        <v>370</v>
      </c>
      <c r="AK3392" s="77"/>
      <c r="AL3392" s="77">
        <v>1</v>
      </c>
      <c r="AM3392" s="85">
        <v>1.883</v>
      </c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>
        <v>7</v>
      </c>
      <c r="BN3392" s="53">
        <v>3</v>
      </c>
      <c r="BO3392" s="53"/>
      <c r="BP3392" s="53">
        <v>1</v>
      </c>
      <c r="BQ3392" s="125">
        <v>1.44</v>
      </c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279</v>
      </c>
      <c r="K3393" s="2" t="s">
        <v>321</v>
      </c>
      <c r="L3393" s="170">
        <f t="shared" si="107"/>
        <v>0</v>
      </c>
      <c r="M3393" s="170">
        <f t="shared" si="108"/>
        <v>0</v>
      </c>
      <c r="N3393" s="183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/>
      <c r="AJ3393" s="77"/>
      <c r="AK3393" s="77"/>
      <c r="AL3393" s="77"/>
      <c r="AM3393" s="85"/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/>
      <c r="BN3393" s="53"/>
      <c r="BO3393" s="53"/>
      <c r="BP3393" s="53"/>
      <c r="BQ3393" s="125"/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286</v>
      </c>
      <c r="J3394" s="2" t="s">
        <v>280</v>
      </c>
      <c r="K3394" s="2" t="s">
        <v>320</v>
      </c>
      <c r="L3394" s="170">
        <f t="shared" si="107"/>
        <v>0</v>
      </c>
      <c r="M3394" s="172">
        <f t="shared" si="108"/>
        <v>0</v>
      </c>
      <c r="N3394" s="185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181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281</v>
      </c>
      <c r="K3395" s="2" t="s">
        <v>320</v>
      </c>
      <c r="L3395" s="170">
        <f t="shared" si="107"/>
        <v>0</v>
      </c>
      <c r="M3395" s="170">
        <f t="shared" si="108"/>
        <v>42.103999999999999</v>
      </c>
      <c r="N3395" s="183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60"/>
      <c r="BM3395" s="53" t="s">
        <v>631</v>
      </c>
      <c r="BN3395" s="53"/>
      <c r="BO3395" s="53"/>
      <c r="BP3395" s="53"/>
      <c r="BQ3395" s="125">
        <v>42.103999999999999</v>
      </c>
      <c r="BR3395" s="2"/>
      <c r="BS3395" s="2"/>
      <c r="BT3395" s="2"/>
      <c r="BU3395" s="2"/>
      <c r="BV3395" s="60"/>
    </row>
    <row r="3396" spans="1:74" s="17" customFormat="1" hidden="1" x14ac:dyDescent="0.3">
      <c r="A3396" s="16" t="s">
        <v>93</v>
      </c>
      <c r="B3396" s="16" t="s">
        <v>2</v>
      </c>
      <c r="C3396" s="16" t="s">
        <v>3</v>
      </c>
      <c r="D3396" s="16" t="s">
        <v>82</v>
      </c>
      <c r="E3396" s="7">
        <v>36</v>
      </c>
      <c r="F3396" s="7"/>
      <c r="G3396" s="23" t="s">
        <v>5</v>
      </c>
      <c r="H3396" s="7">
        <v>2023</v>
      </c>
      <c r="I3396" s="25"/>
      <c r="J3396" s="16" t="s">
        <v>314</v>
      </c>
      <c r="K3396" s="16"/>
      <c r="L3396" s="155"/>
      <c r="M3396" s="133">
        <f>SUM(M3358:M3395)</f>
        <v>126.87499999999999</v>
      </c>
      <c r="N3396" s="186"/>
      <c r="O3396" s="16"/>
      <c r="P3396" s="16"/>
      <c r="Q3396" s="16"/>
      <c r="R3396" s="16"/>
      <c r="S3396" s="51">
        <f>SUM(S3358:S3395)</f>
        <v>1.9419999999999999</v>
      </c>
      <c r="T3396" s="16"/>
      <c r="U3396" s="16"/>
      <c r="V3396" s="16"/>
      <c r="W3396" s="16"/>
      <c r="X3396" s="51">
        <f>SUM(X3358:X3395)</f>
        <v>0</v>
      </c>
      <c r="Y3396" s="16"/>
      <c r="Z3396" s="16"/>
      <c r="AA3396" s="16"/>
      <c r="AB3396" s="16"/>
      <c r="AC3396" s="51">
        <f>SUM(AC3358:AC3395)</f>
        <v>0</v>
      </c>
      <c r="AD3396" s="16"/>
      <c r="AE3396" s="16"/>
      <c r="AF3396" s="16"/>
      <c r="AG3396" s="16"/>
      <c r="AH3396" s="51">
        <f>SUM(AH3358:AH3395)</f>
        <v>0</v>
      </c>
      <c r="AI3396" s="16"/>
      <c r="AJ3396" s="16"/>
      <c r="AK3396" s="16"/>
      <c r="AL3396" s="16"/>
      <c r="AM3396" s="51">
        <f>SUM(AM3358:AM3395)</f>
        <v>1.883</v>
      </c>
      <c r="AN3396" s="16"/>
      <c r="AO3396" s="16"/>
      <c r="AP3396" s="16"/>
      <c r="AQ3396" s="16"/>
      <c r="AR3396" s="51">
        <f>SUM(AR3358:AR3395)</f>
        <v>0</v>
      </c>
      <c r="AS3396" s="16"/>
      <c r="AT3396" s="16"/>
      <c r="AU3396" s="16"/>
      <c r="AV3396" s="16"/>
      <c r="AW3396" s="51">
        <f>SUM(AW3358:AW3395)</f>
        <v>0</v>
      </c>
      <c r="AX3396" s="16"/>
      <c r="AY3396" s="16"/>
      <c r="AZ3396" s="16"/>
      <c r="BA3396" s="16"/>
      <c r="BB3396" s="51">
        <f>SUM(BB3358:BB3395)</f>
        <v>0</v>
      </c>
      <c r="BC3396" s="16"/>
      <c r="BD3396" s="16"/>
      <c r="BE3396" s="16"/>
      <c r="BF3396" s="16"/>
      <c r="BG3396" s="51">
        <f>SUM(BG3358:BG3395)</f>
        <v>64.007999999999996</v>
      </c>
      <c r="BH3396" s="16"/>
      <c r="BI3396" s="16"/>
      <c r="BJ3396" s="16"/>
      <c r="BK3396" s="16"/>
      <c r="BL3396" s="51">
        <f>SUM(BL3358:BL3395)</f>
        <v>0</v>
      </c>
      <c r="BM3396" s="16"/>
      <c r="BN3396" s="16"/>
      <c r="BO3396" s="16"/>
      <c r="BP3396" s="16"/>
      <c r="BQ3396" s="51">
        <f>SUM(BQ3358:BQ3395)</f>
        <v>43.543999999999997</v>
      </c>
      <c r="BR3396" s="16"/>
      <c r="BS3396" s="16"/>
      <c r="BT3396" s="16"/>
      <c r="BU3396" s="16"/>
      <c r="BV3396" s="51">
        <f>SUM(BV3358:BV3395)</f>
        <v>15.497999999999999</v>
      </c>
    </row>
    <row r="3397" spans="1:74" hidden="1" x14ac:dyDescent="0.3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22" t="s">
        <v>5</v>
      </c>
      <c r="H3397" s="3">
        <v>2023</v>
      </c>
      <c r="I3397" s="24" t="s">
        <v>287</v>
      </c>
      <c r="J3397" s="2" t="s">
        <v>267</v>
      </c>
      <c r="K3397" s="2" t="s">
        <v>319</v>
      </c>
      <c r="L3397" s="170">
        <f t="shared" ref="L3397:L3460" si="109">SUM(R3397,W3397,AB3397,AG3397,AL3397,AQ3397,AV3397,BA3397,BF3397,BK3397,BP3397,BU3397)</f>
        <v>0</v>
      </c>
      <c r="M3397" s="170">
        <f t="shared" ref="M3397:M3460" si="110">SUM(S3397,X3397,AC3397,AH3397,AM3397,AR3397,AW3397,BB3397,BG3397,BL3397,BQ3397,BV3397)</f>
        <v>0</v>
      </c>
      <c r="N3397" s="183"/>
      <c r="O3397" s="37"/>
      <c r="P3397" s="37"/>
      <c r="Q3397" s="37"/>
      <c r="R3397" s="37"/>
      <c r="S3397" s="46"/>
      <c r="T3397" s="2"/>
      <c r="U3397" s="2"/>
      <c r="V3397" s="2"/>
      <c r="W3397" s="2"/>
      <c r="X3397" s="60"/>
      <c r="Y3397" s="67"/>
      <c r="Z3397" s="67"/>
      <c r="AA3397" s="67"/>
      <c r="AB3397" s="67"/>
      <c r="AC3397" s="73"/>
      <c r="AD3397" s="2"/>
      <c r="AE3397" s="2"/>
      <c r="AF3397" s="2"/>
      <c r="AG3397" s="2"/>
      <c r="AH3397" s="60"/>
      <c r="AI3397" s="77"/>
      <c r="AJ3397" s="77"/>
      <c r="AK3397" s="77"/>
      <c r="AL3397" s="77"/>
      <c r="AM3397" s="85"/>
      <c r="AN3397" s="2"/>
      <c r="AO3397" s="2"/>
      <c r="AP3397" s="2"/>
      <c r="AQ3397" s="2"/>
      <c r="AR3397" s="60"/>
      <c r="AS3397" s="90"/>
      <c r="AT3397" s="90"/>
      <c r="AU3397" s="90"/>
      <c r="AV3397" s="90"/>
      <c r="AW3397" s="105"/>
      <c r="AX3397" s="2"/>
      <c r="AY3397" s="2"/>
      <c r="AZ3397" s="2"/>
      <c r="BA3397" s="2"/>
      <c r="BB3397" s="60"/>
      <c r="BC3397" s="111"/>
      <c r="BD3397" s="111"/>
      <c r="BE3397" s="111"/>
      <c r="BF3397" s="111"/>
      <c r="BG3397" s="116"/>
      <c r="BH3397" s="2"/>
      <c r="BI3397" s="2"/>
      <c r="BJ3397" s="2"/>
      <c r="BK3397" s="2"/>
      <c r="BL3397" s="60"/>
      <c r="BM3397" s="53"/>
      <c r="BN3397" s="53"/>
      <c r="BO3397" s="53"/>
      <c r="BP3397" s="53"/>
      <c r="BQ3397" s="125"/>
      <c r="BR3397" s="2"/>
      <c r="BS3397" s="2"/>
      <c r="BT3397" s="2"/>
      <c r="BU3397" s="2"/>
      <c r="BV3397" s="60"/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291</v>
      </c>
      <c r="K3398" s="2" t="s">
        <v>320</v>
      </c>
      <c r="L3398" s="170">
        <f t="shared" si="109"/>
        <v>0</v>
      </c>
      <c r="M3398" s="170">
        <f t="shared" si="110"/>
        <v>0</v>
      </c>
      <c r="N3398" s="183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286</v>
      </c>
      <c r="J3399" s="2" t="s">
        <v>337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3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8" t="s">
        <v>338</v>
      </c>
      <c r="K3400" s="8" t="s">
        <v>319</v>
      </c>
      <c r="L3400" s="170">
        <f t="shared" si="109"/>
        <v>0</v>
      </c>
      <c r="M3400" s="170">
        <f t="shared" si="110"/>
        <v>0</v>
      </c>
      <c r="N3400" s="183"/>
      <c r="O3400" s="58"/>
      <c r="P3400" s="58"/>
      <c r="Q3400" s="58"/>
      <c r="R3400" s="58"/>
      <c r="S3400" s="59"/>
      <c r="T3400" s="8"/>
      <c r="U3400" s="8"/>
      <c r="V3400" s="8"/>
      <c r="W3400" s="8"/>
      <c r="X3400" s="130"/>
      <c r="Y3400" s="143"/>
      <c r="Z3400" s="143"/>
      <c r="AA3400" s="143"/>
      <c r="AB3400" s="143"/>
      <c r="AC3400" s="144"/>
      <c r="AD3400" s="8"/>
      <c r="AE3400" s="8"/>
      <c r="AF3400" s="8"/>
      <c r="AG3400" s="8"/>
      <c r="AH3400" s="130"/>
      <c r="AI3400" s="145"/>
      <c r="AJ3400" s="145"/>
      <c r="AK3400" s="145"/>
      <c r="AL3400" s="145"/>
      <c r="AM3400" s="146"/>
      <c r="AN3400" s="8"/>
      <c r="AO3400" s="8"/>
      <c r="AP3400" s="8"/>
      <c r="AQ3400" s="8"/>
      <c r="AR3400" s="130"/>
      <c r="AS3400" s="147"/>
      <c r="AT3400" s="147"/>
      <c r="AU3400" s="147"/>
      <c r="AV3400" s="147"/>
      <c r="AW3400" s="148"/>
      <c r="AX3400" s="8"/>
      <c r="AY3400" s="8"/>
      <c r="AZ3400" s="8"/>
      <c r="BA3400" s="8"/>
      <c r="BB3400" s="130"/>
      <c r="BC3400" s="149"/>
      <c r="BD3400" s="149"/>
      <c r="BE3400" s="149"/>
      <c r="BF3400" s="149"/>
      <c r="BG3400" s="150"/>
      <c r="BH3400" s="8"/>
      <c r="BI3400" s="8"/>
      <c r="BJ3400" s="8"/>
      <c r="BK3400" s="8"/>
      <c r="BL3400" s="130"/>
      <c r="BM3400" s="151"/>
      <c r="BN3400" s="151"/>
      <c r="BO3400" s="151"/>
      <c r="BP3400" s="151"/>
      <c r="BQ3400" s="152"/>
      <c r="BR3400" s="8"/>
      <c r="BS3400" s="8"/>
      <c r="BT3400" s="8"/>
      <c r="BU3400" s="8"/>
      <c r="BV3400" s="13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339</v>
      </c>
      <c r="K3401" s="8" t="s">
        <v>340</v>
      </c>
      <c r="L3401" s="170">
        <f t="shared" si="109"/>
        <v>0</v>
      </c>
      <c r="M3401" s="170">
        <f t="shared" si="110"/>
        <v>0</v>
      </c>
      <c r="N3401" s="183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341</v>
      </c>
      <c r="K3402" s="8" t="s">
        <v>319</v>
      </c>
      <c r="L3402" s="170">
        <f t="shared" si="109"/>
        <v>0</v>
      </c>
      <c r="M3402" s="170">
        <f t="shared" si="110"/>
        <v>0</v>
      </c>
      <c r="N3402" s="183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342</v>
      </c>
      <c r="K3403" s="8" t="s">
        <v>321</v>
      </c>
      <c r="L3403" s="170">
        <f t="shared" si="109"/>
        <v>0</v>
      </c>
      <c r="M3403" s="170">
        <f t="shared" si="110"/>
        <v>0</v>
      </c>
      <c r="N3403" s="183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343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3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344</v>
      </c>
      <c r="K3405" s="8" t="s">
        <v>340</v>
      </c>
      <c r="L3405" s="170">
        <f t="shared" si="109"/>
        <v>0</v>
      </c>
      <c r="M3405" s="170">
        <f t="shared" si="110"/>
        <v>0</v>
      </c>
      <c r="N3405" s="183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288</v>
      </c>
      <c r="J3406" s="8" t="s">
        <v>345</v>
      </c>
      <c r="K3406" s="8" t="s">
        <v>319</v>
      </c>
      <c r="L3406" s="170">
        <f t="shared" si="109"/>
        <v>0</v>
      </c>
      <c r="M3406" s="170">
        <f t="shared" si="110"/>
        <v>0</v>
      </c>
      <c r="N3406" s="183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2" t="s">
        <v>352</v>
      </c>
      <c r="K3407" s="2" t="s">
        <v>319</v>
      </c>
      <c r="L3407" s="170">
        <f t="shared" si="109"/>
        <v>0</v>
      </c>
      <c r="M3407" s="170">
        <f t="shared" si="110"/>
        <v>0</v>
      </c>
      <c r="N3407" s="183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353</v>
      </c>
      <c r="K3408" s="2" t="s">
        <v>322</v>
      </c>
      <c r="L3408" s="170">
        <f t="shared" si="109"/>
        <v>0</v>
      </c>
      <c r="M3408" s="170">
        <f t="shared" si="110"/>
        <v>0</v>
      </c>
      <c r="N3408" s="183"/>
      <c r="O3408" s="37"/>
      <c r="P3408" s="37"/>
      <c r="Q3408" s="37"/>
      <c r="R3408" s="37"/>
      <c r="S3408" s="46"/>
      <c r="T3408" s="2"/>
      <c r="U3408" s="2"/>
      <c r="V3408" s="2"/>
      <c r="W3408" s="2"/>
      <c r="X3408" s="60"/>
      <c r="Y3408" s="67"/>
      <c r="Z3408" s="67"/>
      <c r="AA3408" s="67"/>
      <c r="AB3408" s="67"/>
      <c r="AC3408" s="73"/>
      <c r="AD3408" s="2"/>
      <c r="AE3408" s="2"/>
      <c r="AF3408" s="2"/>
      <c r="AG3408" s="2"/>
      <c r="AH3408" s="60"/>
      <c r="AI3408" s="77"/>
      <c r="AJ3408" s="77"/>
      <c r="AK3408" s="77"/>
      <c r="AL3408" s="77"/>
      <c r="AM3408" s="85"/>
      <c r="AN3408" s="2"/>
      <c r="AO3408" s="2"/>
      <c r="AP3408" s="2"/>
      <c r="AQ3408" s="2"/>
      <c r="AR3408" s="60"/>
      <c r="AS3408" s="90"/>
      <c r="AT3408" s="90"/>
      <c r="AU3408" s="90"/>
      <c r="AV3408" s="90"/>
      <c r="AW3408" s="105"/>
      <c r="AX3408" s="2"/>
      <c r="AY3408" s="2"/>
      <c r="AZ3408" s="2"/>
      <c r="BA3408" s="2"/>
      <c r="BB3408" s="60"/>
      <c r="BC3408" s="111"/>
      <c r="BD3408" s="111"/>
      <c r="BE3408" s="111"/>
      <c r="BF3408" s="111"/>
      <c r="BG3408" s="116"/>
      <c r="BH3408" s="2"/>
      <c r="BI3408" s="2"/>
      <c r="BJ3408" s="2"/>
      <c r="BK3408" s="2"/>
      <c r="BL3408" s="60"/>
      <c r="BM3408" s="53"/>
      <c r="BN3408" s="53"/>
      <c r="BO3408" s="53"/>
      <c r="BP3408" s="53"/>
      <c r="BQ3408" s="125"/>
      <c r="BR3408" s="2"/>
      <c r="BS3408" s="2"/>
      <c r="BT3408" s="2"/>
      <c r="BU3408" s="2"/>
      <c r="BV3408" s="6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346</v>
      </c>
      <c r="K3409" s="2" t="s">
        <v>319</v>
      </c>
      <c r="L3409" s="170">
        <f t="shared" si="109"/>
        <v>0</v>
      </c>
      <c r="M3409" s="170">
        <f t="shared" si="110"/>
        <v>0</v>
      </c>
      <c r="N3409" s="183"/>
      <c r="O3409" s="38"/>
      <c r="P3409" s="37"/>
      <c r="Q3409" s="37"/>
      <c r="R3409" s="37"/>
      <c r="S3409" s="46"/>
      <c r="T3409" s="3"/>
      <c r="U3409" s="2"/>
      <c r="V3409" s="2"/>
      <c r="W3409" s="2"/>
      <c r="X3409" s="60"/>
      <c r="Y3409" s="69"/>
      <c r="Z3409" s="67"/>
      <c r="AA3409" s="67"/>
      <c r="AB3409" s="67"/>
      <c r="AC3409" s="73"/>
      <c r="AD3409" s="3"/>
      <c r="AE3409" s="2"/>
      <c r="AF3409" s="2"/>
      <c r="AG3409" s="2"/>
      <c r="AH3409" s="60"/>
      <c r="AI3409" s="78"/>
      <c r="AJ3409" s="77"/>
      <c r="AK3409" s="77"/>
      <c r="AL3409" s="77"/>
      <c r="AM3409" s="85"/>
      <c r="AN3409" s="3"/>
      <c r="AO3409" s="2"/>
      <c r="AP3409" s="2"/>
      <c r="AQ3409" s="2"/>
      <c r="AR3409" s="60"/>
      <c r="AS3409" s="91"/>
      <c r="AT3409" s="90"/>
      <c r="AU3409" s="90"/>
      <c r="AV3409" s="90"/>
      <c r="AW3409" s="105"/>
      <c r="AX3409" s="3"/>
      <c r="AY3409" s="2"/>
      <c r="AZ3409" s="2"/>
      <c r="BA3409" s="2"/>
      <c r="BB3409" s="60"/>
      <c r="BC3409" s="112"/>
      <c r="BD3409" s="111"/>
      <c r="BE3409" s="111"/>
      <c r="BF3409" s="111"/>
      <c r="BG3409" s="116"/>
      <c r="BH3409" s="3"/>
      <c r="BI3409" s="2"/>
      <c r="BJ3409" s="2"/>
      <c r="BK3409" s="2"/>
      <c r="BL3409" s="60"/>
      <c r="BM3409" s="54"/>
      <c r="BN3409" s="53"/>
      <c r="BO3409" s="53"/>
      <c r="BP3409" s="53"/>
      <c r="BQ3409" s="125"/>
      <c r="BR3409" s="3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289</v>
      </c>
      <c r="J3410" s="2" t="s">
        <v>268</v>
      </c>
      <c r="K3410" s="2" t="s">
        <v>319</v>
      </c>
      <c r="L3410" s="170">
        <f t="shared" si="109"/>
        <v>0.44</v>
      </c>
      <c r="M3410" s="170">
        <f t="shared" si="110"/>
        <v>1059.9490000000001</v>
      </c>
      <c r="N3410" s="183"/>
      <c r="O3410" s="37"/>
      <c r="P3410" s="37"/>
      <c r="Q3410" s="37"/>
      <c r="R3410" s="37"/>
      <c r="S3410" s="46"/>
      <c r="T3410" s="2"/>
      <c r="U3410" s="2"/>
      <c r="V3410" s="2"/>
      <c r="W3410" s="2"/>
      <c r="X3410" s="60"/>
      <c r="Y3410" s="67"/>
      <c r="Z3410" s="67"/>
      <c r="AA3410" s="67"/>
      <c r="AB3410" s="67"/>
      <c r="AC3410" s="73"/>
      <c r="AD3410" s="2"/>
      <c r="AE3410" s="2"/>
      <c r="AF3410" s="2"/>
      <c r="AG3410" s="2"/>
      <c r="AH3410" s="60"/>
      <c r="AI3410" s="77"/>
      <c r="AJ3410" s="77"/>
      <c r="AK3410" s="77"/>
      <c r="AL3410" s="77"/>
      <c r="AM3410" s="85"/>
      <c r="AN3410" s="2"/>
      <c r="AO3410" s="2"/>
      <c r="AP3410" s="2"/>
      <c r="AQ3410" s="2"/>
      <c r="AR3410" s="60"/>
      <c r="AS3410" s="90"/>
      <c r="AT3410" s="90"/>
      <c r="AU3410" s="90"/>
      <c r="AV3410" s="90"/>
      <c r="AW3410" s="105"/>
      <c r="AX3410" s="2"/>
      <c r="AY3410" s="2"/>
      <c r="AZ3410" s="2"/>
      <c r="BA3410" s="2"/>
      <c r="BB3410" s="60"/>
      <c r="BC3410" s="111"/>
      <c r="BD3410" s="111"/>
      <c r="BE3410" s="111"/>
      <c r="BF3410" s="111"/>
      <c r="BG3410" s="116"/>
      <c r="BH3410" s="2">
        <v>1</v>
      </c>
      <c r="BI3410" s="2"/>
      <c r="BJ3410" s="2"/>
      <c r="BK3410" s="2">
        <v>0.11899999999999999</v>
      </c>
      <c r="BL3410" s="60">
        <v>245.88800000000001</v>
      </c>
      <c r="BM3410" s="53"/>
      <c r="BN3410" s="53"/>
      <c r="BO3410" s="53"/>
      <c r="BP3410" s="53"/>
      <c r="BQ3410" s="125"/>
      <c r="BR3410" s="2" t="s">
        <v>482</v>
      </c>
      <c r="BS3410" s="2"/>
      <c r="BT3410" s="2"/>
      <c r="BU3410" s="2">
        <v>0.32100000000000001</v>
      </c>
      <c r="BV3410" s="60">
        <v>814.06100000000004</v>
      </c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292</v>
      </c>
      <c r="K3411" s="2" t="s">
        <v>319</v>
      </c>
      <c r="L3411" s="170">
        <f t="shared" si="109"/>
        <v>0</v>
      </c>
      <c r="M3411" s="170">
        <f t="shared" si="110"/>
        <v>0</v>
      </c>
      <c r="N3411" s="183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/>
      <c r="BI3411" s="2"/>
      <c r="BJ3411" s="2"/>
      <c r="BK3411" s="2"/>
      <c r="BL3411" s="60"/>
      <c r="BM3411" s="53"/>
      <c r="BN3411" s="53"/>
      <c r="BO3411" s="53"/>
      <c r="BP3411" s="53"/>
      <c r="BQ3411" s="125"/>
      <c r="BR3411" s="2"/>
      <c r="BS3411" s="2"/>
      <c r="BT3411" s="2"/>
      <c r="BU3411" s="2"/>
      <c r="BV3411" s="60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285</v>
      </c>
      <c r="J3412" s="2" t="s">
        <v>293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3"/>
      <c r="O3412" s="37"/>
      <c r="P3412" s="37"/>
      <c r="Q3412" s="37"/>
      <c r="R3412" s="38"/>
      <c r="S3412" s="45"/>
      <c r="T3412" s="2"/>
      <c r="U3412" s="2"/>
      <c r="V3412" s="2"/>
      <c r="W3412" s="3"/>
      <c r="X3412" s="61"/>
      <c r="Y3412" s="67"/>
      <c r="Z3412" s="67"/>
      <c r="AA3412" s="67"/>
      <c r="AB3412" s="69"/>
      <c r="AC3412" s="74"/>
      <c r="AD3412" s="2"/>
      <c r="AE3412" s="2"/>
      <c r="AF3412" s="2"/>
      <c r="AG3412" s="3"/>
      <c r="AH3412" s="61"/>
      <c r="AI3412" s="77"/>
      <c r="AJ3412" s="77"/>
      <c r="AK3412" s="77"/>
      <c r="AL3412" s="78"/>
      <c r="AM3412" s="86"/>
      <c r="AN3412" s="2"/>
      <c r="AO3412" s="2"/>
      <c r="AP3412" s="2"/>
      <c r="AQ3412" s="3"/>
      <c r="AR3412" s="61"/>
      <c r="AS3412" s="90"/>
      <c r="AT3412" s="90"/>
      <c r="AU3412" s="90"/>
      <c r="AV3412" s="91"/>
      <c r="AW3412" s="106"/>
      <c r="AX3412" s="2"/>
      <c r="AY3412" s="2"/>
      <c r="AZ3412" s="2"/>
      <c r="BA3412" s="3"/>
      <c r="BB3412" s="61"/>
      <c r="BC3412" s="111"/>
      <c r="BD3412" s="111"/>
      <c r="BE3412" s="111"/>
      <c r="BF3412" s="112"/>
      <c r="BG3412" s="117"/>
      <c r="BH3412" s="2"/>
      <c r="BI3412" s="2"/>
      <c r="BJ3412" s="2"/>
      <c r="BK3412" s="3"/>
      <c r="BL3412" s="61"/>
      <c r="BM3412" s="53"/>
      <c r="BN3412" s="53"/>
      <c r="BO3412" s="53"/>
      <c r="BP3412" s="54"/>
      <c r="BQ3412" s="126"/>
      <c r="BR3412" s="2"/>
      <c r="BS3412" s="2"/>
      <c r="BT3412" s="2"/>
      <c r="BU3412" s="3"/>
      <c r="BV3412" s="61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287</v>
      </c>
      <c r="J3413" s="2" t="s">
        <v>269</v>
      </c>
      <c r="K3413" s="2" t="s">
        <v>321</v>
      </c>
      <c r="L3413" s="170">
        <f t="shared" si="109"/>
        <v>2</v>
      </c>
      <c r="M3413" s="170">
        <f t="shared" si="110"/>
        <v>3.1709999999999998</v>
      </c>
      <c r="N3413" s="183"/>
      <c r="O3413" s="37"/>
      <c r="P3413" s="37"/>
      <c r="Q3413" s="37"/>
      <c r="R3413" s="37"/>
      <c r="S3413" s="46"/>
      <c r="T3413" s="2"/>
      <c r="U3413" s="2"/>
      <c r="V3413" s="2"/>
      <c r="W3413" s="2"/>
      <c r="X3413" s="60"/>
      <c r="Y3413" s="67"/>
      <c r="Z3413" s="67"/>
      <c r="AA3413" s="67"/>
      <c r="AB3413" s="67"/>
      <c r="AC3413" s="73"/>
      <c r="AD3413" s="2"/>
      <c r="AE3413" s="2"/>
      <c r="AF3413" s="2"/>
      <c r="AG3413" s="2"/>
      <c r="AH3413" s="60"/>
      <c r="AI3413" s="77"/>
      <c r="AJ3413" s="77"/>
      <c r="AK3413" s="77"/>
      <c r="AL3413" s="78">
        <v>1</v>
      </c>
      <c r="AM3413" s="85">
        <v>0.997</v>
      </c>
      <c r="AN3413" s="2"/>
      <c r="AO3413" s="2"/>
      <c r="AP3413" s="2"/>
      <c r="AQ3413" s="2"/>
      <c r="AR3413" s="60"/>
      <c r="AS3413" s="90"/>
      <c r="AT3413" s="90"/>
      <c r="AU3413" s="90"/>
      <c r="AV3413" s="90"/>
      <c r="AW3413" s="105"/>
      <c r="AX3413" s="2"/>
      <c r="AY3413" s="2"/>
      <c r="AZ3413" s="2"/>
      <c r="BA3413" s="2"/>
      <c r="BB3413" s="60"/>
      <c r="BC3413" s="111"/>
      <c r="BD3413" s="111"/>
      <c r="BE3413" s="111"/>
      <c r="BF3413" s="111"/>
      <c r="BG3413" s="116"/>
      <c r="BH3413" s="2"/>
      <c r="BI3413" s="2"/>
      <c r="BJ3413" s="2"/>
      <c r="BK3413" s="2"/>
      <c r="BL3413" s="60"/>
      <c r="BM3413" s="53"/>
      <c r="BN3413" s="53"/>
      <c r="BO3413" s="53"/>
      <c r="BP3413" s="53"/>
      <c r="BQ3413" s="125"/>
      <c r="BR3413" s="2"/>
      <c r="BS3413" s="2"/>
      <c r="BT3413" s="2"/>
      <c r="BU3413" s="2">
        <v>1</v>
      </c>
      <c r="BV3413" s="60">
        <v>2.1739999999999999</v>
      </c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270</v>
      </c>
      <c r="K3414" s="2" t="s">
        <v>321</v>
      </c>
      <c r="L3414" s="170">
        <f t="shared" si="109"/>
        <v>0</v>
      </c>
      <c r="M3414" s="170">
        <f t="shared" si="110"/>
        <v>0</v>
      </c>
      <c r="N3414" s="183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7"/>
      <c r="AM3414" s="85"/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/>
      <c r="BV3414" s="60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290</v>
      </c>
      <c r="J3415" s="2" t="s">
        <v>271</v>
      </c>
      <c r="K3415" s="2" t="s">
        <v>322</v>
      </c>
      <c r="L3415" s="170">
        <f t="shared" si="109"/>
        <v>0</v>
      </c>
      <c r="M3415" s="170">
        <f t="shared" si="110"/>
        <v>0</v>
      </c>
      <c r="N3415" s="183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284</v>
      </c>
      <c r="J3416" s="2" t="s">
        <v>294</v>
      </c>
      <c r="K3416" s="2" t="s">
        <v>321</v>
      </c>
      <c r="L3416" s="170">
        <f t="shared" si="109"/>
        <v>0</v>
      </c>
      <c r="M3416" s="170">
        <f t="shared" si="110"/>
        <v>0</v>
      </c>
      <c r="N3416" s="183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347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3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295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3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290</v>
      </c>
      <c r="J3419" s="2" t="s">
        <v>299</v>
      </c>
      <c r="K3419" s="2" t="s">
        <v>319</v>
      </c>
      <c r="L3419" s="170">
        <f t="shared" si="109"/>
        <v>0</v>
      </c>
      <c r="M3419" s="170">
        <f t="shared" si="110"/>
        <v>0</v>
      </c>
      <c r="N3419" s="183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315</v>
      </c>
      <c r="J3420" s="2" t="s">
        <v>348</v>
      </c>
      <c r="K3420" s="2" t="s">
        <v>321</v>
      </c>
      <c r="L3420" s="170">
        <f t="shared" si="109"/>
        <v>0</v>
      </c>
      <c r="M3420" s="170">
        <f t="shared" si="110"/>
        <v>0</v>
      </c>
      <c r="N3420" s="183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296</v>
      </c>
      <c r="K3421" s="2" t="s">
        <v>322</v>
      </c>
      <c r="L3421" s="170">
        <f t="shared" si="109"/>
        <v>0</v>
      </c>
      <c r="M3421" s="170">
        <f t="shared" si="110"/>
        <v>0</v>
      </c>
      <c r="N3421" s="183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316</v>
      </c>
      <c r="J3422" s="2" t="s">
        <v>297</v>
      </c>
      <c r="K3422" s="2" t="s">
        <v>319</v>
      </c>
      <c r="L3422" s="170">
        <f t="shared" si="109"/>
        <v>0</v>
      </c>
      <c r="M3422" s="170">
        <f t="shared" si="110"/>
        <v>0</v>
      </c>
      <c r="N3422" s="183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8" t="s">
        <v>349</v>
      </c>
      <c r="K3423" s="8" t="s">
        <v>321</v>
      </c>
      <c r="L3423" s="170">
        <f t="shared" si="109"/>
        <v>0</v>
      </c>
      <c r="M3423" s="170">
        <f t="shared" si="110"/>
        <v>0</v>
      </c>
      <c r="N3423" s="183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282</v>
      </c>
      <c r="J3424" s="2" t="s">
        <v>272</v>
      </c>
      <c r="K3424" s="2" t="s">
        <v>322</v>
      </c>
      <c r="L3424" s="170">
        <f t="shared" si="109"/>
        <v>0</v>
      </c>
      <c r="M3424" s="170">
        <f t="shared" si="110"/>
        <v>0</v>
      </c>
      <c r="N3424" s="183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273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3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274</v>
      </c>
      <c r="K3426" s="2" t="s">
        <v>322</v>
      </c>
      <c r="L3426" s="172">
        <f t="shared" si="109"/>
        <v>5.0000000000000001E-4</v>
      </c>
      <c r="M3426" s="170">
        <f t="shared" si="110"/>
        <v>0.63800000000000001</v>
      </c>
      <c r="N3426" s="183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>
        <v>17</v>
      </c>
      <c r="BU3426" s="2">
        <v>5.0000000000000001E-4</v>
      </c>
      <c r="BV3426" s="60">
        <v>0.63800000000000001</v>
      </c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275</v>
      </c>
      <c r="K3427" s="2" t="s">
        <v>322</v>
      </c>
      <c r="L3427" s="170">
        <f t="shared" si="109"/>
        <v>0</v>
      </c>
      <c r="M3427" s="170">
        <f t="shared" si="110"/>
        <v>0</v>
      </c>
      <c r="N3427" s="183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/>
      <c r="BU3427" s="2"/>
      <c r="BV3427" s="60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276</v>
      </c>
      <c r="K3428" s="2" t="s">
        <v>321</v>
      </c>
      <c r="L3428" s="170">
        <f t="shared" si="109"/>
        <v>0</v>
      </c>
      <c r="M3428" s="170">
        <f t="shared" si="110"/>
        <v>0</v>
      </c>
      <c r="N3428" s="183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277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3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283</v>
      </c>
      <c r="J3430" s="2" t="s">
        <v>298</v>
      </c>
      <c r="K3430" s="2" t="s">
        <v>322</v>
      </c>
      <c r="L3430" s="170">
        <f t="shared" si="109"/>
        <v>0</v>
      </c>
      <c r="M3430" s="170">
        <f t="shared" si="110"/>
        <v>0</v>
      </c>
      <c r="N3430" s="183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278</v>
      </c>
      <c r="K3431" s="2" t="s">
        <v>321</v>
      </c>
      <c r="L3431" s="170">
        <f t="shared" si="109"/>
        <v>39</v>
      </c>
      <c r="M3431" s="170">
        <f t="shared" si="110"/>
        <v>55.073999999999991</v>
      </c>
      <c r="N3431" s="183"/>
      <c r="O3431" s="37">
        <v>1</v>
      </c>
      <c r="P3431" s="37" t="s">
        <v>370</v>
      </c>
      <c r="Q3431" s="37"/>
      <c r="R3431" s="37">
        <v>1</v>
      </c>
      <c r="S3431" s="46">
        <v>1.554</v>
      </c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>
        <v>1</v>
      </c>
      <c r="AO3431" s="2"/>
      <c r="AP3431" s="2"/>
      <c r="AQ3431" s="2">
        <v>13</v>
      </c>
      <c r="AR3431" s="60">
        <v>18.172999999999998</v>
      </c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>
        <v>3.2</v>
      </c>
      <c r="BD3431" s="111"/>
      <c r="BE3431" s="111"/>
      <c r="BF3431" s="111">
        <v>4</v>
      </c>
      <c r="BG3431" s="116">
        <v>5.6639999999999997</v>
      </c>
      <c r="BH3431" s="2" t="s">
        <v>384</v>
      </c>
      <c r="BI3431" s="2"/>
      <c r="BJ3431" s="2"/>
      <c r="BK3431" s="2">
        <v>20</v>
      </c>
      <c r="BL3431" s="60">
        <v>28.324999999999999</v>
      </c>
      <c r="BM3431" s="53"/>
      <c r="BN3431" s="53"/>
      <c r="BO3431" s="53"/>
      <c r="BP3431" s="53"/>
      <c r="BQ3431" s="125"/>
      <c r="BR3431" s="2">
        <v>1</v>
      </c>
      <c r="BS3431" s="2" t="s">
        <v>370</v>
      </c>
      <c r="BT3431" s="2"/>
      <c r="BU3431" s="2">
        <v>1</v>
      </c>
      <c r="BV3431" s="60">
        <v>1.3580000000000001</v>
      </c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279</v>
      </c>
      <c r="K3432" s="2" t="s">
        <v>321</v>
      </c>
      <c r="L3432" s="170">
        <f t="shared" si="109"/>
        <v>0</v>
      </c>
      <c r="M3432" s="170">
        <f t="shared" si="110"/>
        <v>0</v>
      </c>
      <c r="N3432" s="183"/>
      <c r="O3432" s="37"/>
      <c r="P3432" s="37"/>
      <c r="Q3432" s="37"/>
      <c r="R3432" s="37"/>
      <c r="S3432" s="46"/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/>
      <c r="AO3432" s="2"/>
      <c r="AP3432" s="2"/>
      <c r="AQ3432" s="2"/>
      <c r="AR3432" s="60"/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/>
      <c r="BD3432" s="111"/>
      <c r="BE3432" s="111"/>
      <c r="BF3432" s="111"/>
      <c r="BG3432" s="116"/>
      <c r="BH3432" s="2"/>
      <c r="BI3432" s="2"/>
      <c r="BJ3432" s="2"/>
      <c r="BK3432" s="2"/>
      <c r="BL3432" s="60"/>
      <c r="BM3432" s="53"/>
      <c r="BN3432" s="53"/>
      <c r="BO3432" s="53"/>
      <c r="BP3432" s="53"/>
      <c r="BQ3432" s="125"/>
      <c r="BR3432" s="2"/>
      <c r="BS3432" s="2"/>
      <c r="BT3432" s="2"/>
      <c r="BU3432" s="2"/>
      <c r="BV3432" s="60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286</v>
      </c>
      <c r="J3433" s="2" t="s">
        <v>280</v>
      </c>
      <c r="K3433" s="2" t="s">
        <v>320</v>
      </c>
      <c r="L3433" s="170">
        <f t="shared" si="109"/>
        <v>0</v>
      </c>
      <c r="M3433" s="172">
        <f t="shared" si="110"/>
        <v>0</v>
      </c>
      <c r="N3433" s="185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181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281</v>
      </c>
      <c r="K3434" s="2" t="s">
        <v>320</v>
      </c>
      <c r="L3434" s="170">
        <f t="shared" si="109"/>
        <v>0</v>
      </c>
      <c r="M3434" s="170">
        <f t="shared" si="110"/>
        <v>106.60599999999999</v>
      </c>
      <c r="N3434" s="183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 t="s">
        <v>592</v>
      </c>
      <c r="BD3434" s="111"/>
      <c r="BE3434" s="111"/>
      <c r="BF3434" s="111"/>
      <c r="BG3434" s="116">
        <v>39.116</v>
      </c>
      <c r="BH3434" s="2" t="s">
        <v>609</v>
      </c>
      <c r="BI3434" s="2"/>
      <c r="BJ3434" s="2"/>
      <c r="BK3434" s="2"/>
      <c r="BL3434" s="60">
        <v>45.357999999999997</v>
      </c>
      <c r="BM3434" s="53" t="s">
        <v>632</v>
      </c>
      <c r="BN3434" s="53"/>
      <c r="BO3434" s="53"/>
      <c r="BP3434" s="53"/>
      <c r="BQ3434" s="125">
        <v>11.875999999999999</v>
      </c>
      <c r="BR3434" s="2" t="s">
        <v>656</v>
      </c>
      <c r="BS3434" s="2"/>
      <c r="BT3434" s="2"/>
      <c r="BU3434" s="2"/>
      <c r="BV3434" s="60">
        <v>10.256</v>
      </c>
    </row>
    <row r="3435" spans="1:74" s="17" customFormat="1" hidden="1" x14ac:dyDescent="0.3">
      <c r="A3435" s="16" t="s">
        <v>94</v>
      </c>
      <c r="B3435" s="16" t="s">
        <v>2</v>
      </c>
      <c r="C3435" s="16" t="s">
        <v>3</v>
      </c>
      <c r="D3435" s="16" t="s">
        <v>82</v>
      </c>
      <c r="E3435" s="7">
        <v>38</v>
      </c>
      <c r="F3435" s="7"/>
      <c r="G3435" s="23" t="s">
        <v>5</v>
      </c>
      <c r="H3435" s="7">
        <v>2023</v>
      </c>
      <c r="I3435" s="25"/>
      <c r="J3435" s="16" t="s">
        <v>314</v>
      </c>
      <c r="K3435" s="16"/>
      <c r="L3435" s="155"/>
      <c r="M3435" s="133">
        <f>SUM(M3397:M3434)</f>
        <v>1225.4380000000001</v>
      </c>
      <c r="N3435" s="186"/>
      <c r="O3435" s="16"/>
      <c r="P3435" s="16"/>
      <c r="Q3435" s="16"/>
      <c r="R3435" s="16"/>
      <c r="S3435" s="51">
        <f>SUM(S3397:S3434)</f>
        <v>1.554</v>
      </c>
      <c r="T3435" s="16"/>
      <c r="U3435" s="16"/>
      <c r="V3435" s="16"/>
      <c r="W3435" s="16"/>
      <c r="X3435" s="51">
        <f>SUM(X3397:X3434)</f>
        <v>0</v>
      </c>
      <c r="Y3435" s="16"/>
      <c r="Z3435" s="16"/>
      <c r="AA3435" s="16"/>
      <c r="AB3435" s="16"/>
      <c r="AC3435" s="51">
        <f>SUM(AC3397:AC3434)</f>
        <v>0</v>
      </c>
      <c r="AD3435" s="16"/>
      <c r="AE3435" s="16"/>
      <c r="AF3435" s="16"/>
      <c r="AG3435" s="16"/>
      <c r="AH3435" s="51">
        <f>SUM(AH3397:AH3434)</f>
        <v>0</v>
      </c>
      <c r="AI3435" s="16"/>
      <c r="AJ3435" s="16"/>
      <c r="AK3435" s="16"/>
      <c r="AL3435" s="16"/>
      <c r="AM3435" s="51">
        <f>SUM(AM3397:AM3434)</f>
        <v>0.997</v>
      </c>
      <c r="AN3435" s="16"/>
      <c r="AO3435" s="16"/>
      <c r="AP3435" s="16"/>
      <c r="AQ3435" s="16"/>
      <c r="AR3435" s="51">
        <f>SUM(AR3397:AR3434)</f>
        <v>18.172999999999998</v>
      </c>
      <c r="AS3435" s="16"/>
      <c r="AT3435" s="16"/>
      <c r="AU3435" s="16"/>
      <c r="AV3435" s="16"/>
      <c r="AW3435" s="51">
        <f>SUM(AW3397:AW3434)</f>
        <v>0</v>
      </c>
      <c r="AX3435" s="16"/>
      <c r="AY3435" s="16"/>
      <c r="AZ3435" s="16"/>
      <c r="BA3435" s="16"/>
      <c r="BB3435" s="51">
        <f>SUM(BB3397:BB3434)</f>
        <v>0</v>
      </c>
      <c r="BC3435" s="16"/>
      <c r="BD3435" s="16"/>
      <c r="BE3435" s="16"/>
      <c r="BF3435" s="16"/>
      <c r="BG3435" s="51">
        <f>SUM(BG3397:BG3434)</f>
        <v>44.78</v>
      </c>
      <c r="BH3435" s="16"/>
      <c r="BI3435" s="16"/>
      <c r="BJ3435" s="16"/>
      <c r="BK3435" s="16"/>
      <c r="BL3435" s="51">
        <f>SUM(BL3397:BL3434)</f>
        <v>319.57100000000003</v>
      </c>
      <c r="BM3435" s="16"/>
      <c r="BN3435" s="16"/>
      <c r="BO3435" s="16"/>
      <c r="BP3435" s="16"/>
      <c r="BQ3435" s="51">
        <f>SUM(BQ3397:BQ3434)</f>
        <v>11.875999999999999</v>
      </c>
      <c r="BR3435" s="16"/>
      <c r="BS3435" s="16"/>
      <c r="BT3435" s="16"/>
      <c r="BU3435" s="16"/>
      <c r="BV3435" s="51">
        <f>SUM(BV3397:BV3434)</f>
        <v>828.48699999999997</v>
      </c>
    </row>
    <row r="3436" spans="1:74" hidden="1" x14ac:dyDescent="0.3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22" t="s">
        <v>5</v>
      </c>
      <c r="H3436" s="3">
        <v>2023</v>
      </c>
      <c r="I3436" s="24" t="s">
        <v>287</v>
      </c>
      <c r="J3436" s="2" t="s">
        <v>267</v>
      </c>
      <c r="K3436" s="2" t="s">
        <v>319</v>
      </c>
      <c r="L3436" s="170">
        <f t="shared" si="109"/>
        <v>0</v>
      </c>
      <c r="M3436" s="170">
        <f t="shared" si="110"/>
        <v>0</v>
      </c>
      <c r="N3436" s="183"/>
      <c r="O3436" s="37"/>
      <c r="P3436" s="37"/>
      <c r="Q3436" s="37"/>
      <c r="R3436" s="37"/>
      <c r="S3436" s="46"/>
      <c r="T3436" s="2"/>
      <c r="U3436" s="2"/>
      <c r="V3436" s="2"/>
      <c r="W3436" s="2"/>
      <c r="X3436" s="60"/>
      <c r="Y3436" s="67"/>
      <c r="Z3436" s="67"/>
      <c r="AA3436" s="67"/>
      <c r="AB3436" s="67"/>
      <c r="AC3436" s="73"/>
      <c r="AD3436" s="2"/>
      <c r="AE3436" s="2"/>
      <c r="AF3436" s="2"/>
      <c r="AG3436" s="2"/>
      <c r="AH3436" s="60"/>
      <c r="AI3436" s="77"/>
      <c r="AJ3436" s="77"/>
      <c r="AK3436" s="77"/>
      <c r="AL3436" s="77"/>
      <c r="AM3436" s="85"/>
      <c r="AN3436" s="2"/>
      <c r="AO3436" s="2"/>
      <c r="AP3436" s="2"/>
      <c r="AQ3436" s="2"/>
      <c r="AR3436" s="60"/>
      <c r="AS3436" s="90"/>
      <c r="AT3436" s="90"/>
      <c r="AU3436" s="90"/>
      <c r="AV3436" s="90"/>
      <c r="AW3436" s="105"/>
      <c r="AX3436" s="2"/>
      <c r="AY3436" s="2"/>
      <c r="AZ3436" s="2"/>
      <c r="BA3436" s="2"/>
      <c r="BB3436" s="60"/>
      <c r="BC3436" s="111"/>
      <c r="BD3436" s="111"/>
      <c r="BE3436" s="111"/>
      <c r="BF3436" s="111"/>
      <c r="BG3436" s="116"/>
      <c r="BH3436" s="2"/>
      <c r="BI3436" s="2"/>
      <c r="BJ3436" s="2"/>
      <c r="BK3436" s="2"/>
      <c r="BL3436" s="60"/>
      <c r="BM3436" s="53"/>
      <c r="BN3436" s="53"/>
      <c r="BO3436" s="53"/>
      <c r="BP3436" s="53"/>
      <c r="BQ3436" s="125"/>
      <c r="BR3436" s="2"/>
      <c r="BS3436" s="2"/>
      <c r="BT3436" s="2"/>
      <c r="BU3436" s="2"/>
      <c r="BV3436" s="60"/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291</v>
      </c>
      <c r="K3437" s="2" t="s">
        <v>320</v>
      </c>
      <c r="L3437" s="170">
        <f t="shared" si="109"/>
        <v>0</v>
      </c>
      <c r="M3437" s="170">
        <f t="shared" si="110"/>
        <v>0</v>
      </c>
      <c r="N3437" s="183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286</v>
      </c>
      <c r="J3438" s="2" t="s">
        <v>337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3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8" t="s">
        <v>338</v>
      </c>
      <c r="K3439" s="8" t="s">
        <v>319</v>
      </c>
      <c r="L3439" s="170">
        <f t="shared" si="109"/>
        <v>0</v>
      </c>
      <c r="M3439" s="170">
        <f t="shared" si="110"/>
        <v>0</v>
      </c>
      <c r="N3439" s="183"/>
      <c r="O3439" s="58"/>
      <c r="P3439" s="58"/>
      <c r="Q3439" s="58"/>
      <c r="R3439" s="58"/>
      <c r="S3439" s="59"/>
      <c r="T3439" s="8"/>
      <c r="U3439" s="8"/>
      <c r="V3439" s="8"/>
      <c r="W3439" s="8"/>
      <c r="X3439" s="130"/>
      <c r="Y3439" s="143"/>
      <c r="Z3439" s="143"/>
      <c r="AA3439" s="143"/>
      <c r="AB3439" s="143"/>
      <c r="AC3439" s="144"/>
      <c r="AD3439" s="8"/>
      <c r="AE3439" s="8"/>
      <c r="AF3439" s="8"/>
      <c r="AG3439" s="8"/>
      <c r="AH3439" s="130"/>
      <c r="AI3439" s="145"/>
      <c r="AJ3439" s="145"/>
      <c r="AK3439" s="145"/>
      <c r="AL3439" s="145"/>
      <c r="AM3439" s="146"/>
      <c r="AN3439" s="8"/>
      <c r="AO3439" s="8"/>
      <c r="AP3439" s="8"/>
      <c r="AQ3439" s="8"/>
      <c r="AR3439" s="130"/>
      <c r="AS3439" s="147"/>
      <c r="AT3439" s="147"/>
      <c r="AU3439" s="147"/>
      <c r="AV3439" s="147"/>
      <c r="AW3439" s="148"/>
      <c r="AX3439" s="8"/>
      <c r="AY3439" s="8"/>
      <c r="AZ3439" s="8"/>
      <c r="BA3439" s="8"/>
      <c r="BB3439" s="130"/>
      <c r="BC3439" s="149"/>
      <c r="BD3439" s="149"/>
      <c r="BE3439" s="149"/>
      <c r="BF3439" s="149"/>
      <c r="BG3439" s="150"/>
      <c r="BH3439" s="8"/>
      <c r="BI3439" s="8"/>
      <c r="BJ3439" s="8"/>
      <c r="BK3439" s="8"/>
      <c r="BL3439" s="130"/>
      <c r="BM3439" s="151"/>
      <c r="BN3439" s="151"/>
      <c r="BO3439" s="151"/>
      <c r="BP3439" s="151"/>
      <c r="BQ3439" s="152"/>
      <c r="BR3439" s="8"/>
      <c r="BS3439" s="8"/>
      <c r="BT3439" s="8"/>
      <c r="BU3439" s="8"/>
      <c r="BV3439" s="13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339</v>
      </c>
      <c r="K3440" s="8" t="s">
        <v>340</v>
      </c>
      <c r="L3440" s="170">
        <f t="shared" si="109"/>
        <v>0</v>
      </c>
      <c r="M3440" s="170">
        <f t="shared" si="110"/>
        <v>0</v>
      </c>
      <c r="N3440" s="183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341</v>
      </c>
      <c r="K3441" s="8" t="s">
        <v>319</v>
      </c>
      <c r="L3441" s="170">
        <f t="shared" si="109"/>
        <v>0</v>
      </c>
      <c r="M3441" s="170">
        <f t="shared" si="110"/>
        <v>0</v>
      </c>
      <c r="N3441" s="183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342</v>
      </c>
      <c r="K3442" s="8" t="s">
        <v>321</v>
      </c>
      <c r="L3442" s="170">
        <f t="shared" si="109"/>
        <v>0</v>
      </c>
      <c r="M3442" s="170">
        <f t="shared" si="110"/>
        <v>0</v>
      </c>
      <c r="N3442" s="183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343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3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344</v>
      </c>
      <c r="K3444" s="8" t="s">
        <v>340</v>
      </c>
      <c r="L3444" s="170">
        <f t="shared" si="109"/>
        <v>0</v>
      </c>
      <c r="M3444" s="170">
        <f t="shared" si="110"/>
        <v>0</v>
      </c>
      <c r="N3444" s="183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288</v>
      </c>
      <c r="J3445" s="8" t="s">
        <v>345</v>
      </c>
      <c r="K3445" s="8" t="s">
        <v>319</v>
      </c>
      <c r="L3445" s="170">
        <f t="shared" si="109"/>
        <v>0</v>
      </c>
      <c r="M3445" s="170">
        <f t="shared" si="110"/>
        <v>0</v>
      </c>
      <c r="N3445" s="183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2" t="s">
        <v>352</v>
      </c>
      <c r="K3446" s="2" t="s">
        <v>319</v>
      </c>
      <c r="L3446" s="170">
        <f t="shared" si="109"/>
        <v>0</v>
      </c>
      <c r="M3446" s="170">
        <f t="shared" si="110"/>
        <v>0</v>
      </c>
      <c r="N3446" s="183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353</v>
      </c>
      <c r="K3447" s="2" t="s">
        <v>322</v>
      </c>
      <c r="L3447" s="170">
        <f t="shared" si="109"/>
        <v>0</v>
      </c>
      <c r="M3447" s="170">
        <f t="shared" si="110"/>
        <v>0</v>
      </c>
      <c r="N3447" s="183"/>
      <c r="O3447" s="37"/>
      <c r="P3447" s="37"/>
      <c r="Q3447" s="37"/>
      <c r="R3447" s="37"/>
      <c r="S3447" s="46"/>
      <c r="T3447" s="2"/>
      <c r="U3447" s="2"/>
      <c r="V3447" s="2"/>
      <c r="W3447" s="2"/>
      <c r="X3447" s="60"/>
      <c r="Y3447" s="67"/>
      <c r="Z3447" s="67"/>
      <c r="AA3447" s="67"/>
      <c r="AB3447" s="67"/>
      <c r="AC3447" s="73"/>
      <c r="AD3447" s="2"/>
      <c r="AE3447" s="2"/>
      <c r="AF3447" s="2"/>
      <c r="AG3447" s="2"/>
      <c r="AH3447" s="60"/>
      <c r="AI3447" s="77"/>
      <c r="AJ3447" s="77"/>
      <c r="AK3447" s="77"/>
      <c r="AL3447" s="77"/>
      <c r="AM3447" s="85"/>
      <c r="AN3447" s="2"/>
      <c r="AO3447" s="2"/>
      <c r="AP3447" s="2"/>
      <c r="AQ3447" s="2"/>
      <c r="AR3447" s="60"/>
      <c r="AS3447" s="90"/>
      <c r="AT3447" s="90"/>
      <c r="AU3447" s="90"/>
      <c r="AV3447" s="90"/>
      <c r="AW3447" s="105"/>
      <c r="AX3447" s="2"/>
      <c r="AY3447" s="2"/>
      <c r="AZ3447" s="2"/>
      <c r="BA3447" s="2"/>
      <c r="BB3447" s="60"/>
      <c r="BC3447" s="111"/>
      <c r="BD3447" s="111"/>
      <c r="BE3447" s="111"/>
      <c r="BF3447" s="111"/>
      <c r="BG3447" s="116"/>
      <c r="BH3447" s="2"/>
      <c r="BI3447" s="2"/>
      <c r="BJ3447" s="2"/>
      <c r="BK3447" s="2"/>
      <c r="BL3447" s="60"/>
      <c r="BM3447" s="53"/>
      <c r="BN3447" s="53"/>
      <c r="BO3447" s="53"/>
      <c r="BP3447" s="53"/>
      <c r="BQ3447" s="125"/>
      <c r="BR3447" s="2"/>
      <c r="BS3447" s="2"/>
      <c r="BT3447" s="2"/>
      <c r="BU3447" s="2"/>
      <c r="BV3447" s="6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346</v>
      </c>
      <c r="K3448" s="2" t="s">
        <v>319</v>
      </c>
      <c r="L3448" s="170">
        <f t="shared" si="109"/>
        <v>0</v>
      </c>
      <c r="M3448" s="170">
        <f t="shared" si="110"/>
        <v>0</v>
      </c>
      <c r="N3448" s="183"/>
      <c r="O3448" s="38"/>
      <c r="P3448" s="37"/>
      <c r="Q3448" s="37"/>
      <c r="R3448" s="37"/>
      <c r="S3448" s="46"/>
      <c r="T3448" s="3"/>
      <c r="U3448" s="2"/>
      <c r="V3448" s="2"/>
      <c r="W3448" s="2"/>
      <c r="X3448" s="60"/>
      <c r="Y3448" s="69"/>
      <c r="Z3448" s="67"/>
      <c r="AA3448" s="67"/>
      <c r="AB3448" s="67"/>
      <c r="AC3448" s="73"/>
      <c r="AD3448" s="3"/>
      <c r="AE3448" s="2"/>
      <c r="AF3448" s="2"/>
      <c r="AG3448" s="2"/>
      <c r="AH3448" s="60"/>
      <c r="AI3448" s="78"/>
      <c r="AJ3448" s="77"/>
      <c r="AK3448" s="77"/>
      <c r="AL3448" s="77"/>
      <c r="AM3448" s="85"/>
      <c r="AN3448" s="3"/>
      <c r="AO3448" s="2"/>
      <c r="AP3448" s="2"/>
      <c r="AQ3448" s="2"/>
      <c r="AR3448" s="60"/>
      <c r="AS3448" s="91"/>
      <c r="AT3448" s="90"/>
      <c r="AU3448" s="90"/>
      <c r="AV3448" s="90"/>
      <c r="AW3448" s="105"/>
      <c r="AX3448" s="3"/>
      <c r="AY3448" s="2"/>
      <c r="AZ3448" s="2"/>
      <c r="BA3448" s="2"/>
      <c r="BB3448" s="60"/>
      <c r="BC3448" s="112"/>
      <c r="BD3448" s="111"/>
      <c r="BE3448" s="111"/>
      <c r="BF3448" s="111"/>
      <c r="BG3448" s="116"/>
      <c r="BH3448" s="3"/>
      <c r="BI3448" s="2"/>
      <c r="BJ3448" s="2"/>
      <c r="BK3448" s="2"/>
      <c r="BL3448" s="60"/>
      <c r="BM3448" s="54"/>
      <c r="BN3448" s="53"/>
      <c r="BO3448" s="53"/>
      <c r="BP3448" s="53"/>
      <c r="BQ3448" s="125"/>
      <c r="BR3448" s="3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289</v>
      </c>
      <c r="J3449" s="2" t="s">
        <v>268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3"/>
      <c r="O3449" s="37"/>
      <c r="P3449" s="37"/>
      <c r="Q3449" s="37"/>
      <c r="R3449" s="37"/>
      <c r="S3449" s="46"/>
      <c r="T3449" s="2"/>
      <c r="U3449" s="2"/>
      <c r="V3449" s="2"/>
      <c r="W3449" s="2"/>
      <c r="X3449" s="60"/>
      <c r="Y3449" s="67"/>
      <c r="Z3449" s="67"/>
      <c r="AA3449" s="67"/>
      <c r="AB3449" s="67"/>
      <c r="AC3449" s="73"/>
      <c r="AD3449" s="2"/>
      <c r="AE3449" s="2"/>
      <c r="AF3449" s="2"/>
      <c r="AG3449" s="2"/>
      <c r="AH3449" s="60"/>
      <c r="AI3449" s="77"/>
      <c r="AJ3449" s="77"/>
      <c r="AK3449" s="77"/>
      <c r="AL3449" s="77"/>
      <c r="AM3449" s="85"/>
      <c r="AN3449" s="2"/>
      <c r="AO3449" s="2"/>
      <c r="AP3449" s="2"/>
      <c r="AQ3449" s="2"/>
      <c r="AR3449" s="60"/>
      <c r="AS3449" s="90"/>
      <c r="AT3449" s="90"/>
      <c r="AU3449" s="90"/>
      <c r="AV3449" s="90"/>
      <c r="AW3449" s="105"/>
      <c r="AX3449" s="2"/>
      <c r="AY3449" s="2"/>
      <c r="AZ3449" s="2"/>
      <c r="BA3449" s="2"/>
      <c r="BB3449" s="60"/>
      <c r="BC3449" s="111"/>
      <c r="BD3449" s="111"/>
      <c r="BE3449" s="111"/>
      <c r="BF3449" s="111"/>
      <c r="BG3449" s="116"/>
      <c r="BH3449" s="2"/>
      <c r="BI3449" s="2"/>
      <c r="BJ3449" s="2"/>
      <c r="BK3449" s="2"/>
      <c r="BL3449" s="60"/>
      <c r="BM3449" s="53"/>
      <c r="BN3449" s="53"/>
      <c r="BO3449" s="53"/>
      <c r="BP3449" s="53"/>
      <c r="BQ3449" s="125"/>
      <c r="BR3449" s="2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292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3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285</v>
      </c>
      <c r="J3451" s="2" t="s">
        <v>293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3"/>
      <c r="O3451" s="37"/>
      <c r="P3451" s="37"/>
      <c r="Q3451" s="37"/>
      <c r="R3451" s="38"/>
      <c r="S3451" s="45"/>
      <c r="T3451" s="2"/>
      <c r="U3451" s="2"/>
      <c r="V3451" s="2"/>
      <c r="W3451" s="3"/>
      <c r="X3451" s="61"/>
      <c r="Y3451" s="67"/>
      <c r="Z3451" s="67"/>
      <c r="AA3451" s="67"/>
      <c r="AB3451" s="69"/>
      <c r="AC3451" s="74"/>
      <c r="AD3451" s="2"/>
      <c r="AE3451" s="2"/>
      <c r="AF3451" s="2"/>
      <c r="AG3451" s="3"/>
      <c r="AH3451" s="61"/>
      <c r="AI3451" s="77"/>
      <c r="AJ3451" s="77"/>
      <c r="AK3451" s="77"/>
      <c r="AL3451" s="78"/>
      <c r="AM3451" s="86"/>
      <c r="AN3451" s="2"/>
      <c r="AO3451" s="2"/>
      <c r="AP3451" s="2"/>
      <c r="AQ3451" s="3"/>
      <c r="AR3451" s="61"/>
      <c r="AS3451" s="90"/>
      <c r="AT3451" s="90"/>
      <c r="AU3451" s="90"/>
      <c r="AV3451" s="91"/>
      <c r="AW3451" s="106"/>
      <c r="AX3451" s="2"/>
      <c r="AY3451" s="2"/>
      <c r="AZ3451" s="2"/>
      <c r="BA3451" s="3"/>
      <c r="BB3451" s="61"/>
      <c r="BC3451" s="111"/>
      <c r="BD3451" s="111"/>
      <c r="BE3451" s="111"/>
      <c r="BF3451" s="112"/>
      <c r="BG3451" s="117"/>
      <c r="BH3451" s="2"/>
      <c r="BI3451" s="2"/>
      <c r="BJ3451" s="2"/>
      <c r="BK3451" s="3"/>
      <c r="BL3451" s="61"/>
      <c r="BM3451" s="53"/>
      <c r="BN3451" s="53"/>
      <c r="BO3451" s="53"/>
      <c r="BP3451" s="54"/>
      <c r="BQ3451" s="126"/>
      <c r="BR3451" s="2"/>
      <c r="BS3451" s="2"/>
      <c r="BT3451" s="2"/>
      <c r="BU3451" s="3"/>
      <c r="BV3451" s="61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287</v>
      </c>
      <c r="J3452" s="2" t="s">
        <v>269</v>
      </c>
      <c r="K3452" s="2" t="s">
        <v>321</v>
      </c>
      <c r="L3452" s="170">
        <f t="shared" si="109"/>
        <v>2</v>
      </c>
      <c r="M3452" s="170">
        <f t="shared" si="110"/>
        <v>2.3290000000000002</v>
      </c>
      <c r="N3452" s="183"/>
      <c r="O3452" s="37"/>
      <c r="P3452" s="37"/>
      <c r="Q3452" s="37"/>
      <c r="R3452" s="37"/>
      <c r="S3452" s="46"/>
      <c r="T3452" s="2"/>
      <c r="U3452" s="2"/>
      <c r="V3452" s="2"/>
      <c r="W3452" s="2"/>
      <c r="X3452" s="60"/>
      <c r="Y3452" s="67"/>
      <c r="Z3452" s="67"/>
      <c r="AA3452" s="67"/>
      <c r="AB3452" s="67"/>
      <c r="AC3452" s="73"/>
      <c r="AD3452" s="2"/>
      <c r="AE3452" s="2"/>
      <c r="AF3452" s="2"/>
      <c r="AG3452" s="2"/>
      <c r="AH3452" s="60"/>
      <c r="AI3452" s="77"/>
      <c r="AJ3452" s="77"/>
      <c r="AK3452" s="77"/>
      <c r="AL3452" s="78"/>
      <c r="AM3452" s="85"/>
      <c r="AN3452" s="2"/>
      <c r="AO3452" s="2"/>
      <c r="AP3452" s="2"/>
      <c r="AQ3452" s="2"/>
      <c r="AR3452" s="60"/>
      <c r="AS3452" s="90"/>
      <c r="AT3452" s="90"/>
      <c r="AU3452" s="90"/>
      <c r="AV3452" s="90"/>
      <c r="AW3452" s="105"/>
      <c r="AX3452" s="2"/>
      <c r="AY3452" s="2"/>
      <c r="AZ3452" s="2"/>
      <c r="BA3452" s="2"/>
      <c r="BB3452" s="60"/>
      <c r="BC3452" s="111"/>
      <c r="BD3452" s="111"/>
      <c r="BE3452" s="111"/>
      <c r="BF3452" s="111"/>
      <c r="BG3452" s="116"/>
      <c r="BH3452" s="2"/>
      <c r="BI3452" s="2"/>
      <c r="BJ3452" s="2"/>
      <c r="BK3452" s="2"/>
      <c r="BL3452" s="60"/>
      <c r="BM3452" s="53"/>
      <c r="BN3452" s="53"/>
      <c r="BO3452" s="53"/>
      <c r="BP3452" s="53"/>
      <c r="BQ3452" s="125"/>
      <c r="BR3452" s="2"/>
      <c r="BS3452" s="2"/>
      <c r="BT3452" s="2"/>
      <c r="BU3452" s="2">
        <v>2</v>
      </c>
      <c r="BV3452" s="60">
        <v>2.3290000000000002</v>
      </c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270</v>
      </c>
      <c r="K3453" s="2" t="s">
        <v>321</v>
      </c>
      <c r="L3453" s="170">
        <f t="shared" si="109"/>
        <v>0</v>
      </c>
      <c r="M3453" s="170">
        <f t="shared" si="110"/>
        <v>0</v>
      </c>
      <c r="N3453" s="183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7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/>
      <c r="BV3453" s="60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290</v>
      </c>
      <c r="J3454" s="2" t="s">
        <v>271</v>
      </c>
      <c r="K3454" s="2" t="s">
        <v>322</v>
      </c>
      <c r="L3454" s="170">
        <f t="shared" si="109"/>
        <v>0</v>
      </c>
      <c r="M3454" s="170">
        <f t="shared" si="110"/>
        <v>0</v>
      </c>
      <c r="N3454" s="183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284</v>
      </c>
      <c r="J3455" s="2" t="s">
        <v>294</v>
      </c>
      <c r="K3455" s="2" t="s">
        <v>321</v>
      </c>
      <c r="L3455" s="170">
        <f t="shared" si="109"/>
        <v>0</v>
      </c>
      <c r="M3455" s="170">
        <f t="shared" si="110"/>
        <v>0</v>
      </c>
      <c r="N3455" s="183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347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3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295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3"/>
      <c r="O3457" s="37"/>
      <c r="P3457" s="37"/>
      <c r="Q3457" s="37"/>
      <c r="R3457" s="37"/>
      <c r="S3457" s="142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290</v>
      </c>
      <c r="J3458" s="2" t="s">
        <v>299</v>
      </c>
      <c r="K3458" s="2" t="s">
        <v>319</v>
      </c>
      <c r="L3458" s="170">
        <f t="shared" si="109"/>
        <v>0</v>
      </c>
      <c r="M3458" s="170">
        <f t="shared" si="110"/>
        <v>0</v>
      </c>
      <c r="N3458" s="183"/>
      <c r="O3458" s="37"/>
      <c r="P3458" s="37"/>
      <c r="Q3458" s="37"/>
      <c r="R3458" s="37"/>
      <c r="S3458" s="46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315</v>
      </c>
      <c r="J3459" s="2" t="s">
        <v>348</v>
      </c>
      <c r="K3459" s="2" t="s">
        <v>321</v>
      </c>
      <c r="L3459" s="170">
        <f t="shared" si="109"/>
        <v>0</v>
      </c>
      <c r="M3459" s="170">
        <f t="shared" si="110"/>
        <v>0</v>
      </c>
      <c r="N3459" s="183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296</v>
      </c>
      <c r="K3460" s="2" t="s">
        <v>322</v>
      </c>
      <c r="L3460" s="170">
        <f t="shared" si="109"/>
        <v>0</v>
      </c>
      <c r="M3460" s="170">
        <f t="shared" si="110"/>
        <v>0</v>
      </c>
      <c r="N3460" s="183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316</v>
      </c>
      <c r="J3461" s="2" t="s">
        <v>297</v>
      </c>
      <c r="K3461" s="2" t="s">
        <v>319</v>
      </c>
      <c r="L3461" s="170">
        <f t="shared" ref="L3461:L3524" si="111">SUM(R3461,W3461,AB3461,AG3461,AL3461,AQ3461,AV3461,BA3461,BF3461,BK3461,BP3461,BU3461)</f>
        <v>0</v>
      </c>
      <c r="M3461" s="170">
        <f t="shared" ref="M3461:M3524" si="112">SUM(S3461,X3461,AC3461,AH3461,AM3461,AR3461,AW3461,BB3461,BG3461,BL3461,BQ3461,BV3461)</f>
        <v>0</v>
      </c>
      <c r="N3461" s="183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8" t="s">
        <v>349</v>
      </c>
      <c r="K3462" s="8" t="s">
        <v>321</v>
      </c>
      <c r="L3462" s="170">
        <f t="shared" si="111"/>
        <v>0</v>
      </c>
      <c r="M3462" s="170">
        <f t="shared" si="112"/>
        <v>0</v>
      </c>
      <c r="N3462" s="183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282</v>
      </c>
      <c r="J3463" s="2" t="s">
        <v>272</v>
      </c>
      <c r="K3463" s="2" t="s">
        <v>322</v>
      </c>
      <c r="L3463" s="170">
        <f t="shared" si="111"/>
        <v>0</v>
      </c>
      <c r="M3463" s="170">
        <f t="shared" si="112"/>
        <v>0</v>
      </c>
      <c r="N3463" s="183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273</v>
      </c>
      <c r="K3464" s="2" t="s">
        <v>322</v>
      </c>
      <c r="L3464" s="170">
        <f t="shared" si="111"/>
        <v>1E-3</v>
      </c>
      <c r="M3464" s="170">
        <f t="shared" si="112"/>
        <v>4.2489999999999997</v>
      </c>
      <c r="N3464" s="183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>
        <v>3</v>
      </c>
      <c r="BI3464" s="2" t="s">
        <v>361</v>
      </c>
      <c r="BJ3464" s="2"/>
      <c r="BK3464" s="2">
        <v>1E-3</v>
      </c>
      <c r="BL3464" s="60">
        <v>4.2489999999999997</v>
      </c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274</v>
      </c>
      <c r="K3465" s="2" t="s">
        <v>322</v>
      </c>
      <c r="L3465" s="172">
        <f t="shared" si="111"/>
        <v>1E-3</v>
      </c>
      <c r="M3465" s="170">
        <f t="shared" si="112"/>
        <v>2.1190000000000002</v>
      </c>
      <c r="N3465" s="183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>
        <v>2</v>
      </c>
      <c r="AG3465" s="2">
        <v>1E-3</v>
      </c>
      <c r="AH3465" s="60">
        <v>2.1190000000000002</v>
      </c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/>
      <c r="BI3465" s="2"/>
      <c r="BJ3465" s="2"/>
      <c r="BK3465" s="2"/>
      <c r="BL3465" s="60"/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275</v>
      </c>
      <c r="K3466" s="2" t="s">
        <v>322</v>
      </c>
      <c r="L3466" s="170">
        <f t="shared" si="111"/>
        <v>3.0000000000000001E-3</v>
      </c>
      <c r="M3466" s="170">
        <f t="shared" si="112"/>
        <v>7.5250000000000004</v>
      </c>
      <c r="N3466" s="183"/>
      <c r="O3466" s="37">
        <v>5</v>
      </c>
      <c r="P3466" s="37" t="s">
        <v>361</v>
      </c>
      <c r="Q3466" s="37"/>
      <c r="R3466" s="37">
        <v>3.0000000000000001E-3</v>
      </c>
      <c r="S3466" s="46">
        <v>7.5250000000000004</v>
      </c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/>
      <c r="AG3466" s="2"/>
      <c r="AH3466" s="60"/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276</v>
      </c>
      <c r="K3467" s="2" t="s">
        <v>321</v>
      </c>
      <c r="L3467" s="170">
        <f t="shared" si="111"/>
        <v>1</v>
      </c>
      <c r="M3467" s="170">
        <f t="shared" si="112"/>
        <v>4.0659999999999998</v>
      </c>
      <c r="N3467" s="183"/>
      <c r="O3467" s="37"/>
      <c r="P3467" s="37"/>
      <c r="Q3467" s="37"/>
      <c r="R3467" s="37"/>
      <c r="S3467" s="46"/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>
        <v>2</v>
      </c>
      <c r="AG3467" s="2">
        <v>1</v>
      </c>
      <c r="AH3467" s="60">
        <v>4.0659999999999998</v>
      </c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277</v>
      </c>
      <c r="K3468" s="2" t="s">
        <v>321</v>
      </c>
      <c r="L3468" s="170">
        <f t="shared" si="111"/>
        <v>4</v>
      </c>
      <c r="M3468" s="170">
        <f t="shared" si="112"/>
        <v>6.7960000000000003</v>
      </c>
      <c r="N3468" s="183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/>
      <c r="AG3468" s="2"/>
      <c r="AH3468" s="60"/>
      <c r="AI3468" s="77"/>
      <c r="AJ3468" s="77"/>
      <c r="AK3468" s="77"/>
      <c r="AL3468" s="77"/>
      <c r="AM3468" s="85"/>
      <c r="AN3468" s="2"/>
      <c r="AO3468" s="2" t="s">
        <v>361</v>
      </c>
      <c r="AP3468" s="2"/>
      <c r="AQ3468" s="2">
        <v>2</v>
      </c>
      <c r="AR3468" s="60">
        <v>3.7490000000000001</v>
      </c>
      <c r="AS3468" s="90"/>
      <c r="AT3468" s="90"/>
      <c r="AU3468" s="90"/>
      <c r="AV3468" s="90"/>
      <c r="AW3468" s="105"/>
      <c r="AX3468" s="2">
        <v>1</v>
      </c>
      <c r="AY3468" s="2" t="s">
        <v>361</v>
      </c>
      <c r="AZ3468" s="2"/>
      <c r="BA3468" s="2">
        <v>1</v>
      </c>
      <c r="BB3468" s="60">
        <v>1.369</v>
      </c>
      <c r="BC3468" s="111"/>
      <c r="BD3468" s="111"/>
      <c r="BE3468" s="111"/>
      <c r="BF3468" s="111"/>
      <c r="BG3468" s="116"/>
      <c r="BH3468" s="2">
        <v>3</v>
      </c>
      <c r="BI3468" s="2" t="s">
        <v>361</v>
      </c>
      <c r="BJ3468" s="2"/>
      <c r="BK3468" s="2">
        <v>1</v>
      </c>
      <c r="BL3468" s="60">
        <v>1.6779999999999999</v>
      </c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283</v>
      </c>
      <c r="J3469" s="2" t="s">
        <v>298</v>
      </c>
      <c r="K3469" s="2" t="s">
        <v>322</v>
      </c>
      <c r="L3469" s="170">
        <f t="shared" si="111"/>
        <v>0</v>
      </c>
      <c r="M3469" s="170">
        <f t="shared" si="112"/>
        <v>0</v>
      </c>
      <c r="N3469" s="183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/>
      <c r="AP3469" s="2"/>
      <c r="AQ3469" s="2"/>
      <c r="AR3469" s="60"/>
      <c r="AS3469" s="90"/>
      <c r="AT3469" s="90"/>
      <c r="AU3469" s="90"/>
      <c r="AV3469" s="90"/>
      <c r="AW3469" s="105"/>
      <c r="AX3469" s="2"/>
      <c r="AY3469" s="2"/>
      <c r="AZ3469" s="2"/>
      <c r="BA3469" s="2"/>
      <c r="BB3469" s="60"/>
      <c r="BC3469" s="111"/>
      <c r="BD3469" s="111"/>
      <c r="BE3469" s="111"/>
      <c r="BF3469" s="111"/>
      <c r="BG3469" s="116"/>
      <c r="BH3469" s="2"/>
      <c r="BI3469" s="2"/>
      <c r="BJ3469" s="2"/>
      <c r="BK3469" s="2"/>
      <c r="BL3469" s="60"/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278</v>
      </c>
      <c r="K3470" s="2" t="s">
        <v>321</v>
      </c>
      <c r="L3470" s="170">
        <f t="shared" si="111"/>
        <v>10</v>
      </c>
      <c r="M3470" s="170">
        <f t="shared" si="112"/>
        <v>16.529</v>
      </c>
      <c r="N3470" s="183"/>
      <c r="O3470" s="37">
        <v>2</v>
      </c>
      <c r="P3470" s="37" t="s">
        <v>367</v>
      </c>
      <c r="Q3470" s="37"/>
      <c r="R3470" s="37">
        <v>1</v>
      </c>
      <c r="S3470" s="46">
        <v>1.554</v>
      </c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>
        <v>5</v>
      </c>
      <c r="AO3470" s="2" t="s">
        <v>367</v>
      </c>
      <c r="AP3470" s="2"/>
      <c r="AQ3470" s="2">
        <v>1</v>
      </c>
      <c r="AR3470" s="60">
        <v>1.883</v>
      </c>
      <c r="AS3470" s="90"/>
      <c r="AT3470" s="192" t="s">
        <v>537</v>
      </c>
      <c r="AU3470" s="193"/>
      <c r="AV3470" s="90">
        <v>1</v>
      </c>
      <c r="AW3470" s="105">
        <v>1.883</v>
      </c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>
        <v>1</v>
      </c>
      <c r="BI3470" s="2"/>
      <c r="BJ3470" s="2"/>
      <c r="BK3470" s="2">
        <v>2</v>
      </c>
      <c r="BL3470" s="60">
        <v>3.895</v>
      </c>
      <c r="BM3470" s="53">
        <v>5</v>
      </c>
      <c r="BN3470" s="53"/>
      <c r="BO3470" s="53"/>
      <c r="BP3470" s="53">
        <v>1</v>
      </c>
      <c r="BQ3470" s="125">
        <v>1.363</v>
      </c>
      <c r="BR3470" s="2" t="s">
        <v>649</v>
      </c>
      <c r="BS3470" s="2"/>
      <c r="BT3470" s="2"/>
      <c r="BU3470" s="2">
        <v>4</v>
      </c>
      <c r="BV3470" s="60">
        <v>5.9509999999999996</v>
      </c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279</v>
      </c>
      <c r="K3471" s="2" t="s">
        <v>321</v>
      </c>
      <c r="L3471" s="170">
        <f t="shared" si="111"/>
        <v>0</v>
      </c>
      <c r="M3471" s="170">
        <f t="shared" si="112"/>
        <v>0</v>
      </c>
      <c r="N3471" s="183"/>
      <c r="O3471" s="37"/>
      <c r="P3471" s="37"/>
      <c r="Q3471" s="37"/>
      <c r="R3471" s="37"/>
      <c r="S3471" s="46"/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/>
      <c r="AO3471" s="2"/>
      <c r="AP3471" s="2"/>
      <c r="AQ3471" s="2"/>
      <c r="AR3471" s="60"/>
      <c r="AS3471" s="90"/>
      <c r="AT3471" s="90"/>
      <c r="AU3471" s="90"/>
      <c r="AV3471" s="90"/>
      <c r="AW3471" s="105"/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/>
      <c r="BI3471" s="2"/>
      <c r="BJ3471" s="2"/>
      <c r="BK3471" s="2"/>
      <c r="BL3471" s="60"/>
      <c r="BM3471" s="53"/>
      <c r="BN3471" s="53"/>
      <c r="BO3471" s="53"/>
      <c r="BP3471" s="53"/>
      <c r="BQ3471" s="125"/>
      <c r="BR3471" s="2"/>
      <c r="BS3471" s="2"/>
      <c r="BT3471" s="2"/>
      <c r="BU3471" s="2"/>
      <c r="BV3471" s="60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286</v>
      </c>
      <c r="J3472" s="2" t="s">
        <v>280</v>
      </c>
      <c r="K3472" s="2" t="s">
        <v>320</v>
      </c>
      <c r="L3472" s="170">
        <f t="shared" si="111"/>
        <v>2.161</v>
      </c>
      <c r="M3472" s="172">
        <f t="shared" si="112"/>
        <v>29.8218</v>
      </c>
      <c r="N3472" s="185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>
        <v>2.161</v>
      </c>
      <c r="BL3472" s="181">
        <v>29.8218</v>
      </c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281</v>
      </c>
      <c r="K3473" s="2" t="s">
        <v>320</v>
      </c>
      <c r="L3473" s="170">
        <f t="shared" si="111"/>
        <v>0</v>
      </c>
      <c r="M3473" s="170">
        <f t="shared" si="112"/>
        <v>0</v>
      </c>
      <c r="N3473" s="183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/>
      <c r="BL3473" s="60"/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s="17" customFormat="1" hidden="1" x14ac:dyDescent="0.3">
      <c r="A3474" s="16" t="s">
        <v>96</v>
      </c>
      <c r="B3474" s="16" t="s">
        <v>2</v>
      </c>
      <c r="C3474" s="16" t="s">
        <v>3</v>
      </c>
      <c r="D3474" s="16" t="s">
        <v>82</v>
      </c>
      <c r="E3474" s="7">
        <v>42</v>
      </c>
      <c r="F3474" s="7"/>
      <c r="G3474" s="23" t="s">
        <v>5</v>
      </c>
      <c r="H3474" s="7">
        <v>2023</v>
      </c>
      <c r="I3474" s="25"/>
      <c r="J3474" s="16" t="s">
        <v>314</v>
      </c>
      <c r="K3474" s="16"/>
      <c r="L3474" s="155"/>
      <c r="M3474" s="133">
        <f>SUM(M3436:M3473)</f>
        <v>73.434799999999996</v>
      </c>
      <c r="N3474" s="186"/>
      <c r="O3474" s="16"/>
      <c r="P3474" s="16"/>
      <c r="Q3474" s="16"/>
      <c r="R3474" s="16"/>
      <c r="S3474" s="51">
        <f>SUM(S3436:S3473)</f>
        <v>9.0790000000000006</v>
      </c>
      <c r="T3474" s="16"/>
      <c r="U3474" s="16"/>
      <c r="V3474" s="16"/>
      <c r="W3474" s="16"/>
      <c r="X3474" s="51">
        <f>SUM(X3436:X3473)</f>
        <v>0</v>
      </c>
      <c r="Y3474" s="16"/>
      <c r="Z3474" s="16"/>
      <c r="AA3474" s="16"/>
      <c r="AB3474" s="16"/>
      <c r="AC3474" s="51">
        <f>SUM(AC3436:AC3473)</f>
        <v>0</v>
      </c>
      <c r="AD3474" s="16"/>
      <c r="AE3474" s="16"/>
      <c r="AF3474" s="16"/>
      <c r="AG3474" s="16"/>
      <c r="AH3474" s="51">
        <f>SUM(AH3436:AH3473)</f>
        <v>6.1850000000000005</v>
      </c>
      <c r="AI3474" s="16"/>
      <c r="AJ3474" s="16"/>
      <c r="AK3474" s="16"/>
      <c r="AL3474" s="16"/>
      <c r="AM3474" s="51">
        <f>SUM(AM3436:AM3473)</f>
        <v>0</v>
      </c>
      <c r="AN3474" s="16"/>
      <c r="AO3474" s="16"/>
      <c r="AP3474" s="16"/>
      <c r="AQ3474" s="16"/>
      <c r="AR3474" s="51">
        <f>SUM(AR3436:AR3473)</f>
        <v>5.6319999999999997</v>
      </c>
      <c r="AS3474" s="16"/>
      <c r="AT3474" s="16"/>
      <c r="AU3474" s="16"/>
      <c r="AV3474" s="16"/>
      <c r="AW3474" s="51">
        <f>SUM(AW3436:AW3473)</f>
        <v>1.883</v>
      </c>
      <c r="AX3474" s="16"/>
      <c r="AY3474" s="16"/>
      <c r="AZ3474" s="16"/>
      <c r="BA3474" s="16"/>
      <c r="BB3474" s="51">
        <f>SUM(BB3436:BB3473)</f>
        <v>1.369</v>
      </c>
      <c r="BC3474" s="16"/>
      <c r="BD3474" s="16"/>
      <c r="BE3474" s="16"/>
      <c r="BF3474" s="16"/>
      <c r="BG3474" s="51">
        <f>SUM(BG3436:BG3473)</f>
        <v>0</v>
      </c>
      <c r="BH3474" s="16"/>
      <c r="BI3474" s="16"/>
      <c r="BJ3474" s="16"/>
      <c r="BK3474" s="16"/>
      <c r="BL3474" s="133">
        <f>SUM(BL3436:BL3473)</f>
        <v>39.643799999999999</v>
      </c>
      <c r="BM3474" s="16"/>
      <c r="BN3474" s="16"/>
      <c r="BO3474" s="16"/>
      <c r="BP3474" s="16"/>
      <c r="BQ3474" s="51">
        <f>SUM(BQ3436:BQ3473)</f>
        <v>1.363</v>
      </c>
      <c r="BR3474" s="16"/>
      <c r="BS3474" s="16"/>
      <c r="BT3474" s="16"/>
      <c r="BU3474" s="16"/>
      <c r="BV3474" s="51">
        <f>SUM(BV3436:BV3473)</f>
        <v>8.2799999999999994</v>
      </c>
    </row>
    <row r="3475" spans="1:74" hidden="1" x14ac:dyDescent="0.3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22" t="s">
        <v>5</v>
      </c>
      <c r="H3475" s="3">
        <v>2023</v>
      </c>
      <c r="I3475" s="24" t="s">
        <v>287</v>
      </c>
      <c r="J3475" s="2" t="s">
        <v>267</v>
      </c>
      <c r="K3475" s="2" t="s">
        <v>319</v>
      </c>
      <c r="L3475" s="170">
        <f t="shared" si="111"/>
        <v>0.218</v>
      </c>
      <c r="M3475" s="170">
        <f t="shared" si="112"/>
        <v>162.571</v>
      </c>
      <c r="N3475" s="183"/>
      <c r="O3475" s="37"/>
      <c r="P3475" s="37"/>
      <c r="Q3475" s="37"/>
      <c r="R3475" s="37"/>
      <c r="S3475" s="46"/>
      <c r="T3475" s="2"/>
      <c r="U3475" s="2"/>
      <c r="V3475" s="2"/>
      <c r="W3475" s="2"/>
      <c r="X3475" s="60"/>
      <c r="Y3475" s="67" t="s">
        <v>415</v>
      </c>
      <c r="Z3475" s="67"/>
      <c r="AA3475" s="67"/>
      <c r="AB3475" s="67">
        <v>0.218</v>
      </c>
      <c r="AC3475" s="73">
        <v>162.571</v>
      </c>
      <c r="AD3475" s="2"/>
      <c r="AE3475" s="2"/>
      <c r="AF3475" s="2"/>
      <c r="AG3475" s="2"/>
      <c r="AH3475" s="60"/>
      <c r="AI3475" s="77"/>
      <c r="AJ3475" s="77"/>
      <c r="AK3475" s="77"/>
      <c r="AL3475" s="77"/>
      <c r="AM3475" s="85"/>
      <c r="AN3475" s="2"/>
      <c r="AO3475" s="2"/>
      <c r="AP3475" s="2"/>
      <c r="AQ3475" s="2"/>
      <c r="AR3475" s="60"/>
      <c r="AS3475" s="90"/>
      <c r="AT3475" s="90"/>
      <c r="AU3475" s="90"/>
      <c r="AV3475" s="90"/>
      <c r="AW3475" s="105"/>
      <c r="AX3475" s="2"/>
      <c r="AY3475" s="2"/>
      <c r="AZ3475" s="2"/>
      <c r="BA3475" s="2"/>
      <c r="BB3475" s="60"/>
      <c r="BC3475" s="111"/>
      <c r="BD3475" s="111"/>
      <c r="BE3475" s="111"/>
      <c r="BF3475" s="111"/>
      <c r="BG3475" s="116"/>
      <c r="BH3475" s="2"/>
      <c r="BI3475" s="2"/>
      <c r="BJ3475" s="2"/>
      <c r="BK3475" s="2"/>
      <c r="BL3475" s="60"/>
      <c r="BM3475" s="53"/>
      <c r="BN3475" s="53"/>
      <c r="BO3475" s="53"/>
      <c r="BP3475" s="53"/>
      <c r="BQ3475" s="125"/>
      <c r="BR3475" s="2"/>
      <c r="BS3475" s="2"/>
      <c r="BT3475" s="2"/>
      <c r="BU3475" s="2"/>
      <c r="BV3475" s="60"/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291</v>
      </c>
      <c r="K3476" s="2" t="s">
        <v>320</v>
      </c>
      <c r="L3476" s="170">
        <f t="shared" si="111"/>
        <v>0</v>
      </c>
      <c r="M3476" s="170">
        <f t="shared" si="112"/>
        <v>0</v>
      </c>
      <c r="N3476" s="183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/>
      <c r="Z3476" s="67"/>
      <c r="AA3476" s="67"/>
      <c r="AB3476" s="67"/>
      <c r="AC3476" s="73"/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286</v>
      </c>
      <c r="J3477" s="2" t="s">
        <v>337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3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8" t="s">
        <v>338</v>
      </c>
      <c r="K3478" s="8" t="s">
        <v>319</v>
      </c>
      <c r="L3478" s="170">
        <f t="shared" si="111"/>
        <v>0</v>
      </c>
      <c r="M3478" s="170">
        <f t="shared" si="112"/>
        <v>0</v>
      </c>
      <c r="N3478" s="183"/>
      <c r="O3478" s="58"/>
      <c r="P3478" s="58"/>
      <c r="Q3478" s="58"/>
      <c r="R3478" s="58"/>
      <c r="S3478" s="59"/>
      <c r="T3478" s="8"/>
      <c r="U3478" s="8"/>
      <c r="V3478" s="8"/>
      <c r="W3478" s="8"/>
      <c r="X3478" s="130"/>
      <c r="Y3478" s="143"/>
      <c r="Z3478" s="143"/>
      <c r="AA3478" s="143"/>
      <c r="AB3478" s="143"/>
      <c r="AC3478" s="144"/>
      <c r="AD3478" s="8"/>
      <c r="AE3478" s="8"/>
      <c r="AF3478" s="8"/>
      <c r="AG3478" s="8"/>
      <c r="AH3478" s="130"/>
      <c r="AI3478" s="145"/>
      <c r="AJ3478" s="145"/>
      <c r="AK3478" s="145"/>
      <c r="AL3478" s="145"/>
      <c r="AM3478" s="146"/>
      <c r="AN3478" s="8"/>
      <c r="AO3478" s="8"/>
      <c r="AP3478" s="8"/>
      <c r="AQ3478" s="8"/>
      <c r="AR3478" s="130"/>
      <c r="AS3478" s="147"/>
      <c r="AT3478" s="147"/>
      <c r="AU3478" s="147"/>
      <c r="AV3478" s="147"/>
      <c r="AW3478" s="148"/>
      <c r="AX3478" s="8"/>
      <c r="AY3478" s="8"/>
      <c r="AZ3478" s="8"/>
      <c r="BA3478" s="8"/>
      <c r="BB3478" s="130"/>
      <c r="BC3478" s="149"/>
      <c r="BD3478" s="149"/>
      <c r="BE3478" s="149"/>
      <c r="BF3478" s="149"/>
      <c r="BG3478" s="150"/>
      <c r="BH3478" s="8"/>
      <c r="BI3478" s="8"/>
      <c r="BJ3478" s="8"/>
      <c r="BK3478" s="8"/>
      <c r="BL3478" s="130"/>
      <c r="BM3478" s="151"/>
      <c r="BN3478" s="151"/>
      <c r="BO3478" s="151"/>
      <c r="BP3478" s="151"/>
      <c r="BQ3478" s="152"/>
      <c r="BR3478" s="8"/>
      <c r="BS3478" s="8"/>
      <c r="BT3478" s="8"/>
      <c r="BU3478" s="8"/>
      <c r="BV3478" s="13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339</v>
      </c>
      <c r="K3479" s="8" t="s">
        <v>340</v>
      </c>
      <c r="L3479" s="170">
        <f t="shared" si="111"/>
        <v>0</v>
      </c>
      <c r="M3479" s="170">
        <f t="shared" si="112"/>
        <v>0</v>
      </c>
      <c r="N3479" s="183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341</v>
      </c>
      <c r="K3480" s="8" t="s">
        <v>319</v>
      </c>
      <c r="L3480" s="170">
        <f t="shared" si="111"/>
        <v>0</v>
      </c>
      <c r="M3480" s="170">
        <f t="shared" si="112"/>
        <v>0</v>
      </c>
      <c r="N3480" s="183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342</v>
      </c>
      <c r="K3481" s="8" t="s">
        <v>321</v>
      </c>
      <c r="L3481" s="170">
        <f t="shared" si="111"/>
        <v>0</v>
      </c>
      <c r="M3481" s="170">
        <f t="shared" si="112"/>
        <v>0</v>
      </c>
      <c r="N3481" s="183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343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3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344</v>
      </c>
      <c r="K3483" s="8" t="s">
        <v>340</v>
      </c>
      <c r="L3483" s="170">
        <f t="shared" si="111"/>
        <v>0</v>
      </c>
      <c r="M3483" s="170">
        <f t="shared" si="112"/>
        <v>0</v>
      </c>
      <c r="N3483" s="183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288</v>
      </c>
      <c r="J3484" s="8" t="s">
        <v>345</v>
      </c>
      <c r="K3484" s="8" t="s">
        <v>319</v>
      </c>
      <c r="L3484" s="170">
        <f t="shared" si="111"/>
        <v>0</v>
      </c>
      <c r="M3484" s="170">
        <f t="shared" si="112"/>
        <v>0</v>
      </c>
      <c r="N3484" s="183"/>
      <c r="O3484" s="58"/>
      <c r="P3484" s="58"/>
      <c r="Q3484" s="58"/>
      <c r="R3484" s="37"/>
      <c r="S3484" s="46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2" t="s">
        <v>352</v>
      </c>
      <c r="K3485" s="2" t="s">
        <v>319</v>
      </c>
      <c r="L3485" s="170">
        <f t="shared" si="111"/>
        <v>0</v>
      </c>
      <c r="M3485" s="170">
        <f t="shared" si="112"/>
        <v>0</v>
      </c>
      <c r="N3485" s="183"/>
      <c r="O3485" s="58"/>
      <c r="P3485" s="58"/>
      <c r="Q3485" s="58"/>
      <c r="R3485" s="58"/>
      <c r="S3485" s="59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353</v>
      </c>
      <c r="K3486" s="2" t="s">
        <v>322</v>
      </c>
      <c r="L3486" s="170">
        <f t="shared" si="111"/>
        <v>0</v>
      </c>
      <c r="M3486" s="170">
        <f t="shared" si="112"/>
        <v>0</v>
      </c>
      <c r="N3486" s="183"/>
      <c r="O3486" s="37"/>
      <c r="P3486" s="37"/>
      <c r="Q3486" s="37"/>
      <c r="R3486" s="37"/>
      <c r="S3486" s="46"/>
      <c r="T3486" s="2"/>
      <c r="U3486" s="2"/>
      <c r="V3486" s="2"/>
      <c r="W3486" s="2"/>
      <c r="X3486" s="60"/>
      <c r="Y3486" s="67"/>
      <c r="Z3486" s="67"/>
      <c r="AA3486" s="67"/>
      <c r="AB3486" s="67"/>
      <c r="AC3486" s="73"/>
      <c r="AD3486" s="2"/>
      <c r="AE3486" s="2"/>
      <c r="AF3486" s="2"/>
      <c r="AG3486" s="2"/>
      <c r="AH3486" s="60"/>
      <c r="AI3486" s="77"/>
      <c r="AJ3486" s="77"/>
      <c r="AK3486" s="77"/>
      <c r="AL3486" s="77"/>
      <c r="AM3486" s="85"/>
      <c r="AN3486" s="2"/>
      <c r="AO3486" s="2"/>
      <c r="AP3486" s="2"/>
      <c r="AQ3486" s="2"/>
      <c r="AR3486" s="60"/>
      <c r="AS3486" s="90"/>
      <c r="AT3486" s="90"/>
      <c r="AU3486" s="90"/>
      <c r="AV3486" s="90"/>
      <c r="AW3486" s="105"/>
      <c r="AX3486" s="2"/>
      <c r="AY3486" s="2"/>
      <c r="AZ3486" s="2"/>
      <c r="BA3486" s="2"/>
      <c r="BB3486" s="60"/>
      <c r="BC3486" s="111"/>
      <c r="BD3486" s="111"/>
      <c r="BE3486" s="111"/>
      <c r="BF3486" s="111"/>
      <c r="BG3486" s="116"/>
      <c r="BH3486" s="2"/>
      <c r="BI3486" s="2"/>
      <c r="BJ3486" s="2"/>
      <c r="BK3486" s="2"/>
      <c r="BL3486" s="60"/>
      <c r="BM3486" s="53"/>
      <c r="BN3486" s="53"/>
      <c r="BO3486" s="53"/>
      <c r="BP3486" s="53"/>
      <c r="BQ3486" s="125"/>
      <c r="BR3486" s="2"/>
      <c r="BS3486" s="2"/>
      <c r="BT3486" s="2"/>
      <c r="BU3486" s="2"/>
      <c r="BV3486" s="6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346</v>
      </c>
      <c r="K3487" s="2" t="s">
        <v>319</v>
      </c>
      <c r="L3487" s="170">
        <f t="shared" si="111"/>
        <v>0</v>
      </c>
      <c r="M3487" s="170">
        <f t="shared" si="112"/>
        <v>0</v>
      </c>
      <c r="N3487" s="183"/>
      <c r="O3487" s="38"/>
      <c r="P3487" s="37"/>
      <c r="Q3487" s="37"/>
      <c r="R3487" s="37"/>
      <c r="S3487" s="46"/>
      <c r="T3487" s="3"/>
      <c r="U3487" s="2"/>
      <c r="V3487" s="2"/>
      <c r="W3487" s="2"/>
      <c r="X3487" s="60"/>
      <c r="Y3487" s="69"/>
      <c r="Z3487" s="67"/>
      <c r="AA3487" s="67"/>
      <c r="AB3487" s="67"/>
      <c r="AC3487" s="73"/>
      <c r="AD3487" s="3"/>
      <c r="AE3487" s="2"/>
      <c r="AF3487" s="2"/>
      <c r="AG3487" s="2"/>
      <c r="AH3487" s="60"/>
      <c r="AI3487" s="78"/>
      <c r="AJ3487" s="77"/>
      <c r="AK3487" s="77"/>
      <c r="AL3487" s="77"/>
      <c r="AM3487" s="85"/>
      <c r="AN3487" s="3"/>
      <c r="AO3487" s="2"/>
      <c r="AP3487" s="2"/>
      <c r="AQ3487" s="2"/>
      <c r="AR3487" s="60"/>
      <c r="AS3487" s="91"/>
      <c r="AT3487" s="90"/>
      <c r="AU3487" s="90"/>
      <c r="AV3487" s="90"/>
      <c r="AW3487" s="105"/>
      <c r="AX3487" s="3"/>
      <c r="AY3487" s="2"/>
      <c r="AZ3487" s="2"/>
      <c r="BA3487" s="2"/>
      <c r="BB3487" s="60"/>
      <c r="BC3487" s="112"/>
      <c r="BD3487" s="111"/>
      <c r="BE3487" s="111"/>
      <c r="BF3487" s="111"/>
      <c r="BG3487" s="116"/>
      <c r="BH3487" s="3"/>
      <c r="BI3487" s="2"/>
      <c r="BJ3487" s="2"/>
      <c r="BK3487" s="2"/>
      <c r="BL3487" s="60"/>
      <c r="BM3487" s="54"/>
      <c r="BN3487" s="53"/>
      <c r="BO3487" s="53"/>
      <c r="BP3487" s="53"/>
      <c r="BQ3487" s="125"/>
      <c r="BR3487" s="3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289</v>
      </c>
      <c r="J3488" s="2" t="s">
        <v>268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3"/>
      <c r="O3488" s="37"/>
      <c r="P3488" s="37"/>
      <c r="Q3488" s="37"/>
      <c r="R3488" s="37"/>
      <c r="S3488" s="46"/>
      <c r="T3488" s="2"/>
      <c r="U3488" s="2"/>
      <c r="V3488" s="2"/>
      <c r="W3488" s="2"/>
      <c r="X3488" s="60"/>
      <c r="Y3488" s="67"/>
      <c r="Z3488" s="67"/>
      <c r="AA3488" s="67"/>
      <c r="AB3488" s="67"/>
      <c r="AC3488" s="73"/>
      <c r="AD3488" s="2"/>
      <c r="AE3488" s="2"/>
      <c r="AF3488" s="2"/>
      <c r="AG3488" s="2"/>
      <c r="AH3488" s="60"/>
      <c r="AI3488" s="77"/>
      <c r="AJ3488" s="77"/>
      <c r="AK3488" s="77"/>
      <c r="AL3488" s="77"/>
      <c r="AM3488" s="85"/>
      <c r="AN3488" s="2"/>
      <c r="AO3488" s="2"/>
      <c r="AP3488" s="2"/>
      <c r="AQ3488" s="2"/>
      <c r="AR3488" s="60"/>
      <c r="AS3488" s="90"/>
      <c r="AT3488" s="90"/>
      <c r="AU3488" s="90"/>
      <c r="AV3488" s="90"/>
      <c r="AW3488" s="105"/>
      <c r="AX3488" s="2"/>
      <c r="AY3488" s="2"/>
      <c r="AZ3488" s="2"/>
      <c r="BA3488" s="2"/>
      <c r="BB3488" s="60"/>
      <c r="BC3488" s="111"/>
      <c r="BD3488" s="111"/>
      <c r="BE3488" s="111"/>
      <c r="BF3488" s="111"/>
      <c r="BG3488" s="116"/>
      <c r="BH3488" s="2"/>
      <c r="BI3488" s="2"/>
      <c r="BJ3488" s="2"/>
      <c r="BK3488" s="2"/>
      <c r="BL3488" s="60"/>
      <c r="BM3488" s="53"/>
      <c r="BN3488" s="53"/>
      <c r="BO3488" s="53"/>
      <c r="BP3488" s="53"/>
      <c r="BQ3488" s="125"/>
      <c r="BR3488" s="2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292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3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285</v>
      </c>
      <c r="J3490" s="2" t="s">
        <v>293</v>
      </c>
      <c r="K3490" s="2" t="s">
        <v>319</v>
      </c>
      <c r="L3490" s="172">
        <f t="shared" si="111"/>
        <v>0</v>
      </c>
      <c r="M3490" s="170">
        <f t="shared" si="112"/>
        <v>0</v>
      </c>
      <c r="N3490" s="183"/>
      <c r="O3490" s="37"/>
      <c r="P3490" s="37"/>
      <c r="Q3490" s="37"/>
      <c r="R3490" s="38"/>
      <c r="S3490" s="45"/>
      <c r="T3490" s="2"/>
      <c r="U3490" s="2"/>
      <c r="V3490" s="2"/>
      <c r="W3490" s="3"/>
      <c r="X3490" s="61"/>
      <c r="Y3490" s="67"/>
      <c r="Z3490" s="67"/>
      <c r="AA3490" s="67"/>
      <c r="AB3490" s="69"/>
      <c r="AC3490" s="74"/>
      <c r="AD3490" s="2"/>
      <c r="AE3490" s="2"/>
      <c r="AF3490" s="2"/>
      <c r="AG3490" s="3"/>
      <c r="AH3490" s="61"/>
      <c r="AI3490" s="77"/>
      <c r="AJ3490" s="77"/>
      <c r="AK3490" s="77"/>
      <c r="AL3490" s="78"/>
      <c r="AM3490" s="86"/>
      <c r="AN3490" s="2"/>
      <c r="AO3490" s="2"/>
      <c r="AP3490" s="2"/>
      <c r="AQ3490" s="3"/>
      <c r="AR3490" s="61"/>
      <c r="AS3490" s="90"/>
      <c r="AT3490" s="90"/>
      <c r="AU3490" s="90"/>
      <c r="AV3490" s="91"/>
      <c r="AW3490" s="106"/>
      <c r="AX3490" s="2"/>
      <c r="AY3490" s="2"/>
      <c r="AZ3490" s="2"/>
      <c r="BA3490" s="3"/>
      <c r="BB3490" s="61"/>
      <c r="BC3490" s="111"/>
      <c r="BD3490" s="111"/>
      <c r="BE3490" s="111"/>
      <c r="BF3490" s="112"/>
      <c r="BG3490" s="117"/>
      <c r="BH3490" s="2"/>
      <c r="BI3490" s="2"/>
      <c r="BJ3490" s="2"/>
      <c r="BK3490" s="3"/>
      <c r="BL3490" s="61"/>
      <c r="BM3490" s="53"/>
      <c r="BN3490" s="53"/>
      <c r="BO3490" s="53"/>
      <c r="BP3490" s="54"/>
      <c r="BQ3490" s="126"/>
      <c r="BR3490" s="2"/>
      <c r="BS3490" s="2"/>
      <c r="BT3490" s="2"/>
      <c r="BU3490" s="3"/>
      <c r="BV3490" s="61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287</v>
      </c>
      <c r="J3491" s="2" t="s">
        <v>269</v>
      </c>
      <c r="K3491" s="2" t="s">
        <v>321</v>
      </c>
      <c r="L3491" s="170">
        <f t="shared" si="111"/>
        <v>16</v>
      </c>
      <c r="M3491" s="170">
        <f t="shared" si="112"/>
        <v>22.95</v>
      </c>
      <c r="N3491" s="183"/>
      <c r="O3491" s="37"/>
      <c r="P3491" s="37"/>
      <c r="Q3491" s="37"/>
      <c r="R3491" s="37"/>
      <c r="S3491" s="46"/>
      <c r="T3491" s="2"/>
      <c r="U3491" s="2"/>
      <c r="V3491" s="2"/>
      <c r="W3491" s="2">
        <v>2</v>
      </c>
      <c r="X3491" s="60">
        <v>2.8679999999999999</v>
      </c>
      <c r="Y3491" s="67"/>
      <c r="Z3491" s="67"/>
      <c r="AA3491" s="67"/>
      <c r="AB3491" s="67"/>
      <c r="AC3491" s="73"/>
      <c r="AD3491" s="2"/>
      <c r="AE3491" s="2"/>
      <c r="AF3491" s="2"/>
      <c r="AG3491" s="2">
        <v>3</v>
      </c>
      <c r="AH3491" s="60">
        <v>6.4569999999999999</v>
      </c>
      <c r="AI3491" s="77"/>
      <c r="AJ3491" s="77"/>
      <c r="AK3491" s="77"/>
      <c r="AL3491" s="78">
        <v>9</v>
      </c>
      <c r="AM3491" s="85">
        <v>10.324999999999999</v>
      </c>
      <c r="AN3491" s="2"/>
      <c r="AO3491" s="2"/>
      <c r="AP3491" s="2"/>
      <c r="AQ3491" s="2"/>
      <c r="AR3491" s="60"/>
      <c r="AS3491" s="90"/>
      <c r="AT3491" s="90"/>
      <c r="AU3491" s="90"/>
      <c r="AV3491" s="90"/>
      <c r="AW3491" s="105"/>
      <c r="AX3491" s="2"/>
      <c r="AY3491" s="2"/>
      <c r="AZ3491" s="2"/>
      <c r="BA3491" s="2"/>
      <c r="BB3491" s="60"/>
      <c r="BC3491" s="111"/>
      <c r="BD3491" s="111"/>
      <c r="BE3491" s="111"/>
      <c r="BF3491" s="111"/>
      <c r="BG3491" s="116"/>
      <c r="BH3491" s="2"/>
      <c r="BI3491" s="2"/>
      <c r="BJ3491" s="2"/>
      <c r="BK3491" s="2"/>
      <c r="BL3491" s="60"/>
      <c r="BM3491" s="53"/>
      <c r="BN3491" s="53"/>
      <c r="BO3491" s="53"/>
      <c r="BP3491" s="53"/>
      <c r="BQ3491" s="125"/>
      <c r="BR3491" s="2"/>
      <c r="BS3491" s="2"/>
      <c r="BT3491" s="2"/>
      <c r="BU3491" s="2">
        <v>2</v>
      </c>
      <c r="BV3491" s="60">
        <v>3.3</v>
      </c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270</v>
      </c>
      <c r="K3492" s="2" t="s">
        <v>321</v>
      </c>
      <c r="L3492" s="170">
        <f t="shared" si="111"/>
        <v>0</v>
      </c>
      <c r="M3492" s="170">
        <f t="shared" si="112"/>
        <v>0</v>
      </c>
      <c r="N3492" s="183"/>
      <c r="O3492" s="37"/>
      <c r="P3492" s="37"/>
      <c r="Q3492" s="37"/>
      <c r="R3492" s="37"/>
      <c r="S3492" s="46"/>
      <c r="T3492" s="2"/>
      <c r="U3492" s="2"/>
      <c r="V3492" s="2"/>
      <c r="W3492" s="2"/>
      <c r="X3492" s="60"/>
      <c r="Y3492" s="67"/>
      <c r="Z3492" s="67"/>
      <c r="AA3492" s="67"/>
      <c r="AB3492" s="67"/>
      <c r="AC3492" s="73"/>
      <c r="AD3492" s="2"/>
      <c r="AE3492" s="2"/>
      <c r="AF3492" s="2"/>
      <c r="AG3492" s="2"/>
      <c r="AH3492" s="60"/>
      <c r="AI3492" s="77"/>
      <c r="AJ3492" s="77"/>
      <c r="AK3492" s="77"/>
      <c r="AL3492" s="77"/>
      <c r="AM3492" s="85"/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/>
      <c r="BV3492" s="60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290</v>
      </c>
      <c r="J3493" s="2" t="s">
        <v>271</v>
      </c>
      <c r="K3493" s="2" t="s">
        <v>322</v>
      </c>
      <c r="L3493" s="170">
        <f t="shared" si="111"/>
        <v>0</v>
      </c>
      <c r="M3493" s="170">
        <f t="shared" si="112"/>
        <v>0</v>
      </c>
      <c r="N3493" s="183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284</v>
      </c>
      <c r="J3494" s="2" t="s">
        <v>294</v>
      </c>
      <c r="K3494" s="2" t="s">
        <v>321</v>
      </c>
      <c r="L3494" s="170">
        <f t="shared" si="111"/>
        <v>1</v>
      </c>
      <c r="M3494" s="170">
        <f t="shared" si="112"/>
        <v>5.3209999999999997</v>
      </c>
      <c r="N3494" s="183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>
        <v>12</v>
      </c>
      <c r="BN3494" s="53"/>
      <c r="BO3494" s="53"/>
      <c r="BP3494" s="53">
        <v>1</v>
      </c>
      <c r="BQ3494" s="125">
        <v>5.3209999999999997</v>
      </c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347</v>
      </c>
      <c r="K3495" s="2" t="s">
        <v>321</v>
      </c>
      <c r="L3495" s="173">
        <f t="shared" si="111"/>
        <v>0</v>
      </c>
      <c r="M3495" s="170">
        <f t="shared" si="112"/>
        <v>0</v>
      </c>
      <c r="N3495" s="183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/>
      <c r="BN3495" s="53"/>
      <c r="BO3495" s="53"/>
      <c r="BP3495" s="53"/>
      <c r="BQ3495" s="125"/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295</v>
      </c>
      <c r="K3496" s="2" t="s">
        <v>321</v>
      </c>
      <c r="L3496" s="170">
        <f t="shared" si="111"/>
        <v>18</v>
      </c>
      <c r="M3496" s="170">
        <f t="shared" si="112"/>
        <v>456.79399999999998</v>
      </c>
      <c r="N3496" s="183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>
        <v>6.7</v>
      </c>
      <c r="BD3496" s="111"/>
      <c r="BE3496" s="111"/>
      <c r="BF3496" s="111">
        <v>18</v>
      </c>
      <c r="BG3496" s="116">
        <v>456.79399999999998</v>
      </c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290</v>
      </c>
      <c r="J3497" s="2" t="s">
        <v>299</v>
      </c>
      <c r="K3497" s="2" t="s">
        <v>319</v>
      </c>
      <c r="L3497" s="170">
        <f t="shared" si="111"/>
        <v>0</v>
      </c>
      <c r="M3497" s="170">
        <f t="shared" si="112"/>
        <v>0</v>
      </c>
      <c r="N3497" s="183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/>
      <c r="BD3497" s="111"/>
      <c r="BE3497" s="111"/>
      <c r="BF3497" s="111"/>
      <c r="BG3497" s="116"/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315</v>
      </c>
      <c r="J3498" s="2" t="s">
        <v>348</v>
      </c>
      <c r="K3498" s="2" t="s">
        <v>321</v>
      </c>
      <c r="L3498" s="170">
        <f t="shared" si="111"/>
        <v>0</v>
      </c>
      <c r="M3498" s="170">
        <f t="shared" si="112"/>
        <v>0</v>
      </c>
      <c r="N3498" s="183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296</v>
      </c>
      <c r="K3499" s="2" t="s">
        <v>322</v>
      </c>
      <c r="L3499" s="170">
        <f t="shared" si="111"/>
        <v>0</v>
      </c>
      <c r="M3499" s="170">
        <f t="shared" si="112"/>
        <v>0</v>
      </c>
      <c r="N3499" s="183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316</v>
      </c>
      <c r="J3500" s="2" t="s">
        <v>297</v>
      </c>
      <c r="K3500" s="2" t="s">
        <v>319</v>
      </c>
      <c r="L3500" s="170">
        <f t="shared" si="111"/>
        <v>0</v>
      </c>
      <c r="M3500" s="170">
        <f t="shared" si="112"/>
        <v>0</v>
      </c>
      <c r="N3500" s="183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8" t="s">
        <v>349</v>
      </c>
      <c r="K3501" s="8" t="s">
        <v>321</v>
      </c>
      <c r="L3501" s="170">
        <f t="shared" si="111"/>
        <v>0</v>
      </c>
      <c r="M3501" s="170">
        <f t="shared" si="112"/>
        <v>0</v>
      </c>
      <c r="N3501" s="183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282</v>
      </c>
      <c r="J3502" s="2" t="s">
        <v>272</v>
      </c>
      <c r="K3502" s="2" t="s">
        <v>322</v>
      </c>
      <c r="L3502" s="170">
        <f t="shared" si="111"/>
        <v>3.0000000000000001E-3</v>
      </c>
      <c r="M3502" s="170">
        <f t="shared" si="112"/>
        <v>7.3879999999999999</v>
      </c>
      <c r="N3502" s="183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>
        <v>9</v>
      </c>
      <c r="BS3502" s="2" t="s">
        <v>361</v>
      </c>
      <c r="BT3502" s="2"/>
      <c r="BU3502" s="2">
        <v>3.0000000000000001E-3</v>
      </c>
      <c r="BV3502" s="60">
        <v>7.3879999999999999</v>
      </c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273</v>
      </c>
      <c r="K3503" s="2" t="s">
        <v>322</v>
      </c>
      <c r="L3503" s="170">
        <f t="shared" si="111"/>
        <v>3.2000000000000001E-2</v>
      </c>
      <c r="M3503" s="170">
        <f t="shared" si="112"/>
        <v>73.056000000000012</v>
      </c>
      <c r="N3503" s="183"/>
      <c r="O3503" s="37"/>
      <c r="P3503" s="37"/>
      <c r="Q3503" s="37"/>
      <c r="R3503" s="37"/>
      <c r="S3503" s="46"/>
      <c r="T3503" s="2"/>
      <c r="U3503" s="2"/>
      <c r="V3503" s="2">
        <v>131</v>
      </c>
      <c r="W3503" s="2">
        <v>2E-3</v>
      </c>
      <c r="X3503" s="60">
        <v>2.5070000000000001</v>
      </c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>
        <v>177.22399999999999</v>
      </c>
      <c r="AL3503" s="77">
        <v>1.2E-2</v>
      </c>
      <c r="AM3503" s="85">
        <v>24.463000000000001</v>
      </c>
      <c r="AN3503" s="2"/>
      <c r="AO3503" s="2"/>
      <c r="AP3503" s="2"/>
      <c r="AQ3503" s="2"/>
      <c r="AR3503" s="60"/>
      <c r="AS3503" s="90"/>
      <c r="AT3503" s="90"/>
      <c r="AU3503" s="90">
        <v>216</v>
      </c>
      <c r="AV3503" s="90">
        <v>1E-3</v>
      </c>
      <c r="AW3503" s="105">
        <v>1.7569999999999999</v>
      </c>
      <c r="AX3503" s="2"/>
      <c r="AY3503" s="162"/>
      <c r="AZ3503" s="2">
        <v>207</v>
      </c>
      <c r="BA3503" s="2">
        <v>4.0000000000000001E-3</v>
      </c>
      <c r="BB3503" s="60">
        <v>11.747999999999999</v>
      </c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>
        <v>186</v>
      </c>
      <c r="BP3503" s="53">
        <v>1E-3</v>
      </c>
      <c r="BQ3503" s="125">
        <v>2.0569999999999999</v>
      </c>
      <c r="BR3503" s="2"/>
      <c r="BS3503" s="2" t="s">
        <v>361</v>
      </c>
      <c r="BT3503" s="2" t="s">
        <v>645</v>
      </c>
      <c r="BU3503" s="2">
        <v>1.2E-2</v>
      </c>
      <c r="BV3503" s="60">
        <v>30.524000000000001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274</v>
      </c>
      <c r="K3504" s="2" t="s">
        <v>322</v>
      </c>
      <c r="L3504" s="172">
        <f t="shared" si="111"/>
        <v>2E-3</v>
      </c>
      <c r="M3504" s="170">
        <f t="shared" si="112"/>
        <v>3.9319999999999999</v>
      </c>
      <c r="N3504" s="183"/>
      <c r="O3504" s="37"/>
      <c r="P3504" s="37"/>
      <c r="Q3504" s="37"/>
      <c r="R3504" s="37"/>
      <c r="S3504" s="46"/>
      <c r="T3504" s="2"/>
      <c r="U3504" s="2"/>
      <c r="V3504" s="2"/>
      <c r="W3504" s="2"/>
      <c r="X3504" s="60"/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/>
      <c r="AL3504" s="77"/>
      <c r="AM3504" s="85"/>
      <c r="AN3504" s="2"/>
      <c r="AO3504" s="2"/>
      <c r="AP3504" s="2"/>
      <c r="AQ3504" s="2"/>
      <c r="AR3504" s="60"/>
      <c r="AS3504" s="90"/>
      <c r="AT3504" s="90"/>
      <c r="AU3504" s="90"/>
      <c r="AV3504" s="90"/>
      <c r="AW3504" s="105"/>
      <c r="AX3504" s="2">
        <v>11</v>
      </c>
      <c r="AY3504" s="2" t="s">
        <v>508</v>
      </c>
      <c r="AZ3504" s="2"/>
      <c r="BA3504" s="2">
        <v>5.0000000000000001E-4</v>
      </c>
      <c r="BB3504" s="60">
        <v>0.83199999999999996</v>
      </c>
      <c r="BC3504" s="111"/>
      <c r="BD3504" s="111"/>
      <c r="BE3504" s="111"/>
      <c r="BF3504" s="111"/>
      <c r="BG3504" s="116"/>
      <c r="BH3504" s="2"/>
      <c r="BI3504" s="2"/>
      <c r="BJ3504" s="2">
        <v>171</v>
      </c>
      <c r="BK3504" s="2">
        <v>1.5E-3</v>
      </c>
      <c r="BL3504" s="60">
        <v>3.1</v>
      </c>
      <c r="BM3504" s="53"/>
      <c r="BN3504" s="53"/>
      <c r="BO3504" s="53"/>
      <c r="BP3504" s="53"/>
      <c r="BQ3504" s="125"/>
      <c r="BR3504" s="2"/>
      <c r="BS3504" s="2"/>
      <c r="BT3504" s="2"/>
      <c r="BU3504" s="2"/>
      <c r="BV3504" s="60"/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275</v>
      </c>
      <c r="K3505" s="2" t="s">
        <v>322</v>
      </c>
      <c r="L3505" s="170">
        <f t="shared" si="111"/>
        <v>0</v>
      </c>
      <c r="M3505" s="170">
        <f t="shared" si="112"/>
        <v>0</v>
      </c>
      <c r="N3505" s="183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/>
      <c r="AY3505" s="2"/>
      <c r="AZ3505" s="2"/>
      <c r="BA3505" s="2"/>
      <c r="BB3505" s="60"/>
      <c r="BC3505" s="111"/>
      <c r="BD3505" s="111"/>
      <c r="BE3505" s="111"/>
      <c r="BF3505" s="111"/>
      <c r="BG3505" s="116"/>
      <c r="BH3505" s="2"/>
      <c r="BI3505" s="2"/>
      <c r="BJ3505" s="2"/>
      <c r="BK3505" s="2"/>
      <c r="BL3505" s="60"/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276</v>
      </c>
      <c r="K3506" s="2" t="s">
        <v>321</v>
      </c>
      <c r="L3506" s="170">
        <f t="shared" si="111"/>
        <v>0</v>
      </c>
      <c r="M3506" s="170">
        <f t="shared" si="112"/>
        <v>0</v>
      </c>
      <c r="N3506" s="183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277</v>
      </c>
      <c r="K3507" s="2" t="s">
        <v>321</v>
      </c>
      <c r="L3507" s="170">
        <f t="shared" si="111"/>
        <v>5</v>
      </c>
      <c r="M3507" s="170">
        <f t="shared" si="112"/>
        <v>29.288</v>
      </c>
      <c r="N3507" s="183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 t="s">
        <v>366</v>
      </c>
      <c r="AP3507" s="2"/>
      <c r="AQ3507" s="2">
        <v>2</v>
      </c>
      <c r="AR3507" s="60">
        <v>23.904</v>
      </c>
      <c r="AS3507" s="90"/>
      <c r="AT3507" s="90"/>
      <c r="AU3507" s="90"/>
      <c r="AV3507" s="90"/>
      <c r="AW3507" s="105"/>
      <c r="AX3507" s="34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>
        <v>186</v>
      </c>
      <c r="BP3507" s="53">
        <v>1</v>
      </c>
      <c r="BQ3507" s="125">
        <v>1.6779999999999999</v>
      </c>
      <c r="BR3507" s="2">
        <v>9</v>
      </c>
      <c r="BS3507" s="2" t="s">
        <v>361</v>
      </c>
      <c r="BT3507" s="2"/>
      <c r="BU3507" s="2">
        <v>2</v>
      </c>
      <c r="BV3507" s="60">
        <v>3.706</v>
      </c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283</v>
      </c>
      <c r="J3508" s="2" t="s">
        <v>298</v>
      </c>
      <c r="K3508" s="2" t="s">
        <v>322</v>
      </c>
      <c r="L3508" s="170">
        <f t="shared" si="111"/>
        <v>0.13200000000000001</v>
      </c>
      <c r="M3508" s="170">
        <f t="shared" si="112"/>
        <v>99.980999999999995</v>
      </c>
      <c r="N3508" s="183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 t="s">
        <v>485</v>
      </c>
      <c r="AJ3508" s="77"/>
      <c r="AK3508" s="77"/>
      <c r="AL3508" s="77">
        <v>3.2000000000000001E-2</v>
      </c>
      <c r="AM3508" s="85">
        <v>12.347</v>
      </c>
      <c r="AN3508" s="2">
        <v>5</v>
      </c>
      <c r="AO3508" s="2" t="s">
        <v>361</v>
      </c>
      <c r="AP3508" s="2"/>
      <c r="AQ3508" s="2">
        <v>0.04</v>
      </c>
      <c r="AR3508" s="60">
        <v>68.481999999999999</v>
      </c>
      <c r="AS3508" s="90"/>
      <c r="AT3508" s="90" t="s">
        <v>487</v>
      </c>
      <c r="AV3508" s="90">
        <v>0.01</v>
      </c>
      <c r="AW3508" s="105">
        <v>7.7759999999999998</v>
      </c>
      <c r="AX3508" s="2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>
        <v>3</v>
      </c>
      <c r="BN3508" s="53"/>
      <c r="BO3508" s="53"/>
      <c r="BP3508" s="53">
        <v>0.05</v>
      </c>
      <c r="BQ3508" s="125">
        <v>11.375999999999999</v>
      </c>
      <c r="BR3508" s="2"/>
      <c r="BS3508" s="2"/>
      <c r="BT3508" s="2"/>
      <c r="BU3508" s="2"/>
      <c r="BV3508" s="60"/>
    </row>
    <row r="3509" spans="1:74" ht="14.25" hidden="1" customHeight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278</v>
      </c>
      <c r="K3509" s="2" t="s">
        <v>321</v>
      </c>
      <c r="L3509" s="170">
        <f t="shared" si="111"/>
        <v>13</v>
      </c>
      <c r="M3509" s="170">
        <f t="shared" si="112"/>
        <v>63.645999999999994</v>
      </c>
      <c r="N3509" s="183"/>
      <c r="O3509" s="37">
        <v>6.7</v>
      </c>
      <c r="P3509" s="37">
        <v>7</v>
      </c>
      <c r="Q3509" s="37"/>
      <c r="R3509" s="37">
        <v>2</v>
      </c>
      <c r="S3509" s="46">
        <v>3.11</v>
      </c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>
        <v>5</v>
      </c>
      <c r="AJ3509" s="77" t="s">
        <v>487</v>
      </c>
      <c r="AK3509" s="77"/>
      <c r="AL3509" s="77">
        <v>7</v>
      </c>
      <c r="AM3509" s="85">
        <v>54.433999999999997</v>
      </c>
      <c r="AN3509" s="2"/>
      <c r="AO3509" s="2"/>
      <c r="AP3509" s="2"/>
      <c r="AQ3509" s="2"/>
      <c r="AR3509" s="60"/>
      <c r="AS3509" s="90"/>
      <c r="AT3509" s="192" t="s">
        <v>538</v>
      </c>
      <c r="AU3509" s="193"/>
      <c r="AV3509" s="90">
        <v>1</v>
      </c>
      <c r="AW3509" s="105">
        <v>1.883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>
        <v>5</v>
      </c>
      <c r="BI3509" s="2"/>
      <c r="BJ3509" s="2"/>
      <c r="BK3509" s="2">
        <v>1</v>
      </c>
      <c r="BL3509" s="60">
        <v>1.4159999999999999</v>
      </c>
      <c r="BM3509" s="53">
        <v>3</v>
      </c>
      <c r="BN3509" s="53"/>
      <c r="BO3509" s="53"/>
      <c r="BP3509" s="53">
        <v>2</v>
      </c>
      <c r="BQ3509" s="125">
        <v>2.8029999999999999</v>
      </c>
      <c r="BR3509" s="2"/>
      <c r="BS3509" s="2"/>
      <c r="BT3509" s="2"/>
      <c r="BU3509" s="2"/>
      <c r="BV3509" s="60"/>
    </row>
    <row r="3510" spans="1:74" hidden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279</v>
      </c>
      <c r="K3510" s="2" t="s">
        <v>321</v>
      </c>
      <c r="L3510" s="170">
        <f t="shared" si="111"/>
        <v>0</v>
      </c>
      <c r="M3510" s="170">
        <f t="shared" si="112"/>
        <v>0</v>
      </c>
      <c r="N3510" s="183"/>
      <c r="O3510" s="37"/>
      <c r="P3510" s="37"/>
      <c r="Q3510" s="37"/>
      <c r="R3510" s="37"/>
      <c r="S3510" s="46"/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/>
      <c r="AJ3510" s="77"/>
      <c r="AK3510" s="77"/>
      <c r="AL3510" s="77"/>
      <c r="AM3510" s="85"/>
      <c r="AN3510" s="2"/>
      <c r="AO3510" s="2"/>
      <c r="AP3510" s="2"/>
      <c r="AQ3510" s="2"/>
      <c r="AR3510" s="60"/>
      <c r="AS3510" s="90"/>
      <c r="AT3510" s="90"/>
      <c r="AU3510" s="90"/>
      <c r="AV3510" s="90"/>
      <c r="AW3510" s="105"/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/>
      <c r="BI3510" s="2"/>
      <c r="BJ3510" s="2"/>
      <c r="BK3510" s="2"/>
      <c r="BL3510" s="60"/>
      <c r="BM3510" s="53"/>
      <c r="BN3510" s="53"/>
      <c r="BO3510" s="53"/>
      <c r="BP3510" s="53"/>
      <c r="BQ3510" s="125"/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286</v>
      </c>
      <c r="J3511" s="2" t="s">
        <v>280</v>
      </c>
      <c r="K3511" s="2" t="s">
        <v>320</v>
      </c>
      <c r="L3511" s="170">
        <f t="shared" si="111"/>
        <v>5.4009999999999998</v>
      </c>
      <c r="M3511" s="172">
        <f t="shared" si="112"/>
        <v>74.533799999999999</v>
      </c>
      <c r="N3511" s="185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>
        <v>5.4009999999999998</v>
      </c>
      <c r="BL3511" s="181">
        <v>74.533799999999999</v>
      </c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281</v>
      </c>
      <c r="K3512" s="2" t="s">
        <v>320</v>
      </c>
      <c r="L3512" s="170">
        <f t="shared" si="111"/>
        <v>0</v>
      </c>
      <c r="M3512" s="170">
        <f t="shared" si="112"/>
        <v>0</v>
      </c>
      <c r="N3512" s="183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/>
      <c r="BL3512" s="60"/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s="17" customFormat="1" hidden="1" x14ac:dyDescent="0.3">
      <c r="A3513" s="16" t="s">
        <v>97</v>
      </c>
      <c r="B3513" s="16" t="s">
        <v>2</v>
      </c>
      <c r="C3513" s="16" t="s">
        <v>3</v>
      </c>
      <c r="D3513" s="16" t="s">
        <v>82</v>
      </c>
      <c r="E3513" s="7">
        <v>44</v>
      </c>
      <c r="F3513" s="7"/>
      <c r="G3513" s="23" t="s">
        <v>5</v>
      </c>
      <c r="H3513" s="7">
        <v>2023</v>
      </c>
      <c r="I3513" s="25"/>
      <c r="J3513" s="16" t="s">
        <v>314</v>
      </c>
      <c r="K3513" s="16"/>
      <c r="L3513" s="155"/>
      <c r="M3513" s="133">
        <f>SUM(M3475:M3512)</f>
        <v>999.46080000000006</v>
      </c>
      <c r="N3513" s="186"/>
      <c r="O3513" s="16"/>
      <c r="P3513" s="16"/>
      <c r="Q3513" s="16"/>
      <c r="R3513" s="16"/>
      <c r="S3513" s="51">
        <f>SUM(S3475:S3512)</f>
        <v>3.11</v>
      </c>
      <c r="T3513" s="16"/>
      <c r="U3513" s="16"/>
      <c r="V3513" s="16"/>
      <c r="W3513" s="16"/>
      <c r="X3513" s="51">
        <f>SUM(X3475:X3512)</f>
        <v>5.375</v>
      </c>
      <c r="Y3513" s="16"/>
      <c r="Z3513" s="16"/>
      <c r="AA3513" s="16"/>
      <c r="AB3513" s="16"/>
      <c r="AC3513" s="51">
        <f>SUM(AC3475:AC3512)</f>
        <v>162.571</v>
      </c>
      <c r="AD3513" s="16"/>
      <c r="AE3513" s="16"/>
      <c r="AF3513" s="16"/>
      <c r="AG3513" s="16"/>
      <c r="AH3513" s="51">
        <f>SUM(AH3475:AH3512)</f>
        <v>6.4569999999999999</v>
      </c>
      <c r="AI3513" s="16"/>
      <c r="AJ3513" s="16"/>
      <c r="AK3513" s="16"/>
      <c r="AL3513" s="16"/>
      <c r="AM3513" s="51">
        <f>SUM(AM3475:AM3512)</f>
        <v>101.56899999999999</v>
      </c>
      <c r="AN3513" s="16"/>
      <c r="AO3513" s="16"/>
      <c r="AP3513" s="16"/>
      <c r="AQ3513" s="16"/>
      <c r="AR3513" s="51">
        <f>SUM(AR3475:AR3512)</f>
        <v>92.385999999999996</v>
      </c>
      <c r="AS3513" s="16"/>
      <c r="AT3513" s="16"/>
      <c r="AU3513" s="16"/>
      <c r="AV3513" s="16"/>
      <c r="AW3513" s="51">
        <f>SUM(AW3475:AW3512)</f>
        <v>11.416</v>
      </c>
      <c r="AX3513" s="16"/>
      <c r="AY3513" s="16"/>
      <c r="AZ3513" s="16"/>
      <c r="BA3513" s="16"/>
      <c r="BB3513" s="51">
        <f>SUM(BB3475:BB3512)</f>
        <v>12.58</v>
      </c>
      <c r="BC3513" s="16"/>
      <c r="BD3513" s="16"/>
      <c r="BE3513" s="16"/>
      <c r="BF3513" s="16"/>
      <c r="BG3513" s="51">
        <f>SUM(BG3475:BG3512)</f>
        <v>456.79399999999998</v>
      </c>
      <c r="BH3513" s="16"/>
      <c r="BI3513" s="16"/>
      <c r="BJ3513" s="16"/>
      <c r="BK3513" s="16"/>
      <c r="BL3513" s="133">
        <f>SUM(BL3475:BL3512)</f>
        <v>79.049800000000005</v>
      </c>
      <c r="BM3513" s="16"/>
      <c r="BN3513" s="16"/>
      <c r="BO3513" s="16"/>
      <c r="BP3513" s="16"/>
      <c r="BQ3513" s="51">
        <f>SUM(BQ3475:BQ3512)</f>
        <v>23.235000000000003</v>
      </c>
      <c r="BR3513" s="16"/>
      <c r="BS3513" s="16"/>
      <c r="BT3513" s="16"/>
      <c r="BU3513" s="16"/>
      <c r="BV3513" s="51">
        <f>SUM(BV3475:BV3512)</f>
        <v>44.918000000000006</v>
      </c>
    </row>
    <row r="3514" spans="1:74" hidden="1" x14ac:dyDescent="0.3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22" t="s">
        <v>5</v>
      </c>
      <c r="H3514" s="3">
        <v>2023</v>
      </c>
      <c r="I3514" s="24" t="s">
        <v>287</v>
      </c>
      <c r="J3514" s="2" t="s">
        <v>267</v>
      </c>
      <c r="K3514" s="2" t="s">
        <v>319</v>
      </c>
      <c r="L3514" s="170">
        <f t="shared" si="111"/>
        <v>0</v>
      </c>
      <c r="M3514" s="170">
        <f t="shared" si="112"/>
        <v>0</v>
      </c>
      <c r="N3514" s="183"/>
      <c r="O3514" s="37"/>
      <c r="P3514" s="37"/>
      <c r="Q3514" s="37"/>
      <c r="R3514" s="37"/>
      <c r="S3514" s="46"/>
      <c r="T3514" s="2"/>
      <c r="U3514" s="2"/>
      <c r="V3514" s="2"/>
      <c r="W3514" s="2"/>
      <c r="X3514" s="60"/>
      <c r="Y3514" s="67"/>
      <c r="Z3514" s="67"/>
      <c r="AA3514" s="67"/>
      <c r="AB3514" s="67"/>
      <c r="AC3514" s="73"/>
      <c r="AD3514" s="2"/>
      <c r="AE3514" s="2"/>
      <c r="AF3514" s="2"/>
      <c r="AG3514" s="2"/>
      <c r="AH3514" s="60"/>
      <c r="AI3514" s="77"/>
      <c r="AJ3514" s="77"/>
      <c r="AK3514" s="77"/>
      <c r="AL3514" s="77"/>
      <c r="AM3514" s="85"/>
      <c r="AN3514" s="2"/>
      <c r="AO3514" s="2"/>
      <c r="AP3514" s="2"/>
      <c r="AQ3514" s="2"/>
      <c r="AR3514" s="60"/>
      <c r="AS3514" s="90"/>
      <c r="AT3514" s="90"/>
      <c r="AU3514" s="90"/>
      <c r="AV3514" s="90"/>
      <c r="AW3514" s="105"/>
      <c r="AX3514" s="2"/>
      <c r="AY3514" s="2"/>
      <c r="AZ3514" s="2"/>
      <c r="BA3514" s="2"/>
      <c r="BB3514" s="60"/>
      <c r="BC3514" s="111"/>
      <c r="BD3514" s="111"/>
      <c r="BE3514" s="111"/>
      <c r="BF3514" s="111"/>
      <c r="BG3514" s="116"/>
      <c r="BH3514" s="2"/>
      <c r="BI3514" s="2"/>
      <c r="BJ3514" s="2"/>
      <c r="BK3514" s="2"/>
      <c r="BL3514" s="60"/>
      <c r="BM3514" s="53"/>
      <c r="BN3514" s="53"/>
      <c r="BO3514" s="53"/>
      <c r="BP3514" s="53"/>
      <c r="BQ3514" s="125"/>
      <c r="BR3514" s="2"/>
      <c r="BS3514" s="2"/>
      <c r="BT3514" s="2"/>
      <c r="BU3514" s="2"/>
      <c r="BV3514" s="60"/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291</v>
      </c>
      <c r="K3515" s="2" t="s">
        <v>320</v>
      </c>
      <c r="L3515" s="170">
        <f t="shared" si="111"/>
        <v>0</v>
      </c>
      <c r="M3515" s="170">
        <f t="shared" si="112"/>
        <v>0</v>
      </c>
      <c r="N3515" s="183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286</v>
      </c>
      <c r="J3516" s="2" t="s">
        <v>337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3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8" t="s">
        <v>338</v>
      </c>
      <c r="K3517" s="8" t="s">
        <v>319</v>
      </c>
      <c r="L3517" s="170">
        <f t="shared" si="111"/>
        <v>0</v>
      </c>
      <c r="M3517" s="170">
        <f t="shared" si="112"/>
        <v>0</v>
      </c>
      <c r="N3517" s="183"/>
      <c r="O3517" s="58"/>
      <c r="P3517" s="58"/>
      <c r="Q3517" s="58"/>
      <c r="R3517" s="58"/>
      <c r="S3517" s="59"/>
      <c r="T3517" s="8"/>
      <c r="U3517" s="8"/>
      <c r="V3517" s="8"/>
      <c r="W3517" s="8"/>
      <c r="X3517" s="130"/>
      <c r="Y3517" s="143"/>
      <c r="Z3517" s="143"/>
      <c r="AA3517" s="143"/>
      <c r="AB3517" s="143"/>
      <c r="AC3517" s="144"/>
      <c r="AD3517" s="8"/>
      <c r="AE3517" s="8"/>
      <c r="AF3517" s="8"/>
      <c r="AG3517" s="8"/>
      <c r="AH3517" s="130"/>
      <c r="AI3517" s="145"/>
      <c r="AJ3517" s="145"/>
      <c r="AK3517" s="145"/>
      <c r="AL3517" s="145"/>
      <c r="AM3517" s="146"/>
      <c r="AN3517" s="8"/>
      <c r="AO3517" s="8"/>
      <c r="AP3517" s="8"/>
      <c r="AQ3517" s="8"/>
      <c r="AR3517" s="130"/>
      <c r="AS3517" s="147"/>
      <c r="AT3517" s="147"/>
      <c r="AU3517" s="147"/>
      <c r="AV3517" s="147"/>
      <c r="AW3517" s="148"/>
      <c r="AX3517" s="8"/>
      <c r="AY3517" s="8"/>
      <c r="AZ3517" s="8"/>
      <c r="BA3517" s="8"/>
      <c r="BB3517" s="130"/>
      <c r="BC3517" s="149"/>
      <c r="BD3517" s="149"/>
      <c r="BE3517" s="149"/>
      <c r="BF3517" s="149"/>
      <c r="BG3517" s="150"/>
      <c r="BH3517" s="8"/>
      <c r="BI3517" s="8"/>
      <c r="BJ3517" s="8"/>
      <c r="BK3517" s="8"/>
      <c r="BL3517" s="130"/>
      <c r="BM3517" s="151"/>
      <c r="BN3517" s="151"/>
      <c r="BO3517" s="151"/>
      <c r="BP3517" s="151"/>
      <c r="BQ3517" s="152"/>
      <c r="BR3517" s="8"/>
      <c r="BS3517" s="8"/>
      <c r="BT3517" s="8"/>
      <c r="BU3517" s="8"/>
      <c r="BV3517" s="13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339</v>
      </c>
      <c r="K3518" s="8" t="s">
        <v>340</v>
      </c>
      <c r="L3518" s="170">
        <f t="shared" si="111"/>
        <v>0</v>
      </c>
      <c r="M3518" s="170">
        <f t="shared" si="112"/>
        <v>0</v>
      </c>
      <c r="N3518" s="183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341</v>
      </c>
      <c r="K3519" s="8" t="s">
        <v>319</v>
      </c>
      <c r="L3519" s="170">
        <f t="shared" si="111"/>
        <v>0</v>
      </c>
      <c r="M3519" s="170">
        <f t="shared" si="112"/>
        <v>0</v>
      </c>
      <c r="N3519" s="183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342</v>
      </c>
      <c r="K3520" s="8" t="s">
        <v>321</v>
      </c>
      <c r="L3520" s="170">
        <f t="shared" si="111"/>
        <v>0</v>
      </c>
      <c r="M3520" s="170">
        <f t="shared" si="112"/>
        <v>0</v>
      </c>
      <c r="N3520" s="183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343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3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344</v>
      </c>
      <c r="K3522" s="8" t="s">
        <v>340</v>
      </c>
      <c r="L3522" s="170">
        <f t="shared" si="111"/>
        <v>0</v>
      </c>
      <c r="M3522" s="170">
        <f t="shared" si="112"/>
        <v>0</v>
      </c>
      <c r="N3522" s="183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288</v>
      </c>
      <c r="J3523" s="8" t="s">
        <v>345</v>
      </c>
      <c r="K3523" s="8" t="s">
        <v>319</v>
      </c>
      <c r="L3523" s="170">
        <f t="shared" si="111"/>
        <v>0</v>
      </c>
      <c r="M3523" s="170">
        <f t="shared" si="112"/>
        <v>0</v>
      </c>
      <c r="N3523" s="183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2" t="s">
        <v>352</v>
      </c>
      <c r="K3524" s="2" t="s">
        <v>319</v>
      </c>
      <c r="L3524" s="170">
        <f t="shared" si="111"/>
        <v>0</v>
      </c>
      <c r="M3524" s="170">
        <f t="shared" si="112"/>
        <v>0</v>
      </c>
      <c r="N3524" s="183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353</v>
      </c>
      <c r="K3525" s="2" t="s">
        <v>322</v>
      </c>
      <c r="L3525" s="170">
        <f t="shared" ref="L3525:L3588" si="113">SUM(R3525,W3525,AB3525,AG3525,AL3525,AQ3525,AV3525,BA3525,BF3525,BK3525,BP3525,BU3525)</f>
        <v>0</v>
      </c>
      <c r="M3525" s="170">
        <f t="shared" ref="M3525:M3588" si="114">SUM(S3525,X3525,AC3525,AH3525,AM3525,AR3525,AW3525,BB3525,BG3525,BL3525,BQ3525,BV3525)</f>
        <v>0</v>
      </c>
      <c r="N3525" s="183"/>
      <c r="O3525" s="37"/>
      <c r="P3525" s="37"/>
      <c r="Q3525" s="37"/>
      <c r="R3525" s="37"/>
      <c r="S3525" s="46"/>
      <c r="T3525" s="2"/>
      <c r="U3525" s="2"/>
      <c r="V3525" s="2"/>
      <c r="W3525" s="2"/>
      <c r="X3525" s="60"/>
      <c r="Y3525" s="67"/>
      <c r="Z3525" s="67"/>
      <c r="AA3525" s="67"/>
      <c r="AB3525" s="67"/>
      <c r="AC3525" s="73"/>
      <c r="AD3525" s="2"/>
      <c r="AE3525" s="2"/>
      <c r="AF3525" s="2"/>
      <c r="AG3525" s="2"/>
      <c r="AH3525" s="60"/>
      <c r="AI3525" s="77"/>
      <c r="AJ3525" s="77"/>
      <c r="AK3525" s="77"/>
      <c r="AL3525" s="77"/>
      <c r="AM3525" s="85"/>
      <c r="AN3525" s="2"/>
      <c r="AO3525" s="2"/>
      <c r="AP3525" s="2"/>
      <c r="AQ3525" s="2"/>
      <c r="AR3525" s="60"/>
      <c r="AS3525" s="90"/>
      <c r="AT3525" s="90"/>
      <c r="AU3525" s="90"/>
      <c r="AV3525" s="90"/>
      <c r="AW3525" s="105"/>
      <c r="AX3525" s="2"/>
      <c r="AY3525" s="2"/>
      <c r="AZ3525" s="2"/>
      <c r="BA3525" s="2"/>
      <c r="BB3525" s="60"/>
      <c r="BC3525" s="111"/>
      <c r="BD3525" s="111"/>
      <c r="BE3525" s="111"/>
      <c r="BF3525" s="111"/>
      <c r="BG3525" s="116"/>
      <c r="BH3525" s="2"/>
      <c r="BI3525" s="2"/>
      <c r="BJ3525" s="2"/>
      <c r="BK3525" s="2"/>
      <c r="BL3525" s="60"/>
      <c r="BM3525" s="53"/>
      <c r="BN3525" s="53"/>
      <c r="BO3525" s="53"/>
      <c r="BP3525" s="53"/>
      <c r="BQ3525" s="125"/>
      <c r="BR3525" s="2"/>
      <c r="BS3525" s="2"/>
      <c r="BT3525" s="2"/>
      <c r="BU3525" s="2"/>
      <c r="BV3525" s="6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346</v>
      </c>
      <c r="K3526" s="2" t="s">
        <v>319</v>
      </c>
      <c r="L3526" s="170">
        <f t="shared" si="113"/>
        <v>0</v>
      </c>
      <c r="M3526" s="170">
        <f t="shared" si="114"/>
        <v>0</v>
      </c>
      <c r="N3526" s="183"/>
      <c r="O3526" s="38"/>
      <c r="P3526" s="37"/>
      <c r="Q3526" s="37"/>
      <c r="R3526" s="37"/>
      <c r="S3526" s="46"/>
      <c r="T3526" s="3"/>
      <c r="U3526" s="2"/>
      <c r="V3526" s="2"/>
      <c r="W3526" s="2"/>
      <c r="X3526" s="60"/>
      <c r="Y3526" s="69"/>
      <c r="Z3526" s="67"/>
      <c r="AA3526" s="67"/>
      <c r="AB3526" s="67"/>
      <c r="AC3526" s="73"/>
      <c r="AD3526" s="3"/>
      <c r="AE3526" s="2"/>
      <c r="AF3526" s="2"/>
      <c r="AG3526" s="2"/>
      <c r="AH3526" s="60"/>
      <c r="AI3526" s="78"/>
      <c r="AJ3526" s="77"/>
      <c r="AK3526" s="77"/>
      <c r="AL3526" s="77"/>
      <c r="AM3526" s="85"/>
      <c r="AN3526" s="3"/>
      <c r="AO3526" s="2"/>
      <c r="AP3526" s="2"/>
      <c r="AQ3526" s="2"/>
      <c r="AR3526" s="60"/>
      <c r="AS3526" s="91"/>
      <c r="AT3526" s="90"/>
      <c r="AU3526" s="90"/>
      <c r="AV3526" s="90"/>
      <c r="AW3526" s="105"/>
      <c r="AX3526" s="3"/>
      <c r="AY3526" s="2"/>
      <c r="AZ3526" s="2"/>
      <c r="BA3526" s="2"/>
      <c r="BB3526" s="60"/>
      <c r="BC3526" s="112"/>
      <c r="BD3526" s="111"/>
      <c r="BE3526" s="111"/>
      <c r="BF3526" s="111"/>
      <c r="BG3526" s="116"/>
      <c r="BH3526" s="3"/>
      <c r="BI3526" s="2"/>
      <c r="BJ3526" s="2"/>
      <c r="BK3526" s="2"/>
      <c r="BL3526" s="60"/>
      <c r="BM3526" s="54"/>
      <c r="BN3526" s="53"/>
      <c r="BO3526" s="53"/>
      <c r="BP3526" s="53"/>
      <c r="BQ3526" s="125"/>
      <c r="BR3526" s="3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289</v>
      </c>
      <c r="J3527" s="2" t="s">
        <v>268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3"/>
      <c r="O3527" s="37"/>
      <c r="P3527" s="37"/>
      <c r="Q3527" s="37"/>
      <c r="R3527" s="37"/>
      <c r="S3527" s="46"/>
      <c r="T3527" s="2"/>
      <c r="U3527" s="2"/>
      <c r="V3527" s="2"/>
      <c r="W3527" s="2"/>
      <c r="X3527" s="60"/>
      <c r="Y3527" s="67"/>
      <c r="Z3527" s="67"/>
      <c r="AA3527" s="67"/>
      <c r="AB3527" s="67"/>
      <c r="AC3527" s="73"/>
      <c r="AD3527" s="2"/>
      <c r="AE3527" s="2"/>
      <c r="AF3527" s="2"/>
      <c r="AG3527" s="2"/>
      <c r="AH3527" s="60"/>
      <c r="AI3527" s="77"/>
      <c r="AJ3527" s="77"/>
      <c r="AK3527" s="77"/>
      <c r="AL3527" s="77"/>
      <c r="AM3527" s="85"/>
      <c r="AN3527" s="2"/>
      <c r="AO3527" s="2"/>
      <c r="AP3527" s="2"/>
      <c r="AQ3527" s="2"/>
      <c r="AR3527" s="60"/>
      <c r="AS3527" s="90"/>
      <c r="AT3527" s="90"/>
      <c r="AU3527" s="90"/>
      <c r="AV3527" s="90"/>
      <c r="AW3527" s="105"/>
      <c r="AX3527" s="2"/>
      <c r="AY3527" s="2"/>
      <c r="AZ3527" s="2"/>
      <c r="BA3527" s="2"/>
      <c r="BB3527" s="60"/>
      <c r="BC3527" s="111"/>
      <c r="BD3527" s="111"/>
      <c r="BE3527" s="111"/>
      <c r="BF3527" s="111"/>
      <c r="BG3527" s="116"/>
      <c r="BH3527" s="2"/>
      <c r="BI3527" s="2"/>
      <c r="BJ3527" s="2"/>
      <c r="BK3527" s="2"/>
      <c r="BL3527" s="60"/>
      <c r="BM3527" s="53"/>
      <c r="BN3527" s="53"/>
      <c r="BO3527" s="53"/>
      <c r="BP3527" s="53"/>
      <c r="BQ3527" s="125"/>
      <c r="BR3527" s="2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292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3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285</v>
      </c>
      <c r="J3529" s="2" t="s">
        <v>293</v>
      </c>
      <c r="K3529" s="2" t="s">
        <v>319</v>
      </c>
      <c r="L3529" s="172">
        <f t="shared" si="113"/>
        <v>0</v>
      </c>
      <c r="M3529" s="170">
        <f t="shared" si="114"/>
        <v>0</v>
      </c>
      <c r="N3529" s="183"/>
      <c r="O3529" s="37"/>
      <c r="P3529" s="37"/>
      <c r="Q3529" s="37"/>
      <c r="R3529" s="38"/>
      <c r="S3529" s="45"/>
      <c r="T3529" s="2"/>
      <c r="U3529" s="2"/>
      <c r="V3529" s="2"/>
      <c r="W3529" s="3"/>
      <c r="X3529" s="61"/>
      <c r="Y3529" s="67"/>
      <c r="Z3529" s="67"/>
      <c r="AA3529" s="67"/>
      <c r="AB3529" s="69"/>
      <c r="AC3529" s="74"/>
      <c r="AD3529" s="2"/>
      <c r="AE3529" s="2"/>
      <c r="AF3529" s="2"/>
      <c r="AG3529" s="3"/>
      <c r="AH3529" s="61"/>
      <c r="AI3529" s="77"/>
      <c r="AJ3529" s="77"/>
      <c r="AK3529" s="77"/>
      <c r="AL3529" s="78"/>
      <c r="AM3529" s="86"/>
      <c r="AN3529" s="2"/>
      <c r="AO3529" s="2"/>
      <c r="AP3529" s="2"/>
      <c r="AQ3529" s="3"/>
      <c r="AR3529" s="61"/>
      <c r="AS3529" s="90"/>
      <c r="AT3529" s="90"/>
      <c r="AU3529" s="90"/>
      <c r="AV3529" s="91"/>
      <c r="AW3529" s="106"/>
      <c r="AX3529" s="2"/>
      <c r="AY3529" s="2"/>
      <c r="AZ3529" s="2"/>
      <c r="BA3529" s="3"/>
      <c r="BB3529" s="61"/>
      <c r="BC3529" s="111"/>
      <c r="BD3529" s="111"/>
      <c r="BE3529" s="111"/>
      <c r="BF3529" s="112"/>
      <c r="BG3529" s="117"/>
      <c r="BH3529" s="2"/>
      <c r="BI3529" s="2"/>
      <c r="BJ3529" s="2"/>
      <c r="BK3529" s="3"/>
      <c r="BL3529" s="61"/>
      <c r="BM3529" s="53"/>
      <c r="BN3529" s="53"/>
      <c r="BO3529" s="53"/>
      <c r="BP3529" s="54"/>
      <c r="BQ3529" s="126"/>
      <c r="BR3529" s="2"/>
      <c r="BS3529" s="2"/>
      <c r="BT3529" s="2"/>
      <c r="BU3529" s="3"/>
      <c r="BV3529" s="61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287</v>
      </c>
      <c r="J3530" s="2" t="s">
        <v>269</v>
      </c>
      <c r="K3530" s="2" t="s">
        <v>321</v>
      </c>
      <c r="L3530" s="170">
        <f t="shared" si="113"/>
        <v>8</v>
      </c>
      <c r="M3530" s="170">
        <f t="shared" si="114"/>
        <v>10.253</v>
      </c>
      <c r="N3530" s="183"/>
      <c r="O3530" s="37"/>
      <c r="P3530" s="37"/>
      <c r="Q3530" s="37"/>
      <c r="R3530" s="37"/>
      <c r="S3530" s="46"/>
      <c r="T3530" s="2"/>
      <c r="U3530" s="2"/>
      <c r="V3530" s="2"/>
      <c r="W3530" s="2"/>
      <c r="X3530" s="60"/>
      <c r="Y3530" s="67"/>
      <c r="Z3530" s="67"/>
      <c r="AA3530" s="67"/>
      <c r="AB3530" s="67"/>
      <c r="AC3530" s="73"/>
      <c r="AD3530" s="2"/>
      <c r="AE3530" s="2"/>
      <c r="AF3530" s="2"/>
      <c r="AG3530" s="2"/>
      <c r="AH3530" s="60"/>
      <c r="AI3530" s="77"/>
      <c r="AJ3530" s="77"/>
      <c r="AK3530" s="77"/>
      <c r="AL3530" s="78">
        <v>2</v>
      </c>
      <c r="AM3530" s="85">
        <v>2.0030000000000001</v>
      </c>
      <c r="AN3530" s="2"/>
      <c r="AO3530" s="2"/>
      <c r="AP3530" s="2"/>
      <c r="AQ3530" s="2"/>
      <c r="AR3530" s="60"/>
      <c r="AS3530" s="90"/>
      <c r="AT3530" s="90"/>
      <c r="AU3530" s="90"/>
      <c r="AV3530" s="90"/>
      <c r="AW3530" s="105"/>
      <c r="AX3530" s="2"/>
      <c r="AY3530" s="2"/>
      <c r="AZ3530" s="2"/>
      <c r="BA3530" s="2"/>
      <c r="BB3530" s="60"/>
      <c r="BC3530" s="111"/>
      <c r="BD3530" s="111"/>
      <c r="BE3530" s="111"/>
      <c r="BF3530" s="111"/>
      <c r="BG3530" s="116"/>
      <c r="BH3530" s="2"/>
      <c r="BI3530" s="2"/>
      <c r="BJ3530" s="2"/>
      <c r="BK3530" s="2"/>
      <c r="BL3530" s="60"/>
      <c r="BM3530" s="53"/>
      <c r="BN3530" s="53"/>
      <c r="BO3530" s="53"/>
      <c r="BP3530" s="53"/>
      <c r="BQ3530" s="125"/>
      <c r="BR3530" s="2"/>
      <c r="BS3530" s="2"/>
      <c r="BT3530" s="2"/>
      <c r="BU3530" s="2">
        <v>6</v>
      </c>
      <c r="BV3530" s="60">
        <v>8.25</v>
      </c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270</v>
      </c>
      <c r="K3531" s="2" t="s">
        <v>321</v>
      </c>
      <c r="L3531" s="170">
        <f t="shared" si="113"/>
        <v>0</v>
      </c>
      <c r="M3531" s="170">
        <f t="shared" si="114"/>
        <v>0</v>
      </c>
      <c r="N3531" s="183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7"/>
      <c r="AM3531" s="85"/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/>
      <c r="BV3531" s="60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290</v>
      </c>
      <c r="J3532" s="2" t="s">
        <v>271</v>
      </c>
      <c r="K3532" s="2" t="s">
        <v>322</v>
      </c>
      <c r="L3532" s="170">
        <f t="shared" si="113"/>
        <v>0</v>
      </c>
      <c r="M3532" s="170">
        <f t="shared" si="114"/>
        <v>0</v>
      </c>
      <c r="N3532" s="183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284</v>
      </c>
      <c r="J3533" s="2" t="s">
        <v>294</v>
      </c>
      <c r="K3533" s="2" t="s">
        <v>321</v>
      </c>
      <c r="L3533" s="170">
        <f t="shared" si="113"/>
        <v>0</v>
      </c>
      <c r="M3533" s="170">
        <f t="shared" si="114"/>
        <v>0</v>
      </c>
      <c r="N3533" s="183"/>
      <c r="O3533" s="40"/>
      <c r="P3533" s="37"/>
      <c r="Q3533" s="37"/>
      <c r="R3533" s="37"/>
      <c r="S3533" s="46"/>
      <c r="T3533" s="34"/>
      <c r="U3533" s="2"/>
      <c r="V3533" s="2"/>
      <c r="W3533" s="2"/>
      <c r="X3533" s="60"/>
      <c r="Y3533" s="70"/>
      <c r="Z3533" s="67"/>
      <c r="AA3533" s="67"/>
      <c r="AB3533" s="67"/>
      <c r="AC3533" s="73"/>
      <c r="AD3533" s="34"/>
      <c r="AE3533" s="2"/>
      <c r="AF3533" s="2"/>
      <c r="AG3533" s="2"/>
      <c r="AH3533" s="60"/>
      <c r="AI3533" s="80"/>
      <c r="AJ3533" s="77"/>
      <c r="AK3533" s="77"/>
      <c r="AL3533" s="77"/>
      <c r="AM3533" s="85"/>
      <c r="AN3533" s="34"/>
      <c r="AO3533" s="2"/>
      <c r="AP3533" s="2"/>
      <c r="AQ3533" s="2"/>
      <c r="AR3533" s="60"/>
      <c r="AS3533" s="93"/>
      <c r="AT3533" s="90"/>
      <c r="AU3533" s="90"/>
      <c r="AV3533" s="90"/>
      <c r="AW3533" s="105"/>
      <c r="AX3533" s="34"/>
      <c r="AY3533" s="2"/>
      <c r="AZ3533" s="2"/>
      <c r="BA3533" s="2"/>
      <c r="BB3533" s="60"/>
      <c r="BC3533" s="114"/>
      <c r="BD3533" s="111"/>
      <c r="BE3533" s="111"/>
      <c r="BF3533" s="111"/>
      <c r="BG3533" s="116"/>
      <c r="BH3533" s="34"/>
      <c r="BI3533" s="2"/>
      <c r="BJ3533" s="2"/>
      <c r="BK3533" s="2"/>
      <c r="BL3533" s="60"/>
      <c r="BM3533" s="55"/>
      <c r="BN3533" s="53"/>
      <c r="BO3533" s="53"/>
      <c r="BP3533" s="53"/>
      <c r="BQ3533" s="125"/>
      <c r="BR3533" s="34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347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3"/>
      <c r="O3534" s="37"/>
      <c r="P3534" s="37"/>
      <c r="Q3534" s="37"/>
      <c r="R3534" s="37"/>
      <c r="S3534" s="46"/>
      <c r="T3534" s="2"/>
      <c r="U3534" s="2"/>
      <c r="V3534" s="2"/>
      <c r="W3534" s="2"/>
      <c r="X3534" s="60"/>
      <c r="Y3534" s="67"/>
      <c r="Z3534" s="67"/>
      <c r="AA3534" s="67"/>
      <c r="AB3534" s="67"/>
      <c r="AC3534" s="73"/>
      <c r="AD3534" s="2"/>
      <c r="AE3534" s="2"/>
      <c r="AF3534" s="2"/>
      <c r="AG3534" s="2"/>
      <c r="AH3534" s="60"/>
      <c r="AI3534" s="77"/>
      <c r="AJ3534" s="77"/>
      <c r="AK3534" s="77"/>
      <c r="AL3534" s="77"/>
      <c r="AM3534" s="85"/>
      <c r="AN3534" s="2"/>
      <c r="AO3534" s="2"/>
      <c r="AP3534" s="2"/>
      <c r="AQ3534" s="2"/>
      <c r="AR3534" s="60"/>
      <c r="AS3534" s="90"/>
      <c r="AT3534" s="90"/>
      <c r="AU3534" s="90"/>
      <c r="AV3534" s="90"/>
      <c r="AW3534" s="105"/>
      <c r="AX3534" s="2"/>
      <c r="AY3534" s="2"/>
      <c r="AZ3534" s="2"/>
      <c r="BA3534" s="2"/>
      <c r="BB3534" s="60"/>
      <c r="BC3534" s="111"/>
      <c r="BD3534" s="111"/>
      <c r="BE3534" s="111"/>
      <c r="BF3534" s="111"/>
      <c r="BG3534" s="116"/>
      <c r="BH3534" s="2"/>
      <c r="BI3534" s="2"/>
      <c r="BJ3534" s="2"/>
      <c r="BK3534" s="2"/>
      <c r="BL3534" s="60"/>
      <c r="BM3534" s="53"/>
      <c r="BN3534" s="53"/>
      <c r="BO3534" s="53"/>
      <c r="BP3534" s="53"/>
      <c r="BQ3534" s="125"/>
      <c r="BR3534" s="2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295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3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290</v>
      </c>
      <c r="J3536" s="2" t="s">
        <v>299</v>
      </c>
      <c r="K3536" s="2" t="s">
        <v>319</v>
      </c>
      <c r="L3536" s="170">
        <f t="shared" si="113"/>
        <v>0</v>
      </c>
      <c r="M3536" s="170">
        <f t="shared" si="114"/>
        <v>0</v>
      </c>
      <c r="N3536" s="183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315</v>
      </c>
      <c r="J3537" s="2" t="s">
        <v>348</v>
      </c>
      <c r="K3537" s="2" t="s">
        <v>321</v>
      </c>
      <c r="L3537" s="170">
        <f t="shared" si="113"/>
        <v>0</v>
      </c>
      <c r="M3537" s="170">
        <f t="shared" si="114"/>
        <v>0</v>
      </c>
      <c r="N3537" s="183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296</v>
      </c>
      <c r="K3538" s="2" t="s">
        <v>322</v>
      </c>
      <c r="L3538" s="170">
        <f t="shared" si="113"/>
        <v>0</v>
      </c>
      <c r="M3538" s="170">
        <f t="shared" si="114"/>
        <v>0</v>
      </c>
      <c r="N3538" s="183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316</v>
      </c>
      <c r="J3539" s="2" t="s">
        <v>297</v>
      </c>
      <c r="K3539" s="2" t="s">
        <v>319</v>
      </c>
      <c r="L3539" s="170">
        <f t="shared" si="113"/>
        <v>0</v>
      </c>
      <c r="M3539" s="170">
        <f t="shared" si="114"/>
        <v>0</v>
      </c>
      <c r="N3539" s="183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8" t="s">
        <v>349</v>
      </c>
      <c r="K3540" s="8" t="s">
        <v>321</v>
      </c>
      <c r="L3540" s="170">
        <f t="shared" si="113"/>
        <v>0</v>
      </c>
      <c r="M3540" s="170">
        <f t="shared" si="114"/>
        <v>0</v>
      </c>
      <c r="N3540" s="183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282</v>
      </c>
      <c r="J3541" s="2" t="s">
        <v>272</v>
      </c>
      <c r="K3541" s="2" t="s">
        <v>322</v>
      </c>
      <c r="L3541" s="170">
        <f t="shared" si="113"/>
        <v>0.04</v>
      </c>
      <c r="M3541" s="170">
        <f t="shared" si="114"/>
        <v>56.710999999999999</v>
      </c>
      <c r="N3541" s="183"/>
      <c r="O3541" s="37"/>
      <c r="P3541" s="37"/>
      <c r="Q3541" s="37"/>
      <c r="R3541" s="37"/>
      <c r="S3541" s="46"/>
      <c r="T3541" s="2"/>
      <c r="U3541" s="2"/>
      <c r="V3541" s="2" t="s">
        <v>385</v>
      </c>
      <c r="W3541" s="2">
        <v>3.2000000000000001E-2</v>
      </c>
      <c r="X3541" s="60">
        <v>39.804000000000002</v>
      </c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 t="s">
        <v>361</v>
      </c>
      <c r="BO3541" s="53">
        <v>20</v>
      </c>
      <c r="BP3541" s="53">
        <v>8.0000000000000002E-3</v>
      </c>
      <c r="BQ3541" s="125">
        <v>16.907</v>
      </c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273</v>
      </c>
      <c r="K3542" s="2" t="s">
        <v>322</v>
      </c>
      <c r="L3542" s="170">
        <f t="shared" si="113"/>
        <v>2.4E-2</v>
      </c>
      <c r="M3542" s="170">
        <f t="shared" si="114"/>
        <v>41.835999999999999</v>
      </c>
      <c r="N3542" s="183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1.6E-2</v>
      </c>
      <c r="X3542" s="60">
        <v>24.686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17.149999999999999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274</v>
      </c>
      <c r="K3543" s="2" t="s">
        <v>322</v>
      </c>
      <c r="L3543" s="172">
        <f t="shared" si="113"/>
        <v>3.2000000000000001E-2</v>
      </c>
      <c r="M3543" s="170">
        <f t="shared" si="114"/>
        <v>45.24</v>
      </c>
      <c r="N3543" s="183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3.2000000000000001E-2</v>
      </c>
      <c r="X3543" s="60">
        <v>45.24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/>
      <c r="BO3543" s="53"/>
      <c r="BP3543" s="53"/>
      <c r="BQ3543" s="125"/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275</v>
      </c>
      <c r="K3544" s="2" t="s">
        <v>322</v>
      </c>
      <c r="L3544" s="170">
        <f t="shared" si="113"/>
        <v>1E-3</v>
      </c>
      <c r="M3544" s="170">
        <f t="shared" si="114"/>
        <v>2.621</v>
      </c>
      <c r="N3544" s="183"/>
      <c r="O3544" s="37"/>
      <c r="P3544" s="37"/>
      <c r="Q3544" s="37">
        <v>19</v>
      </c>
      <c r="R3544" s="37">
        <v>1E-3</v>
      </c>
      <c r="S3544" s="46">
        <v>2.621</v>
      </c>
      <c r="T3544" s="2"/>
      <c r="U3544" s="2"/>
      <c r="V3544" s="2"/>
      <c r="W3544" s="2"/>
      <c r="X3544" s="60"/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276</v>
      </c>
      <c r="K3545" s="2" t="s">
        <v>321</v>
      </c>
      <c r="L3545" s="170">
        <f t="shared" si="113"/>
        <v>0</v>
      </c>
      <c r="M3545" s="170">
        <f t="shared" si="114"/>
        <v>0</v>
      </c>
      <c r="N3545" s="183"/>
      <c r="O3545" s="37"/>
      <c r="P3545" s="37"/>
      <c r="Q3545" s="37"/>
      <c r="R3545" s="37"/>
      <c r="S3545" s="46"/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277</v>
      </c>
      <c r="K3546" s="2" t="s">
        <v>321</v>
      </c>
      <c r="L3546" s="170">
        <f t="shared" si="113"/>
        <v>1</v>
      </c>
      <c r="M3546" s="170">
        <f t="shared" si="114"/>
        <v>6.84</v>
      </c>
      <c r="N3546" s="183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 t="s">
        <v>366</v>
      </c>
      <c r="AP3546" s="2"/>
      <c r="AQ3546" s="2">
        <v>1</v>
      </c>
      <c r="AR3546" s="60">
        <v>6.84</v>
      </c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283</v>
      </c>
      <c r="J3547" s="2" t="s">
        <v>298</v>
      </c>
      <c r="K3547" s="2" t="s">
        <v>322</v>
      </c>
      <c r="L3547" s="170">
        <f t="shared" si="113"/>
        <v>0</v>
      </c>
      <c r="M3547" s="170">
        <f t="shared" si="114"/>
        <v>0</v>
      </c>
      <c r="N3547" s="183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/>
      <c r="AP3547" s="2"/>
      <c r="AQ3547" s="2"/>
      <c r="AR3547" s="60"/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278</v>
      </c>
      <c r="K3548" s="2" t="s">
        <v>321</v>
      </c>
      <c r="L3548" s="170">
        <f t="shared" si="113"/>
        <v>2</v>
      </c>
      <c r="M3548" s="170">
        <f t="shared" si="114"/>
        <v>2.6379999999999999</v>
      </c>
      <c r="N3548" s="183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>
        <v>3</v>
      </c>
      <c r="AO3548" s="2">
        <v>1</v>
      </c>
      <c r="AP3548" s="2"/>
      <c r="AQ3548" s="2">
        <v>1</v>
      </c>
      <c r="AR3548" s="60">
        <v>1.3560000000000001</v>
      </c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>
        <v>5</v>
      </c>
      <c r="BD3548" s="111"/>
      <c r="BE3548" s="111"/>
      <c r="BF3548" s="111">
        <v>1</v>
      </c>
      <c r="BG3548" s="116">
        <v>1.282</v>
      </c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279</v>
      </c>
      <c r="K3549" s="2" t="s">
        <v>321</v>
      </c>
      <c r="L3549" s="170">
        <f t="shared" si="113"/>
        <v>0</v>
      </c>
      <c r="M3549" s="170">
        <f t="shared" si="114"/>
        <v>0</v>
      </c>
      <c r="N3549" s="183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/>
      <c r="AO3549" s="2"/>
      <c r="AP3549" s="2"/>
      <c r="AQ3549" s="2"/>
      <c r="AR3549" s="60"/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/>
      <c r="BD3549" s="111"/>
      <c r="BE3549" s="111"/>
      <c r="BF3549" s="111"/>
      <c r="BG3549" s="116"/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286</v>
      </c>
      <c r="J3550" s="2" t="s">
        <v>280</v>
      </c>
      <c r="K3550" s="2" t="s">
        <v>320</v>
      </c>
      <c r="L3550" s="170">
        <f t="shared" si="113"/>
        <v>0</v>
      </c>
      <c r="M3550" s="172">
        <f t="shared" si="114"/>
        <v>0</v>
      </c>
      <c r="N3550" s="185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181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281</v>
      </c>
      <c r="K3551" s="2" t="s">
        <v>320</v>
      </c>
      <c r="L3551" s="170">
        <f t="shared" si="113"/>
        <v>0</v>
      </c>
      <c r="M3551" s="170">
        <f t="shared" si="114"/>
        <v>0</v>
      </c>
      <c r="N3551" s="183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60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s="17" customFormat="1" hidden="1" x14ac:dyDescent="0.3">
      <c r="A3552" s="16" t="s">
        <v>98</v>
      </c>
      <c r="B3552" s="16" t="s">
        <v>2</v>
      </c>
      <c r="C3552" s="16" t="s">
        <v>3</v>
      </c>
      <c r="D3552" s="16" t="s">
        <v>82</v>
      </c>
      <c r="E3552" s="7">
        <v>46</v>
      </c>
      <c r="F3552" s="7"/>
      <c r="G3552" s="23" t="s">
        <v>5</v>
      </c>
      <c r="H3552" s="7">
        <v>2023</v>
      </c>
      <c r="I3552" s="25"/>
      <c r="J3552" s="16" t="s">
        <v>314</v>
      </c>
      <c r="K3552" s="16"/>
      <c r="L3552" s="155"/>
      <c r="M3552" s="133">
        <f>SUM(M3514:M3551)</f>
        <v>166.13900000000001</v>
      </c>
      <c r="N3552" s="186"/>
      <c r="O3552" s="16"/>
      <c r="P3552" s="16"/>
      <c r="Q3552" s="16"/>
      <c r="R3552" s="16"/>
      <c r="S3552" s="51">
        <f>SUM(S3514:S3551)</f>
        <v>2.621</v>
      </c>
      <c r="T3552" s="16"/>
      <c r="U3552" s="16"/>
      <c r="V3552" s="16"/>
      <c r="W3552" s="16"/>
      <c r="X3552" s="51">
        <f>SUM(X3514:X3551)</f>
        <v>109.73000000000002</v>
      </c>
      <c r="Y3552" s="16"/>
      <c r="Z3552" s="16"/>
      <c r="AA3552" s="16"/>
      <c r="AB3552" s="16"/>
      <c r="AC3552" s="51">
        <f>SUM(AC3514:AC3551)</f>
        <v>0</v>
      </c>
      <c r="AD3552" s="16"/>
      <c r="AE3552" s="16"/>
      <c r="AF3552" s="16"/>
      <c r="AG3552" s="16"/>
      <c r="AH3552" s="51">
        <f>SUM(AH3514:AH3551)</f>
        <v>0</v>
      </c>
      <c r="AI3552" s="16"/>
      <c r="AJ3552" s="16"/>
      <c r="AK3552" s="16"/>
      <c r="AL3552" s="16"/>
      <c r="AM3552" s="51">
        <f>SUM(AM3514:AM3551)</f>
        <v>2.0030000000000001</v>
      </c>
      <c r="AN3552" s="16"/>
      <c r="AO3552" s="16"/>
      <c r="AP3552" s="16"/>
      <c r="AQ3552" s="16"/>
      <c r="AR3552" s="51">
        <f>SUM(AR3514:AR3551)</f>
        <v>8.1959999999999997</v>
      </c>
      <c r="AS3552" s="16"/>
      <c r="AT3552" s="16"/>
      <c r="AU3552" s="16"/>
      <c r="AV3552" s="16"/>
      <c r="AW3552" s="51">
        <f>SUM(AW3514:AW3551)</f>
        <v>0</v>
      </c>
      <c r="AX3552" s="16"/>
      <c r="AY3552" s="16"/>
      <c r="AZ3552" s="16"/>
      <c r="BA3552" s="16"/>
      <c r="BB3552" s="51">
        <f>SUM(BB3514:BB3551)</f>
        <v>0</v>
      </c>
      <c r="BC3552" s="16"/>
      <c r="BD3552" s="16"/>
      <c r="BE3552" s="16"/>
      <c r="BF3552" s="16"/>
      <c r="BG3552" s="51">
        <f>SUM(BG3514:BG3551)</f>
        <v>1.282</v>
      </c>
      <c r="BH3552" s="16"/>
      <c r="BI3552" s="16"/>
      <c r="BJ3552" s="16"/>
      <c r="BK3552" s="16"/>
      <c r="BL3552" s="51">
        <f>SUM(BL3514:BL3551)</f>
        <v>0</v>
      </c>
      <c r="BM3552" s="16"/>
      <c r="BN3552" s="16"/>
      <c r="BO3552" s="16"/>
      <c r="BP3552" s="16"/>
      <c r="BQ3552" s="51">
        <f>SUM(BQ3514:BQ3551)</f>
        <v>34.057000000000002</v>
      </c>
      <c r="BR3552" s="16"/>
      <c r="BS3552" s="16"/>
      <c r="BT3552" s="16"/>
      <c r="BU3552" s="16"/>
      <c r="BV3552" s="51">
        <f>SUM(BV3514:BV3551)</f>
        <v>8.25</v>
      </c>
    </row>
    <row r="3553" spans="1:74" hidden="1" x14ac:dyDescent="0.3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22" t="s">
        <v>5</v>
      </c>
      <c r="H3553" s="3">
        <v>2023</v>
      </c>
      <c r="I3553" s="24" t="s">
        <v>287</v>
      </c>
      <c r="J3553" s="2" t="s">
        <v>267</v>
      </c>
      <c r="K3553" s="2" t="s">
        <v>319</v>
      </c>
      <c r="L3553" s="170">
        <f t="shared" si="113"/>
        <v>0</v>
      </c>
      <c r="M3553" s="170">
        <f t="shared" si="114"/>
        <v>0</v>
      </c>
      <c r="N3553" s="183"/>
      <c r="O3553" s="37"/>
      <c r="P3553" s="37"/>
      <c r="Q3553" s="37"/>
      <c r="R3553" s="37"/>
      <c r="S3553" s="46"/>
      <c r="T3553" s="2"/>
      <c r="U3553" s="2"/>
      <c r="V3553" s="2"/>
      <c r="W3553" s="2"/>
      <c r="X3553" s="60"/>
      <c r="Y3553" s="67"/>
      <c r="Z3553" s="67"/>
      <c r="AA3553" s="67"/>
      <c r="AB3553" s="67"/>
      <c r="AC3553" s="73"/>
      <c r="AD3553" s="2"/>
      <c r="AE3553" s="2"/>
      <c r="AF3553" s="2"/>
      <c r="AG3553" s="2"/>
      <c r="AH3553" s="60"/>
      <c r="AI3553" s="77"/>
      <c r="AJ3553" s="77"/>
      <c r="AK3553" s="77"/>
      <c r="AL3553" s="77"/>
      <c r="AM3553" s="85"/>
      <c r="AN3553" s="2"/>
      <c r="AO3553" s="2"/>
      <c r="AP3553" s="2"/>
      <c r="AQ3553" s="2"/>
      <c r="AR3553" s="60"/>
      <c r="AS3553" s="90"/>
      <c r="AT3553" s="90"/>
      <c r="AU3553" s="90"/>
      <c r="AV3553" s="90"/>
      <c r="AW3553" s="105"/>
      <c r="AX3553" s="2"/>
      <c r="AY3553" s="2"/>
      <c r="AZ3553" s="2"/>
      <c r="BA3553" s="2"/>
      <c r="BB3553" s="60"/>
      <c r="BC3553" s="111"/>
      <c r="BD3553" s="111"/>
      <c r="BE3553" s="111"/>
      <c r="BF3553" s="111"/>
      <c r="BG3553" s="116"/>
      <c r="BH3553" s="2"/>
      <c r="BI3553" s="2"/>
      <c r="BJ3553" s="2"/>
      <c r="BK3553" s="2"/>
      <c r="BL3553" s="60"/>
      <c r="BM3553" s="53"/>
      <c r="BN3553" s="53"/>
      <c r="BO3553" s="53"/>
      <c r="BP3553" s="53"/>
      <c r="BQ3553" s="125"/>
      <c r="BR3553" s="2"/>
      <c r="BS3553" s="2"/>
      <c r="BT3553" s="2"/>
      <c r="BU3553" s="2"/>
      <c r="BV3553" s="60"/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291</v>
      </c>
      <c r="K3554" s="2" t="s">
        <v>320</v>
      </c>
      <c r="L3554" s="170">
        <f t="shared" si="113"/>
        <v>0</v>
      </c>
      <c r="M3554" s="170">
        <f t="shared" si="114"/>
        <v>0</v>
      </c>
      <c r="N3554" s="183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286</v>
      </c>
      <c r="J3555" s="2" t="s">
        <v>337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3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8" t="s">
        <v>338</v>
      </c>
      <c r="K3556" s="8" t="s">
        <v>319</v>
      </c>
      <c r="L3556" s="170">
        <f t="shared" si="113"/>
        <v>0</v>
      </c>
      <c r="M3556" s="170">
        <f t="shared" si="114"/>
        <v>0</v>
      </c>
      <c r="N3556" s="183"/>
      <c r="O3556" s="58"/>
      <c r="P3556" s="58"/>
      <c r="Q3556" s="58"/>
      <c r="R3556" s="58"/>
      <c r="S3556" s="59"/>
      <c r="T3556" s="8"/>
      <c r="U3556" s="8"/>
      <c r="V3556" s="8"/>
      <c r="W3556" s="8"/>
      <c r="X3556" s="130"/>
      <c r="Y3556" s="143"/>
      <c r="Z3556" s="143"/>
      <c r="AA3556" s="143"/>
      <c r="AB3556" s="143"/>
      <c r="AC3556" s="144"/>
      <c r="AD3556" s="8"/>
      <c r="AE3556" s="8"/>
      <c r="AF3556" s="8"/>
      <c r="AG3556" s="8"/>
      <c r="AH3556" s="130"/>
      <c r="AI3556" s="145"/>
      <c r="AJ3556" s="145"/>
      <c r="AK3556" s="145"/>
      <c r="AL3556" s="145"/>
      <c r="AM3556" s="146"/>
      <c r="AN3556" s="8"/>
      <c r="AO3556" s="8"/>
      <c r="AP3556" s="8"/>
      <c r="AQ3556" s="8"/>
      <c r="AR3556" s="130"/>
      <c r="AS3556" s="147"/>
      <c r="AT3556" s="147"/>
      <c r="AU3556" s="147"/>
      <c r="AV3556" s="147"/>
      <c r="AW3556" s="148"/>
      <c r="AX3556" s="8"/>
      <c r="AY3556" s="8"/>
      <c r="AZ3556" s="8"/>
      <c r="BA3556" s="8"/>
      <c r="BB3556" s="130"/>
      <c r="BC3556" s="149"/>
      <c r="BD3556" s="149"/>
      <c r="BE3556" s="149"/>
      <c r="BF3556" s="149"/>
      <c r="BG3556" s="150"/>
      <c r="BH3556" s="8"/>
      <c r="BI3556" s="8"/>
      <c r="BJ3556" s="8"/>
      <c r="BK3556" s="8"/>
      <c r="BL3556" s="130"/>
      <c r="BM3556" s="151"/>
      <c r="BN3556" s="151"/>
      <c r="BO3556" s="151"/>
      <c r="BP3556" s="151"/>
      <c r="BQ3556" s="152"/>
      <c r="BR3556" s="8"/>
      <c r="BS3556" s="8"/>
      <c r="BT3556" s="8"/>
      <c r="BU3556" s="8"/>
      <c r="BV3556" s="13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339</v>
      </c>
      <c r="K3557" s="8" t="s">
        <v>340</v>
      </c>
      <c r="L3557" s="170">
        <f t="shared" si="113"/>
        <v>0</v>
      </c>
      <c r="M3557" s="170">
        <f t="shared" si="114"/>
        <v>0</v>
      </c>
      <c r="N3557" s="183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341</v>
      </c>
      <c r="K3558" s="8" t="s">
        <v>319</v>
      </c>
      <c r="L3558" s="170">
        <f t="shared" si="113"/>
        <v>0</v>
      </c>
      <c r="M3558" s="170">
        <f t="shared" si="114"/>
        <v>0</v>
      </c>
      <c r="N3558" s="183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342</v>
      </c>
      <c r="K3559" s="8" t="s">
        <v>321</v>
      </c>
      <c r="L3559" s="170">
        <f t="shared" si="113"/>
        <v>0</v>
      </c>
      <c r="M3559" s="170">
        <f t="shared" si="114"/>
        <v>0</v>
      </c>
      <c r="N3559" s="183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343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3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344</v>
      </c>
      <c r="K3561" s="8" t="s">
        <v>340</v>
      </c>
      <c r="L3561" s="170">
        <f t="shared" si="113"/>
        <v>0</v>
      </c>
      <c r="M3561" s="170">
        <f t="shared" si="114"/>
        <v>0</v>
      </c>
      <c r="N3561" s="183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288</v>
      </c>
      <c r="J3562" s="8" t="s">
        <v>345</v>
      </c>
      <c r="K3562" s="8" t="s">
        <v>319</v>
      </c>
      <c r="L3562" s="170">
        <f t="shared" si="113"/>
        <v>0</v>
      </c>
      <c r="M3562" s="170">
        <f t="shared" si="114"/>
        <v>0</v>
      </c>
      <c r="N3562" s="183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2" t="s">
        <v>352</v>
      </c>
      <c r="K3563" s="2" t="s">
        <v>319</v>
      </c>
      <c r="L3563" s="170">
        <f t="shared" si="113"/>
        <v>0</v>
      </c>
      <c r="M3563" s="170">
        <f t="shared" si="114"/>
        <v>0</v>
      </c>
      <c r="N3563" s="183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353</v>
      </c>
      <c r="K3564" s="2" t="s">
        <v>322</v>
      </c>
      <c r="L3564" s="170">
        <f t="shared" si="113"/>
        <v>0</v>
      </c>
      <c r="M3564" s="170">
        <f t="shared" si="114"/>
        <v>0</v>
      </c>
      <c r="N3564" s="183"/>
      <c r="O3564" s="37"/>
      <c r="P3564" s="37"/>
      <c r="Q3564" s="37"/>
      <c r="R3564" s="37"/>
      <c r="S3564" s="46"/>
      <c r="T3564" s="2"/>
      <c r="U3564" s="2"/>
      <c r="V3564" s="2"/>
      <c r="W3564" s="2"/>
      <c r="X3564" s="60"/>
      <c r="Y3564" s="67"/>
      <c r="Z3564" s="67"/>
      <c r="AA3564" s="67"/>
      <c r="AB3564" s="67"/>
      <c r="AC3564" s="73"/>
      <c r="AD3564" s="2"/>
      <c r="AE3564" s="2"/>
      <c r="AF3564" s="2"/>
      <c r="AG3564" s="2"/>
      <c r="AH3564" s="60"/>
      <c r="AI3564" s="77"/>
      <c r="AJ3564" s="77"/>
      <c r="AK3564" s="77"/>
      <c r="AL3564" s="77"/>
      <c r="AM3564" s="85"/>
      <c r="AN3564" s="2"/>
      <c r="AO3564" s="2"/>
      <c r="AP3564" s="2"/>
      <c r="AQ3564" s="2"/>
      <c r="AR3564" s="60"/>
      <c r="AS3564" s="90"/>
      <c r="AT3564" s="90"/>
      <c r="AU3564" s="90"/>
      <c r="AV3564" s="90"/>
      <c r="AW3564" s="105"/>
      <c r="AX3564" s="2"/>
      <c r="AY3564" s="2"/>
      <c r="AZ3564" s="2"/>
      <c r="BA3564" s="2"/>
      <c r="BB3564" s="60"/>
      <c r="BC3564" s="111"/>
      <c r="BD3564" s="111"/>
      <c r="BE3564" s="111"/>
      <c r="BF3564" s="111"/>
      <c r="BG3564" s="116"/>
      <c r="BH3564" s="2"/>
      <c r="BI3564" s="2"/>
      <c r="BJ3564" s="2"/>
      <c r="BK3564" s="2"/>
      <c r="BL3564" s="60"/>
      <c r="BM3564" s="53"/>
      <c r="BN3564" s="53"/>
      <c r="BO3564" s="53"/>
      <c r="BP3564" s="53"/>
      <c r="BQ3564" s="125"/>
      <c r="BR3564" s="2"/>
      <c r="BS3564" s="2"/>
      <c r="BT3564" s="2"/>
      <c r="BU3564" s="2"/>
      <c r="BV3564" s="6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346</v>
      </c>
      <c r="K3565" s="2" t="s">
        <v>319</v>
      </c>
      <c r="L3565" s="170">
        <f t="shared" si="113"/>
        <v>0</v>
      </c>
      <c r="M3565" s="170">
        <f t="shared" si="114"/>
        <v>0</v>
      </c>
      <c r="N3565" s="183"/>
      <c r="O3565" s="38"/>
      <c r="P3565" s="37"/>
      <c r="Q3565" s="37"/>
      <c r="R3565" s="37"/>
      <c r="S3565" s="46"/>
      <c r="T3565" s="3"/>
      <c r="U3565" s="2"/>
      <c r="V3565" s="2"/>
      <c r="W3565" s="2"/>
      <c r="X3565" s="60"/>
      <c r="Y3565" s="69"/>
      <c r="Z3565" s="67"/>
      <c r="AA3565" s="67"/>
      <c r="AB3565" s="67"/>
      <c r="AC3565" s="73"/>
      <c r="AD3565" s="3"/>
      <c r="AE3565" s="2"/>
      <c r="AF3565" s="2"/>
      <c r="AG3565" s="2"/>
      <c r="AH3565" s="60"/>
      <c r="AI3565" s="78"/>
      <c r="AJ3565" s="77"/>
      <c r="AK3565" s="77"/>
      <c r="AL3565" s="77"/>
      <c r="AM3565" s="85"/>
      <c r="AN3565" s="3"/>
      <c r="AO3565" s="2"/>
      <c r="AP3565" s="2"/>
      <c r="AQ3565" s="2"/>
      <c r="AR3565" s="60"/>
      <c r="AS3565" s="91"/>
      <c r="AT3565" s="90"/>
      <c r="AU3565" s="90"/>
      <c r="AV3565" s="90"/>
      <c r="AW3565" s="105"/>
      <c r="AX3565" s="3"/>
      <c r="AY3565" s="2"/>
      <c r="AZ3565" s="2"/>
      <c r="BA3565" s="2"/>
      <c r="BB3565" s="60"/>
      <c r="BC3565" s="112"/>
      <c r="BD3565" s="111"/>
      <c r="BE3565" s="111"/>
      <c r="BF3565" s="111"/>
      <c r="BG3565" s="116"/>
      <c r="BH3565" s="3"/>
      <c r="BI3565" s="2"/>
      <c r="BJ3565" s="2"/>
      <c r="BK3565" s="2"/>
      <c r="BL3565" s="60"/>
      <c r="BM3565" s="54"/>
      <c r="BN3565" s="53"/>
      <c r="BO3565" s="53"/>
      <c r="BP3565" s="53"/>
      <c r="BQ3565" s="125"/>
      <c r="BR3565" s="3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289</v>
      </c>
      <c r="J3566" s="2" t="s">
        <v>268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3"/>
      <c r="O3566" s="37"/>
      <c r="P3566" s="37"/>
      <c r="Q3566" s="37"/>
      <c r="R3566" s="37"/>
      <c r="S3566" s="46"/>
      <c r="T3566" s="2"/>
      <c r="U3566" s="2"/>
      <c r="V3566" s="2"/>
      <c r="W3566" s="2"/>
      <c r="X3566" s="60"/>
      <c r="Y3566" s="67"/>
      <c r="Z3566" s="67"/>
      <c r="AA3566" s="67"/>
      <c r="AB3566" s="67"/>
      <c r="AC3566" s="73"/>
      <c r="AD3566" s="2"/>
      <c r="AE3566" s="2"/>
      <c r="AF3566" s="2"/>
      <c r="AG3566" s="2"/>
      <c r="AH3566" s="60"/>
      <c r="AI3566" s="77"/>
      <c r="AJ3566" s="77"/>
      <c r="AK3566" s="77"/>
      <c r="AL3566" s="77"/>
      <c r="AM3566" s="85"/>
      <c r="AN3566" s="2"/>
      <c r="AO3566" s="2"/>
      <c r="AP3566" s="2"/>
      <c r="AQ3566" s="2"/>
      <c r="AR3566" s="60"/>
      <c r="AS3566" s="90"/>
      <c r="AT3566" s="90"/>
      <c r="AU3566" s="90"/>
      <c r="AV3566" s="90"/>
      <c r="AW3566" s="105"/>
      <c r="AX3566" s="2"/>
      <c r="AY3566" s="2"/>
      <c r="AZ3566" s="2"/>
      <c r="BA3566" s="2"/>
      <c r="BB3566" s="60"/>
      <c r="BC3566" s="111"/>
      <c r="BD3566" s="111"/>
      <c r="BE3566" s="111"/>
      <c r="BF3566" s="111"/>
      <c r="BG3566" s="116"/>
      <c r="BH3566" s="2"/>
      <c r="BI3566" s="2"/>
      <c r="BJ3566" s="2"/>
      <c r="BK3566" s="2"/>
      <c r="BL3566" s="60"/>
      <c r="BM3566" s="53"/>
      <c r="BN3566" s="53"/>
      <c r="BO3566" s="53"/>
      <c r="BP3566" s="53"/>
      <c r="BQ3566" s="125"/>
      <c r="BR3566" s="2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292</v>
      </c>
      <c r="K3567" s="2" t="s">
        <v>319</v>
      </c>
      <c r="L3567" s="170">
        <f t="shared" si="113"/>
        <v>0.02</v>
      </c>
      <c r="M3567" s="170">
        <f t="shared" si="114"/>
        <v>26.428000000000001</v>
      </c>
      <c r="N3567" s="183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 t="s">
        <v>366</v>
      </c>
      <c r="AA3567" s="67"/>
      <c r="AB3567" s="67">
        <v>0.02</v>
      </c>
      <c r="AC3567" s="73">
        <v>26.428000000000001</v>
      </c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285</v>
      </c>
      <c r="J3568" s="2" t="s">
        <v>293</v>
      </c>
      <c r="K3568" s="2" t="s">
        <v>319</v>
      </c>
      <c r="L3568" s="170">
        <f t="shared" si="113"/>
        <v>0</v>
      </c>
      <c r="M3568" s="170">
        <f t="shared" si="114"/>
        <v>0</v>
      </c>
      <c r="N3568" s="183"/>
      <c r="O3568" s="37"/>
      <c r="P3568" s="37"/>
      <c r="Q3568" s="37"/>
      <c r="R3568" s="38"/>
      <c r="S3568" s="45"/>
      <c r="T3568" s="2"/>
      <c r="U3568" s="2"/>
      <c r="V3568" s="2"/>
      <c r="W3568" s="3"/>
      <c r="X3568" s="61"/>
      <c r="Y3568" s="67"/>
      <c r="Z3568" s="67"/>
      <c r="AA3568" s="67"/>
      <c r="AB3568" s="69"/>
      <c r="AC3568" s="74"/>
      <c r="AD3568" s="2"/>
      <c r="AE3568" s="2"/>
      <c r="AF3568" s="2"/>
      <c r="AG3568" s="3"/>
      <c r="AH3568" s="61"/>
      <c r="AI3568" s="77"/>
      <c r="AJ3568" s="77"/>
      <c r="AK3568" s="77"/>
      <c r="AL3568" s="78"/>
      <c r="AM3568" s="86"/>
      <c r="AN3568" s="2"/>
      <c r="AO3568" s="2"/>
      <c r="AP3568" s="2"/>
      <c r="AQ3568" s="3"/>
      <c r="AR3568" s="61"/>
      <c r="AS3568" s="90"/>
      <c r="AT3568" s="90"/>
      <c r="AU3568" s="90"/>
      <c r="AV3568" s="91"/>
      <c r="AW3568" s="106"/>
      <c r="AX3568" s="2"/>
      <c r="AY3568" s="2"/>
      <c r="AZ3568" s="2"/>
      <c r="BA3568" s="3"/>
      <c r="BB3568" s="61"/>
      <c r="BC3568" s="111"/>
      <c r="BD3568" s="111"/>
      <c r="BE3568" s="111"/>
      <c r="BF3568" s="112"/>
      <c r="BG3568" s="117"/>
      <c r="BH3568" s="2"/>
      <c r="BI3568" s="2"/>
      <c r="BJ3568" s="2"/>
      <c r="BK3568" s="3"/>
      <c r="BL3568" s="61"/>
      <c r="BM3568" s="53"/>
      <c r="BN3568" s="53"/>
      <c r="BO3568" s="53"/>
      <c r="BP3568" s="54"/>
      <c r="BQ3568" s="126"/>
      <c r="BR3568" s="2"/>
      <c r="BS3568" s="2"/>
      <c r="BT3568" s="2"/>
      <c r="BU3568" s="3"/>
      <c r="BV3568" s="61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287</v>
      </c>
      <c r="J3569" s="2" t="s">
        <v>269</v>
      </c>
      <c r="K3569" s="2" t="s">
        <v>321</v>
      </c>
      <c r="L3569" s="170">
        <f t="shared" si="113"/>
        <v>2</v>
      </c>
      <c r="M3569" s="170">
        <f t="shared" si="114"/>
        <v>1.994</v>
      </c>
      <c r="N3569" s="183"/>
      <c r="O3569" s="37"/>
      <c r="P3569" s="37"/>
      <c r="Q3569" s="37"/>
      <c r="R3569" s="37"/>
      <c r="S3569" s="46"/>
      <c r="T3569" s="2"/>
      <c r="U3569" s="2"/>
      <c r="V3569" s="2"/>
      <c r="W3569" s="2"/>
      <c r="X3569" s="60"/>
      <c r="Y3569" s="67"/>
      <c r="Z3569" s="67"/>
      <c r="AA3569" s="67"/>
      <c r="AB3569" s="67"/>
      <c r="AC3569" s="73"/>
      <c r="AD3569" s="2"/>
      <c r="AE3569" s="2"/>
      <c r="AF3569" s="2"/>
      <c r="AG3569" s="2"/>
      <c r="AH3569" s="60"/>
      <c r="AI3569" s="77"/>
      <c r="AJ3569" s="77"/>
      <c r="AK3569" s="77"/>
      <c r="AL3569" s="78">
        <v>2</v>
      </c>
      <c r="AM3569" s="85">
        <v>1.994</v>
      </c>
      <c r="AN3569" s="2"/>
      <c r="AO3569" s="2"/>
      <c r="AP3569" s="2"/>
      <c r="AQ3569" s="2"/>
      <c r="AR3569" s="60"/>
      <c r="AS3569" s="90"/>
      <c r="AT3569" s="90"/>
      <c r="AU3569" s="90"/>
      <c r="AV3569" s="90"/>
      <c r="AW3569" s="105"/>
      <c r="AX3569" s="2"/>
      <c r="AY3569" s="2"/>
      <c r="AZ3569" s="2"/>
      <c r="BA3569" s="2"/>
      <c r="BB3569" s="60"/>
      <c r="BC3569" s="111"/>
      <c r="BD3569" s="111"/>
      <c r="BE3569" s="111"/>
      <c r="BF3569" s="111"/>
      <c r="BG3569" s="116"/>
      <c r="BH3569" s="2"/>
      <c r="BI3569" s="2"/>
      <c r="BJ3569" s="2"/>
      <c r="BK3569" s="2"/>
      <c r="BL3569" s="60"/>
      <c r="BM3569" s="53"/>
      <c r="BN3569" s="53"/>
      <c r="BO3569" s="53"/>
      <c r="BP3569" s="53"/>
      <c r="BQ3569" s="125"/>
      <c r="BR3569" s="2"/>
      <c r="BS3569" s="2"/>
      <c r="BT3569" s="2"/>
      <c r="BU3569" s="2"/>
      <c r="BV3569" s="60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270</v>
      </c>
      <c r="K3570" s="2" t="s">
        <v>321</v>
      </c>
      <c r="L3570" s="170">
        <f t="shared" si="113"/>
        <v>0</v>
      </c>
      <c r="M3570" s="170">
        <f t="shared" si="114"/>
        <v>0</v>
      </c>
      <c r="N3570" s="183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7"/>
      <c r="AM3570" s="85"/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290</v>
      </c>
      <c r="J3571" s="2" t="s">
        <v>271</v>
      </c>
      <c r="K3571" s="2" t="s">
        <v>322</v>
      </c>
      <c r="L3571" s="170">
        <f t="shared" si="113"/>
        <v>0</v>
      </c>
      <c r="M3571" s="170">
        <f t="shared" si="114"/>
        <v>0</v>
      </c>
      <c r="N3571" s="183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284</v>
      </c>
      <c r="J3572" s="2" t="s">
        <v>294</v>
      </c>
      <c r="K3572" s="2" t="s">
        <v>321</v>
      </c>
      <c r="L3572" s="170">
        <f t="shared" si="113"/>
        <v>0</v>
      </c>
      <c r="M3572" s="170">
        <f t="shared" si="114"/>
        <v>0</v>
      </c>
      <c r="N3572" s="183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347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3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295</v>
      </c>
      <c r="K3574" s="2" t="s">
        <v>321</v>
      </c>
      <c r="L3574" s="170">
        <f t="shared" si="113"/>
        <v>1</v>
      </c>
      <c r="M3574" s="170">
        <f t="shared" si="114"/>
        <v>0.498</v>
      </c>
      <c r="N3574" s="183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>
        <v>4</v>
      </c>
      <c r="BN3574" s="53"/>
      <c r="BO3574" s="53"/>
      <c r="BP3574" s="53">
        <v>1</v>
      </c>
      <c r="BQ3574" s="125">
        <v>0.498</v>
      </c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290</v>
      </c>
      <c r="J3575" s="2" t="s">
        <v>299</v>
      </c>
      <c r="K3575" s="2" t="s">
        <v>319</v>
      </c>
      <c r="L3575" s="170">
        <f t="shared" si="113"/>
        <v>0</v>
      </c>
      <c r="M3575" s="170">
        <f t="shared" si="114"/>
        <v>0</v>
      </c>
      <c r="N3575" s="183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/>
      <c r="BN3575" s="53"/>
      <c r="BO3575" s="53"/>
      <c r="BP3575" s="53"/>
      <c r="BQ3575" s="125"/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315</v>
      </c>
      <c r="J3576" s="2" t="s">
        <v>348</v>
      </c>
      <c r="K3576" s="2" t="s">
        <v>321</v>
      </c>
      <c r="L3576" s="170">
        <f t="shared" si="113"/>
        <v>1</v>
      </c>
      <c r="M3576" s="170">
        <f t="shared" si="114"/>
        <v>1.631</v>
      </c>
      <c r="N3576" s="183"/>
      <c r="O3576" s="37"/>
      <c r="P3576" s="37"/>
      <c r="Q3576" s="37"/>
      <c r="R3576" s="37"/>
      <c r="S3576" s="46"/>
      <c r="T3576" s="2" t="s">
        <v>414</v>
      </c>
      <c r="U3576" s="2"/>
      <c r="V3576" s="2"/>
      <c r="W3576" s="2">
        <v>1</v>
      </c>
      <c r="X3576" s="60">
        <v>1.631</v>
      </c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296</v>
      </c>
      <c r="K3577" s="2" t="s">
        <v>322</v>
      </c>
      <c r="L3577" s="170">
        <f t="shared" si="113"/>
        <v>0</v>
      </c>
      <c r="M3577" s="170">
        <f t="shared" si="114"/>
        <v>0</v>
      </c>
      <c r="N3577" s="183"/>
      <c r="O3577" s="37"/>
      <c r="P3577" s="37"/>
      <c r="Q3577" s="37"/>
      <c r="R3577" s="37"/>
      <c r="S3577" s="46"/>
      <c r="T3577" s="2"/>
      <c r="U3577" s="2"/>
      <c r="V3577" s="2"/>
      <c r="W3577" s="2"/>
      <c r="X3577" s="60"/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316</v>
      </c>
      <c r="J3578" s="2" t="s">
        <v>297</v>
      </c>
      <c r="K3578" s="2" t="s">
        <v>319</v>
      </c>
      <c r="L3578" s="170">
        <f t="shared" si="113"/>
        <v>0</v>
      </c>
      <c r="M3578" s="170">
        <f t="shared" si="114"/>
        <v>0</v>
      </c>
      <c r="N3578" s="183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8" t="s">
        <v>349</v>
      </c>
      <c r="K3579" s="8" t="s">
        <v>321</v>
      </c>
      <c r="L3579" s="170">
        <f t="shared" si="113"/>
        <v>0</v>
      </c>
      <c r="M3579" s="170">
        <f t="shared" si="114"/>
        <v>0</v>
      </c>
      <c r="N3579" s="183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282</v>
      </c>
      <c r="J3580" s="2" t="s">
        <v>272</v>
      </c>
      <c r="K3580" s="2" t="s">
        <v>322</v>
      </c>
      <c r="L3580" s="170">
        <f t="shared" si="113"/>
        <v>0</v>
      </c>
      <c r="M3580" s="170">
        <f t="shared" si="114"/>
        <v>0</v>
      </c>
      <c r="N3580" s="183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273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3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274</v>
      </c>
      <c r="K3582" s="2" t="s">
        <v>322</v>
      </c>
      <c r="L3582" s="172">
        <f t="shared" si="113"/>
        <v>0.26800000000000002</v>
      </c>
      <c r="M3582" s="170">
        <f t="shared" si="114"/>
        <v>627.08799999999997</v>
      </c>
      <c r="N3582" s="183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 t="s">
        <v>478</v>
      </c>
      <c r="AJ3582" s="77"/>
      <c r="AK3582" s="77"/>
      <c r="AL3582" s="77">
        <v>2E-3</v>
      </c>
      <c r="AM3582" s="85">
        <v>6.0839999999999996</v>
      </c>
      <c r="AN3582" s="2"/>
      <c r="AO3582" s="2" t="s">
        <v>368</v>
      </c>
      <c r="AP3582" s="2"/>
      <c r="AQ3582" s="2">
        <v>0.26550000000000001</v>
      </c>
      <c r="AR3582" s="60">
        <v>620.36599999999999</v>
      </c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>
        <v>1</v>
      </c>
      <c r="BN3582" s="53" t="s">
        <v>361</v>
      </c>
      <c r="BO3582" s="53"/>
      <c r="BP3582" s="53">
        <v>5.0000000000000001E-4</v>
      </c>
      <c r="BQ3582" s="125">
        <v>0.63800000000000001</v>
      </c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275</v>
      </c>
      <c r="K3583" s="2" t="s">
        <v>322</v>
      </c>
      <c r="L3583" s="170">
        <f t="shared" si="113"/>
        <v>0</v>
      </c>
      <c r="M3583" s="170">
        <f t="shared" si="114"/>
        <v>0</v>
      </c>
      <c r="N3583" s="183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/>
      <c r="AJ3583" s="77"/>
      <c r="AK3583" s="77"/>
      <c r="AL3583" s="77"/>
      <c r="AM3583" s="85"/>
      <c r="AN3583" s="2"/>
      <c r="AO3583" s="2"/>
      <c r="AP3583" s="2"/>
      <c r="AQ3583" s="2"/>
      <c r="AR3583" s="60"/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/>
      <c r="BN3583" s="53"/>
      <c r="BO3583" s="53"/>
      <c r="BP3583" s="53"/>
      <c r="BQ3583" s="125"/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276</v>
      </c>
      <c r="K3584" s="2" t="s">
        <v>321</v>
      </c>
      <c r="L3584" s="170">
        <f t="shared" si="113"/>
        <v>0</v>
      </c>
      <c r="M3584" s="170">
        <f t="shared" si="114"/>
        <v>0</v>
      </c>
      <c r="N3584" s="183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277</v>
      </c>
      <c r="K3585" s="2" t="s">
        <v>321</v>
      </c>
      <c r="L3585" s="170">
        <f t="shared" si="113"/>
        <v>57</v>
      </c>
      <c r="M3585" s="170">
        <f t="shared" si="114"/>
        <v>78.172999999999988</v>
      </c>
      <c r="N3585" s="183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 t="s">
        <v>483</v>
      </c>
      <c r="AP3585" s="2"/>
      <c r="AQ3585" s="2">
        <v>52</v>
      </c>
      <c r="AR3585" s="60">
        <v>71.281999999999996</v>
      </c>
      <c r="AS3585" s="90"/>
      <c r="AT3585" s="90" t="s">
        <v>361</v>
      </c>
      <c r="AV3585" s="90">
        <v>4</v>
      </c>
      <c r="AW3585" s="105">
        <v>5.4459999999999997</v>
      </c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 t="s">
        <v>625</v>
      </c>
      <c r="BO3585" s="53"/>
      <c r="BP3585" s="53">
        <v>1</v>
      </c>
      <c r="BQ3585" s="125">
        <v>1.4450000000000001</v>
      </c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283</v>
      </c>
      <c r="J3586" s="2" t="s">
        <v>298</v>
      </c>
      <c r="K3586" s="2" t="s">
        <v>322</v>
      </c>
      <c r="L3586" s="170">
        <f t="shared" si="113"/>
        <v>0</v>
      </c>
      <c r="M3586" s="170">
        <f t="shared" si="114"/>
        <v>0</v>
      </c>
      <c r="N3586" s="183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/>
      <c r="AP3586" s="2"/>
      <c r="AQ3586" s="2"/>
      <c r="AR3586" s="60"/>
      <c r="AS3586" s="90"/>
      <c r="AT3586" s="90"/>
      <c r="AU3586" s="90"/>
      <c r="AV3586" s="90"/>
      <c r="AW3586" s="105"/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/>
      <c r="BO3586" s="53"/>
      <c r="BP3586" s="53"/>
      <c r="BQ3586" s="125"/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278</v>
      </c>
      <c r="K3587" s="2" t="s">
        <v>321</v>
      </c>
      <c r="L3587" s="170">
        <f t="shared" si="113"/>
        <v>0</v>
      </c>
      <c r="M3587" s="170">
        <f t="shared" si="114"/>
        <v>0</v>
      </c>
      <c r="N3587" s="183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175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279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3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2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286</v>
      </c>
      <c r="J3589" s="2" t="s">
        <v>280</v>
      </c>
      <c r="K3589" s="2" t="s">
        <v>320</v>
      </c>
      <c r="L3589" s="170">
        <f t="shared" ref="L3589:L3652" si="115">SUM(R3589,W3589,AB3589,AG3589,AL3589,AQ3589,AV3589,BA3589,BF3589,BK3589,BP3589,BU3589)</f>
        <v>0</v>
      </c>
      <c r="M3589" s="172">
        <f t="shared" ref="M3589:M3652" si="116">SUM(S3589,X3589,AC3589,AH3589,AM3589,AR3589,AW3589,BB3589,BG3589,BL3589,BQ3589,BV3589)</f>
        <v>0</v>
      </c>
      <c r="N3589" s="185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181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281</v>
      </c>
      <c r="K3590" s="2" t="s">
        <v>320</v>
      </c>
      <c r="L3590" s="170">
        <f t="shared" si="115"/>
        <v>0</v>
      </c>
      <c r="M3590" s="170">
        <f t="shared" si="116"/>
        <v>136.774</v>
      </c>
      <c r="N3590" s="183"/>
      <c r="O3590" s="37"/>
      <c r="P3590" s="37"/>
      <c r="Q3590" s="37"/>
      <c r="R3590" s="37"/>
      <c r="S3590" s="46"/>
      <c r="T3590" s="2" t="s">
        <v>410</v>
      </c>
      <c r="U3590" s="2"/>
      <c r="V3590" s="2"/>
      <c r="W3590" s="2"/>
      <c r="X3590" s="60">
        <v>31.672000000000001</v>
      </c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 t="s">
        <v>518</v>
      </c>
      <c r="AO3590" s="2"/>
      <c r="AP3590" s="2"/>
      <c r="AQ3590" s="2"/>
      <c r="AR3590" s="60">
        <v>65.417000000000002</v>
      </c>
      <c r="AS3590" s="90"/>
      <c r="AT3590" s="90" t="s">
        <v>368</v>
      </c>
      <c r="AU3590" s="90"/>
      <c r="AV3590" s="90"/>
      <c r="AW3590" s="105">
        <v>39.685000000000002</v>
      </c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60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s="17" customFormat="1" hidden="1" x14ac:dyDescent="0.3">
      <c r="A3591" s="16" t="s">
        <v>99</v>
      </c>
      <c r="B3591" s="16" t="s">
        <v>2</v>
      </c>
      <c r="C3591" s="16" t="s">
        <v>3</v>
      </c>
      <c r="D3591" s="16" t="s">
        <v>82</v>
      </c>
      <c r="E3591" s="7">
        <v>48</v>
      </c>
      <c r="F3591" s="7"/>
      <c r="G3591" s="23" t="s">
        <v>5</v>
      </c>
      <c r="H3591" s="7">
        <v>2023</v>
      </c>
      <c r="I3591" s="25"/>
      <c r="J3591" s="16" t="s">
        <v>314</v>
      </c>
      <c r="K3591" s="16"/>
      <c r="L3591" s="155"/>
      <c r="M3591" s="133">
        <f>SUM(M3553:M3590)</f>
        <v>872.58600000000001</v>
      </c>
      <c r="N3591" s="186"/>
      <c r="O3591" s="16"/>
      <c r="P3591" s="16"/>
      <c r="Q3591" s="16"/>
      <c r="R3591" s="16"/>
      <c r="S3591" s="51">
        <f>SUM(S3553:S3590)</f>
        <v>0</v>
      </c>
      <c r="T3591" s="16"/>
      <c r="U3591" s="16"/>
      <c r="V3591" s="16"/>
      <c r="W3591" s="16"/>
      <c r="X3591" s="51">
        <f>SUM(X3553:X3590)</f>
        <v>33.302999999999997</v>
      </c>
      <c r="Y3591" s="16"/>
      <c r="Z3591" s="16"/>
      <c r="AA3591" s="16"/>
      <c r="AB3591" s="16"/>
      <c r="AC3591" s="51">
        <f>SUM(AC3553:AC3590)</f>
        <v>26.428000000000001</v>
      </c>
      <c r="AD3591" s="16"/>
      <c r="AE3591" s="16"/>
      <c r="AF3591" s="16"/>
      <c r="AG3591" s="16"/>
      <c r="AH3591" s="51">
        <f>SUM(AH3553:AH3590)</f>
        <v>0</v>
      </c>
      <c r="AI3591" s="16"/>
      <c r="AJ3591" s="16"/>
      <c r="AK3591" s="16"/>
      <c r="AL3591" s="16"/>
      <c r="AM3591" s="51">
        <f>SUM(AM3553:AM3590)</f>
        <v>8.0779999999999994</v>
      </c>
      <c r="AN3591" s="16"/>
      <c r="AO3591" s="16"/>
      <c r="AP3591" s="16"/>
      <c r="AQ3591" s="16"/>
      <c r="AR3591" s="51">
        <f>SUM(AR3553:AR3590)</f>
        <v>757.06500000000005</v>
      </c>
      <c r="AS3591" s="16"/>
      <c r="AT3591" s="16"/>
      <c r="AU3591" s="16"/>
      <c r="AV3591" s="16"/>
      <c r="AW3591" s="51">
        <f>SUM(AW3553:AW3590)</f>
        <v>45.131</v>
      </c>
      <c r="AX3591" s="16"/>
      <c r="AY3591" s="16"/>
      <c r="AZ3591" s="16"/>
      <c r="BA3591" s="16"/>
      <c r="BB3591" s="51">
        <f>SUM(BB3553:BB3590)</f>
        <v>0</v>
      </c>
      <c r="BC3591" s="16"/>
      <c r="BD3591" s="16"/>
      <c r="BE3591" s="16"/>
      <c r="BF3591" s="16"/>
      <c r="BG3591" s="51">
        <f>SUM(BG3553:BG3590)</f>
        <v>0</v>
      </c>
      <c r="BH3591" s="16"/>
      <c r="BI3591" s="16"/>
      <c r="BJ3591" s="16"/>
      <c r="BK3591" s="16"/>
      <c r="BL3591" s="51">
        <f>SUM(BL3553:BL3590)</f>
        <v>0</v>
      </c>
      <c r="BM3591" s="16"/>
      <c r="BN3591" s="16"/>
      <c r="BO3591" s="16"/>
      <c r="BP3591" s="16"/>
      <c r="BQ3591" s="51">
        <f>SUM(BQ3553:BQ3590)</f>
        <v>2.5810000000000004</v>
      </c>
      <c r="BR3591" s="16"/>
      <c r="BS3591" s="16"/>
      <c r="BT3591" s="16"/>
      <c r="BU3591" s="16"/>
      <c r="BV3591" s="51">
        <f>SUM(BV3553:BV3590)</f>
        <v>0</v>
      </c>
    </row>
    <row r="3592" spans="1:74" hidden="1" x14ac:dyDescent="0.3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22" t="s">
        <v>5</v>
      </c>
      <c r="H3592" s="3">
        <v>2023</v>
      </c>
      <c r="I3592" s="24" t="s">
        <v>287</v>
      </c>
      <c r="J3592" s="2" t="s">
        <v>267</v>
      </c>
      <c r="K3592" s="2" t="s">
        <v>319</v>
      </c>
      <c r="L3592" s="170">
        <f t="shared" si="115"/>
        <v>0</v>
      </c>
      <c r="M3592" s="170">
        <f t="shared" si="116"/>
        <v>0</v>
      </c>
      <c r="N3592" s="183"/>
      <c r="O3592" s="37"/>
      <c r="P3592" s="37"/>
      <c r="Q3592" s="37"/>
      <c r="R3592" s="37"/>
      <c r="S3592" s="46"/>
      <c r="T3592" s="2"/>
      <c r="U3592" s="2"/>
      <c r="V3592" s="2"/>
      <c r="W3592" s="2"/>
      <c r="X3592" s="60"/>
      <c r="Y3592" s="67"/>
      <c r="Z3592" s="67"/>
      <c r="AA3592" s="67"/>
      <c r="AB3592" s="67"/>
      <c r="AC3592" s="73"/>
      <c r="AD3592" s="2"/>
      <c r="AE3592" s="2"/>
      <c r="AF3592" s="2"/>
      <c r="AG3592" s="2"/>
      <c r="AH3592" s="60"/>
      <c r="AI3592" s="77"/>
      <c r="AJ3592" s="77"/>
      <c r="AK3592" s="77"/>
      <c r="AL3592" s="77"/>
      <c r="AM3592" s="85"/>
      <c r="AN3592" s="2"/>
      <c r="AO3592" s="2"/>
      <c r="AP3592" s="2"/>
      <c r="AQ3592" s="2"/>
      <c r="AR3592" s="60"/>
      <c r="AS3592" s="90"/>
      <c r="AT3592" s="90"/>
      <c r="AU3592" s="90"/>
      <c r="AV3592" s="90"/>
      <c r="AW3592" s="105"/>
      <c r="AX3592" s="2"/>
      <c r="AY3592" s="2"/>
      <c r="AZ3592" s="2"/>
      <c r="BA3592" s="2"/>
      <c r="BB3592" s="60"/>
      <c r="BC3592" s="111"/>
      <c r="BD3592" s="111"/>
      <c r="BE3592" s="111"/>
      <c r="BF3592" s="111"/>
      <c r="BG3592" s="116"/>
      <c r="BH3592" s="2"/>
      <c r="BI3592" s="2"/>
      <c r="BJ3592" s="2"/>
      <c r="BK3592" s="2"/>
      <c r="BL3592" s="60"/>
      <c r="BM3592" s="53"/>
      <c r="BN3592" s="53"/>
      <c r="BO3592" s="53"/>
      <c r="BP3592" s="53"/>
      <c r="BQ3592" s="125"/>
      <c r="BR3592" s="2"/>
      <c r="BS3592" s="2"/>
      <c r="BT3592" s="2"/>
      <c r="BU3592" s="2"/>
      <c r="BV3592" s="60"/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291</v>
      </c>
      <c r="K3593" s="2" t="s">
        <v>320</v>
      </c>
      <c r="L3593" s="170">
        <f t="shared" si="115"/>
        <v>0</v>
      </c>
      <c r="M3593" s="170">
        <f t="shared" si="116"/>
        <v>0</v>
      </c>
      <c r="N3593" s="183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286</v>
      </c>
      <c r="J3594" s="2" t="s">
        <v>337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3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8" t="s">
        <v>338</v>
      </c>
      <c r="K3595" s="8" t="s">
        <v>319</v>
      </c>
      <c r="L3595" s="170">
        <f t="shared" si="115"/>
        <v>0</v>
      </c>
      <c r="M3595" s="170">
        <f t="shared" si="116"/>
        <v>0</v>
      </c>
      <c r="N3595" s="183"/>
      <c r="O3595" s="58"/>
      <c r="P3595" s="58"/>
      <c r="Q3595" s="58"/>
      <c r="R3595" s="58"/>
      <c r="S3595" s="59"/>
      <c r="T3595" s="8"/>
      <c r="U3595" s="8"/>
      <c r="V3595" s="8"/>
      <c r="W3595" s="8"/>
      <c r="X3595" s="130"/>
      <c r="Y3595" s="143"/>
      <c r="Z3595" s="143"/>
      <c r="AA3595" s="143"/>
      <c r="AB3595" s="143"/>
      <c r="AC3595" s="144"/>
      <c r="AD3595" s="8"/>
      <c r="AE3595" s="8"/>
      <c r="AF3595" s="8"/>
      <c r="AG3595" s="8"/>
      <c r="AH3595" s="130"/>
      <c r="AI3595" s="145"/>
      <c r="AJ3595" s="145"/>
      <c r="AK3595" s="145"/>
      <c r="AL3595" s="145"/>
      <c r="AM3595" s="146"/>
      <c r="AN3595" s="8"/>
      <c r="AO3595" s="8"/>
      <c r="AP3595" s="8"/>
      <c r="AQ3595" s="8"/>
      <c r="AR3595" s="130"/>
      <c r="AS3595" s="147"/>
      <c r="AT3595" s="147"/>
      <c r="AU3595" s="147"/>
      <c r="AV3595" s="147"/>
      <c r="AW3595" s="148"/>
      <c r="AX3595" s="8"/>
      <c r="AY3595" s="8"/>
      <c r="AZ3595" s="8"/>
      <c r="BA3595" s="8"/>
      <c r="BB3595" s="130"/>
      <c r="BC3595" s="149"/>
      <c r="BD3595" s="149"/>
      <c r="BE3595" s="149"/>
      <c r="BF3595" s="149"/>
      <c r="BG3595" s="150"/>
      <c r="BH3595" s="8"/>
      <c r="BI3595" s="8"/>
      <c r="BJ3595" s="8"/>
      <c r="BK3595" s="8"/>
      <c r="BL3595" s="130"/>
      <c r="BM3595" s="151"/>
      <c r="BN3595" s="151"/>
      <c r="BO3595" s="151"/>
      <c r="BP3595" s="151"/>
      <c r="BQ3595" s="152"/>
      <c r="BR3595" s="8"/>
      <c r="BS3595" s="8"/>
      <c r="BT3595" s="8"/>
      <c r="BU3595" s="8"/>
      <c r="BV3595" s="13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339</v>
      </c>
      <c r="K3596" s="8" t="s">
        <v>340</v>
      </c>
      <c r="L3596" s="170">
        <f t="shared" si="115"/>
        <v>0</v>
      </c>
      <c r="M3596" s="170">
        <f t="shared" si="116"/>
        <v>0</v>
      </c>
      <c r="N3596" s="183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341</v>
      </c>
      <c r="K3597" s="8" t="s">
        <v>319</v>
      </c>
      <c r="L3597" s="170">
        <f t="shared" si="115"/>
        <v>0</v>
      </c>
      <c r="M3597" s="170">
        <f t="shared" si="116"/>
        <v>0</v>
      </c>
      <c r="N3597" s="183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342</v>
      </c>
      <c r="K3598" s="8" t="s">
        <v>321</v>
      </c>
      <c r="L3598" s="170">
        <f t="shared" si="115"/>
        <v>0</v>
      </c>
      <c r="M3598" s="170">
        <f t="shared" si="116"/>
        <v>0</v>
      </c>
      <c r="N3598" s="183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343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3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344</v>
      </c>
      <c r="K3600" s="8" t="s">
        <v>340</v>
      </c>
      <c r="L3600" s="170">
        <f t="shared" si="115"/>
        <v>0</v>
      </c>
      <c r="M3600" s="170">
        <f t="shared" si="116"/>
        <v>0</v>
      </c>
      <c r="N3600" s="183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288</v>
      </c>
      <c r="J3601" s="8" t="s">
        <v>345</v>
      </c>
      <c r="K3601" s="8" t="s">
        <v>319</v>
      </c>
      <c r="L3601" s="170">
        <f t="shared" si="115"/>
        <v>0</v>
      </c>
      <c r="M3601" s="170">
        <f t="shared" si="116"/>
        <v>0</v>
      </c>
      <c r="N3601" s="183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2" t="s">
        <v>352</v>
      </c>
      <c r="K3602" s="2" t="s">
        <v>319</v>
      </c>
      <c r="L3602" s="170">
        <f t="shared" si="115"/>
        <v>0</v>
      </c>
      <c r="M3602" s="170">
        <f t="shared" si="116"/>
        <v>0</v>
      </c>
      <c r="N3602" s="183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353</v>
      </c>
      <c r="K3603" s="2" t="s">
        <v>322</v>
      </c>
      <c r="L3603" s="170">
        <f t="shared" si="115"/>
        <v>0</v>
      </c>
      <c r="M3603" s="170">
        <f t="shared" si="116"/>
        <v>0</v>
      </c>
      <c r="N3603" s="183"/>
      <c r="O3603" s="96"/>
      <c r="P3603" s="37"/>
      <c r="Q3603" s="37"/>
      <c r="R3603" s="37"/>
      <c r="S3603" s="46"/>
      <c r="T3603" s="2"/>
      <c r="U3603" s="2"/>
      <c r="V3603" s="2"/>
      <c r="W3603" s="2"/>
      <c r="X3603" s="60"/>
      <c r="Y3603" s="67"/>
      <c r="Z3603" s="67"/>
      <c r="AA3603" s="67"/>
      <c r="AB3603" s="67"/>
      <c r="AC3603" s="73"/>
      <c r="AD3603" s="2"/>
      <c r="AE3603" s="2"/>
      <c r="AF3603" s="2"/>
      <c r="AG3603" s="2"/>
      <c r="AH3603" s="60"/>
      <c r="AI3603" s="77"/>
      <c r="AJ3603" s="77"/>
      <c r="AK3603" s="77"/>
      <c r="AL3603" s="77"/>
      <c r="AM3603" s="85"/>
      <c r="AN3603" s="2"/>
      <c r="AO3603" s="2"/>
      <c r="AP3603" s="2"/>
      <c r="AQ3603" s="2"/>
      <c r="AR3603" s="60"/>
      <c r="AS3603" s="90"/>
      <c r="AT3603" s="90"/>
      <c r="AU3603" s="90"/>
      <c r="AV3603" s="90"/>
      <c r="AW3603" s="105"/>
      <c r="AX3603" s="2"/>
      <c r="AY3603" s="2"/>
      <c r="AZ3603" s="2"/>
      <c r="BA3603" s="2"/>
      <c r="BB3603" s="60"/>
      <c r="BC3603" s="111"/>
      <c r="BD3603" s="111"/>
      <c r="BE3603" s="111"/>
      <c r="BF3603" s="111"/>
      <c r="BG3603" s="116"/>
      <c r="BH3603" s="2"/>
      <c r="BI3603" s="2"/>
      <c r="BJ3603" s="2"/>
      <c r="BK3603" s="2"/>
      <c r="BL3603" s="60"/>
      <c r="BM3603" s="53"/>
      <c r="BN3603" s="53"/>
      <c r="BO3603" s="53"/>
      <c r="BP3603" s="53"/>
      <c r="BQ3603" s="125"/>
      <c r="BR3603" s="2"/>
      <c r="BS3603" s="2"/>
      <c r="BT3603" s="2"/>
      <c r="BU3603" s="2"/>
      <c r="BV3603" s="60"/>
    </row>
    <row r="3604" spans="1:74" ht="15" hidden="1" customHeight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346</v>
      </c>
      <c r="K3604" s="2" t="s">
        <v>319</v>
      </c>
      <c r="L3604" s="170">
        <f t="shared" si="115"/>
        <v>0</v>
      </c>
      <c r="M3604" s="170">
        <f t="shared" si="116"/>
        <v>0</v>
      </c>
      <c r="N3604" s="183"/>
      <c r="O3604" s="96"/>
      <c r="P3604" s="37"/>
      <c r="Q3604" s="37"/>
      <c r="R3604" s="37"/>
      <c r="S3604" s="46"/>
      <c r="T3604" s="3"/>
      <c r="U3604" s="2"/>
      <c r="V3604" s="2"/>
      <c r="W3604" s="2"/>
      <c r="X3604" s="60"/>
      <c r="Y3604" s="69"/>
      <c r="Z3604" s="67"/>
      <c r="AA3604" s="67"/>
      <c r="AB3604" s="67"/>
      <c r="AC3604" s="73"/>
      <c r="AD3604" s="3"/>
      <c r="AE3604" s="2"/>
      <c r="AF3604" s="2"/>
      <c r="AG3604" s="2"/>
      <c r="AH3604" s="60"/>
      <c r="AI3604" s="78"/>
      <c r="AJ3604" s="77"/>
      <c r="AK3604" s="77"/>
      <c r="AL3604" s="77"/>
      <c r="AM3604" s="85"/>
      <c r="AN3604" s="3"/>
      <c r="AO3604" s="2"/>
      <c r="AP3604" s="2"/>
      <c r="AQ3604" s="2"/>
      <c r="AR3604" s="60"/>
      <c r="AS3604" s="91"/>
      <c r="AT3604" s="90"/>
      <c r="AU3604" s="90"/>
      <c r="AV3604" s="90"/>
      <c r="AW3604" s="105"/>
      <c r="AX3604" s="3"/>
      <c r="AY3604" s="2"/>
      <c r="AZ3604" s="2"/>
      <c r="BA3604" s="2"/>
      <c r="BB3604" s="60"/>
      <c r="BC3604" s="112"/>
      <c r="BD3604" s="111"/>
      <c r="BE3604" s="111"/>
      <c r="BF3604" s="111"/>
      <c r="BG3604" s="116"/>
      <c r="BH3604" s="3"/>
      <c r="BI3604" s="2"/>
      <c r="BJ3604" s="2"/>
      <c r="BK3604" s="2"/>
      <c r="BL3604" s="60"/>
      <c r="BM3604" s="54"/>
      <c r="BN3604" s="53"/>
      <c r="BO3604" s="53"/>
      <c r="BP3604" s="53"/>
      <c r="BQ3604" s="125"/>
      <c r="BR3604" s="3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289</v>
      </c>
      <c r="J3605" s="2" t="s">
        <v>268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3"/>
      <c r="O3605" s="96"/>
      <c r="P3605" s="37"/>
      <c r="Q3605" s="37"/>
      <c r="R3605" s="37"/>
      <c r="S3605" s="46"/>
      <c r="T3605" s="2"/>
      <c r="U3605" s="2"/>
      <c r="V3605" s="2"/>
      <c r="W3605" s="2"/>
      <c r="X3605" s="60"/>
      <c r="Y3605" s="67"/>
      <c r="Z3605" s="67"/>
      <c r="AA3605" s="67"/>
      <c r="AB3605" s="67"/>
      <c r="AC3605" s="73"/>
      <c r="AD3605" s="2"/>
      <c r="AE3605" s="2"/>
      <c r="AF3605" s="2"/>
      <c r="AG3605" s="2"/>
      <c r="AH3605" s="60"/>
      <c r="AI3605" s="77"/>
      <c r="AJ3605" s="77"/>
      <c r="AK3605" s="77"/>
      <c r="AL3605" s="77"/>
      <c r="AM3605" s="85"/>
      <c r="AN3605" s="2"/>
      <c r="AO3605" s="2"/>
      <c r="AP3605" s="2"/>
      <c r="AQ3605" s="2"/>
      <c r="AR3605" s="60"/>
      <c r="AS3605" s="90"/>
      <c r="AT3605" s="90"/>
      <c r="AU3605" s="90"/>
      <c r="AV3605" s="90"/>
      <c r="AW3605" s="105"/>
      <c r="AX3605" s="2"/>
      <c r="AY3605" s="2"/>
      <c r="AZ3605" s="2"/>
      <c r="BA3605" s="2"/>
      <c r="BB3605" s="60"/>
      <c r="BC3605" s="111"/>
      <c r="BD3605" s="111"/>
      <c r="BE3605" s="111"/>
      <c r="BF3605" s="111"/>
      <c r="BG3605" s="116"/>
      <c r="BH3605" s="2"/>
      <c r="BI3605" s="2"/>
      <c r="BJ3605" s="2"/>
      <c r="BK3605" s="2"/>
      <c r="BL3605" s="60"/>
      <c r="BM3605" s="53"/>
      <c r="BN3605" s="53"/>
      <c r="BO3605" s="53"/>
      <c r="BP3605" s="53"/>
      <c r="BQ3605" s="125"/>
      <c r="BR3605" s="2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292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3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285</v>
      </c>
      <c r="J3607" s="2" t="s">
        <v>293</v>
      </c>
      <c r="K3607" s="2" t="s">
        <v>319</v>
      </c>
      <c r="L3607" s="172">
        <f t="shared" si="115"/>
        <v>1.7500000000000002E-2</v>
      </c>
      <c r="M3607" s="170">
        <f t="shared" si="116"/>
        <v>93.563000000000002</v>
      </c>
      <c r="N3607" s="183"/>
      <c r="O3607" s="96"/>
      <c r="P3607" s="37"/>
      <c r="Q3607" s="37"/>
      <c r="R3607" s="38"/>
      <c r="S3607" s="45"/>
      <c r="T3607" s="2">
        <v>2</v>
      </c>
      <c r="U3607" s="2"/>
      <c r="V3607" s="2"/>
      <c r="W3607" s="3">
        <v>1.7500000000000002E-2</v>
      </c>
      <c r="X3607" s="61">
        <v>93.563000000000002</v>
      </c>
      <c r="Y3607" s="67"/>
      <c r="Z3607" s="67"/>
      <c r="AA3607" s="67"/>
      <c r="AB3607" s="69"/>
      <c r="AC3607" s="74"/>
      <c r="AD3607" s="2"/>
      <c r="AE3607" s="2"/>
      <c r="AF3607" s="2"/>
      <c r="AG3607" s="3"/>
      <c r="AH3607" s="61"/>
      <c r="AI3607" s="77"/>
      <c r="AJ3607" s="77"/>
      <c r="AK3607" s="77"/>
      <c r="AL3607" s="78"/>
      <c r="AM3607" s="86"/>
      <c r="AN3607" s="2"/>
      <c r="AO3607" s="2"/>
      <c r="AP3607" s="2"/>
      <c r="AQ3607" s="3"/>
      <c r="AR3607" s="61"/>
      <c r="AS3607" s="90"/>
      <c r="AT3607" s="90"/>
      <c r="AU3607" s="90"/>
      <c r="AV3607" s="91"/>
      <c r="AW3607" s="106"/>
      <c r="AX3607" s="2"/>
      <c r="AY3607" s="2"/>
      <c r="AZ3607" s="2"/>
      <c r="BA3607" s="3"/>
      <c r="BB3607" s="61"/>
      <c r="BC3607" s="111"/>
      <c r="BD3607" s="111"/>
      <c r="BE3607" s="111"/>
      <c r="BF3607" s="112"/>
      <c r="BG3607" s="117"/>
      <c r="BH3607" s="2"/>
      <c r="BI3607" s="2"/>
      <c r="BJ3607" s="2"/>
      <c r="BK3607" s="3"/>
      <c r="BL3607" s="61"/>
      <c r="BM3607" s="53"/>
      <c r="BN3607" s="53"/>
      <c r="BO3607" s="53"/>
      <c r="BP3607" s="54"/>
      <c r="BQ3607" s="126"/>
      <c r="BR3607" s="2"/>
      <c r="BS3607" s="2"/>
      <c r="BT3607" s="2"/>
      <c r="BU3607" s="3"/>
      <c r="BV3607" s="61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287</v>
      </c>
      <c r="J3608" s="2" t="s">
        <v>269</v>
      </c>
      <c r="K3608" s="2" t="s">
        <v>321</v>
      </c>
      <c r="L3608" s="170">
        <f t="shared" si="115"/>
        <v>1</v>
      </c>
      <c r="M3608" s="170">
        <f t="shared" si="116"/>
        <v>1.24</v>
      </c>
      <c r="N3608" s="183"/>
      <c r="O3608" s="96"/>
      <c r="P3608" s="37"/>
      <c r="Q3608" s="37"/>
      <c r="R3608" s="37"/>
      <c r="S3608" s="46"/>
      <c r="T3608" s="2"/>
      <c r="U3608" s="2"/>
      <c r="V3608" s="2"/>
      <c r="W3608" s="2"/>
      <c r="X3608" s="60"/>
      <c r="Y3608" s="67"/>
      <c r="Z3608" s="67"/>
      <c r="AA3608" s="67"/>
      <c r="AB3608" s="67"/>
      <c r="AC3608" s="73"/>
      <c r="AD3608" s="2"/>
      <c r="AE3608" s="2"/>
      <c r="AF3608" s="2"/>
      <c r="AG3608" s="2"/>
      <c r="AH3608" s="60"/>
      <c r="AI3608" s="77"/>
      <c r="AJ3608" s="77"/>
      <c r="AK3608" s="77"/>
      <c r="AL3608" s="77"/>
      <c r="AM3608" s="85"/>
      <c r="AN3608" s="2"/>
      <c r="AO3608" s="2"/>
      <c r="AP3608" s="2"/>
      <c r="AQ3608" s="2"/>
      <c r="AR3608" s="60"/>
      <c r="AS3608" s="90"/>
      <c r="AT3608" s="90"/>
      <c r="AU3608" s="90"/>
      <c r="AV3608" s="90"/>
      <c r="AW3608" s="105"/>
      <c r="AX3608" s="2"/>
      <c r="AY3608" s="2"/>
      <c r="AZ3608" s="2"/>
      <c r="BA3608" s="2"/>
      <c r="BB3608" s="60"/>
      <c r="BC3608" s="111"/>
      <c r="BD3608" s="111"/>
      <c r="BE3608" s="111"/>
      <c r="BF3608" s="111"/>
      <c r="BG3608" s="116"/>
      <c r="BH3608" s="2"/>
      <c r="BI3608" s="2"/>
      <c r="BJ3608" s="2"/>
      <c r="BK3608" s="2"/>
      <c r="BL3608" s="60"/>
      <c r="BM3608" s="53"/>
      <c r="BN3608" s="53"/>
      <c r="BO3608" s="53"/>
      <c r="BP3608" s="53"/>
      <c r="BQ3608" s="125"/>
      <c r="BR3608" s="2"/>
      <c r="BS3608" s="2"/>
      <c r="BT3608" s="2"/>
      <c r="BU3608" s="2">
        <v>1</v>
      </c>
      <c r="BV3608" s="60">
        <v>1.24</v>
      </c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270</v>
      </c>
      <c r="K3609" s="2" t="s">
        <v>321</v>
      </c>
      <c r="L3609" s="170">
        <f t="shared" si="115"/>
        <v>0</v>
      </c>
      <c r="M3609" s="170">
        <f t="shared" si="116"/>
        <v>0</v>
      </c>
      <c r="N3609" s="183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/>
      <c r="BV3609" s="60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290</v>
      </c>
      <c r="J3610" s="2" t="s">
        <v>271</v>
      </c>
      <c r="K3610" s="2" t="s">
        <v>322</v>
      </c>
      <c r="L3610" s="170">
        <f t="shared" si="115"/>
        <v>0</v>
      </c>
      <c r="M3610" s="170">
        <f t="shared" si="116"/>
        <v>0</v>
      </c>
      <c r="N3610" s="183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284</v>
      </c>
      <c r="J3611" s="2" t="s">
        <v>294</v>
      </c>
      <c r="K3611" s="2" t="s">
        <v>321</v>
      </c>
      <c r="L3611" s="170">
        <f t="shared" si="115"/>
        <v>0</v>
      </c>
      <c r="M3611" s="170">
        <f t="shared" si="116"/>
        <v>0</v>
      </c>
      <c r="N3611" s="183"/>
      <c r="O3611" s="97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347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3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295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3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290</v>
      </c>
      <c r="J3614" s="2" t="s">
        <v>299</v>
      </c>
      <c r="K3614" s="2" t="s">
        <v>319</v>
      </c>
      <c r="L3614" s="170">
        <f t="shared" si="115"/>
        <v>0</v>
      </c>
      <c r="M3614" s="170">
        <f t="shared" si="116"/>
        <v>0</v>
      </c>
      <c r="N3614" s="183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315</v>
      </c>
      <c r="J3615" s="2" t="s">
        <v>348</v>
      </c>
      <c r="K3615" s="2" t="s">
        <v>321</v>
      </c>
      <c r="L3615" s="170">
        <f t="shared" si="115"/>
        <v>0</v>
      </c>
      <c r="M3615" s="170">
        <f t="shared" si="116"/>
        <v>0</v>
      </c>
      <c r="N3615" s="183"/>
      <c r="O3615" s="98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296</v>
      </c>
      <c r="K3616" s="2" t="s">
        <v>322</v>
      </c>
      <c r="L3616" s="170">
        <f t="shared" si="115"/>
        <v>0</v>
      </c>
      <c r="M3616" s="170">
        <f t="shared" si="116"/>
        <v>0</v>
      </c>
      <c r="N3616" s="183"/>
      <c r="O3616" s="99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316</v>
      </c>
      <c r="J3617" s="2" t="s">
        <v>297</v>
      </c>
      <c r="K3617" s="2" t="s">
        <v>319</v>
      </c>
      <c r="L3617" s="170">
        <f t="shared" si="115"/>
        <v>0</v>
      </c>
      <c r="M3617" s="170">
        <f t="shared" si="116"/>
        <v>0</v>
      </c>
      <c r="N3617" s="183"/>
      <c r="O3617" s="96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8" t="s">
        <v>349</v>
      </c>
      <c r="K3618" s="8" t="s">
        <v>321</v>
      </c>
      <c r="L3618" s="170">
        <f t="shared" si="115"/>
        <v>0</v>
      </c>
      <c r="M3618" s="170">
        <f t="shared" si="116"/>
        <v>0</v>
      </c>
      <c r="N3618" s="183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282</v>
      </c>
      <c r="J3619" s="2" t="s">
        <v>272</v>
      </c>
      <c r="K3619" s="2" t="s">
        <v>322</v>
      </c>
      <c r="L3619" s="170">
        <f t="shared" si="115"/>
        <v>0</v>
      </c>
      <c r="M3619" s="170">
        <f t="shared" si="116"/>
        <v>0</v>
      </c>
      <c r="N3619" s="183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273</v>
      </c>
      <c r="K3620" s="2" t="s">
        <v>322</v>
      </c>
      <c r="L3620" s="170">
        <f t="shared" si="115"/>
        <v>4.0000000000000001E-3</v>
      </c>
      <c r="M3620" s="170">
        <f t="shared" si="116"/>
        <v>4.8739999999999997</v>
      </c>
      <c r="N3620" s="183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>
        <v>17</v>
      </c>
      <c r="AB3620" s="67">
        <v>4.0000000000000001E-3</v>
      </c>
      <c r="AC3620" s="73">
        <v>4.8739999999999997</v>
      </c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274</v>
      </c>
      <c r="K3621" s="2" t="s">
        <v>322</v>
      </c>
      <c r="L3621" s="172">
        <f t="shared" si="115"/>
        <v>0</v>
      </c>
      <c r="M3621" s="170">
        <f t="shared" si="116"/>
        <v>0</v>
      </c>
      <c r="N3621" s="183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/>
      <c r="AB3621" s="67"/>
      <c r="AC3621" s="73"/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275</v>
      </c>
      <c r="K3622" s="2" t="s">
        <v>322</v>
      </c>
      <c r="L3622" s="170">
        <f t="shared" si="115"/>
        <v>3.0000000000000001E-3</v>
      </c>
      <c r="M3622" s="170">
        <f t="shared" si="116"/>
        <v>3.52</v>
      </c>
      <c r="N3622" s="183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>
        <v>48</v>
      </c>
      <c r="AQ3622" s="2">
        <v>3.0000000000000001E-3</v>
      </c>
      <c r="AR3622" s="60">
        <v>3.52</v>
      </c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276</v>
      </c>
      <c r="K3623" s="2" t="s">
        <v>321</v>
      </c>
      <c r="L3623" s="170">
        <f t="shared" si="115"/>
        <v>0</v>
      </c>
      <c r="M3623" s="170">
        <f t="shared" si="116"/>
        <v>0</v>
      </c>
      <c r="N3623" s="183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/>
      <c r="AQ3623" s="2"/>
      <c r="AR3623" s="60"/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277</v>
      </c>
      <c r="K3624" s="2" t="s">
        <v>321</v>
      </c>
      <c r="L3624" s="170">
        <f t="shared" si="115"/>
        <v>1</v>
      </c>
      <c r="M3624" s="170">
        <f t="shared" si="116"/>
        <v>1.6779999999999999</v>
      </c>
      <c r="N3624" s="183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>
        <v>50</v>
      </c>
      <c r="BP3624" s="53">
        <v>1</v>
      </c>
      <c r="BQ3624" s="125">
        <v>1.6779999999999999</v>
      </c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283</v>
      </c>
      <c r="J3625" s="2" t="s">
        <v>298</v>
      </c>
      <c r="K3625" s="2" t="s">
        <v>322</v>
      </c>
      <c r="L3625" s="170">
        <f t="shared" si="115"/>
        <v>0</v>
      </c>
      <c r="M3625" s="170">
        <f t="shared" si="116"/>
        <v>0</v>
      </c>
      <c r="N3625" s="183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/>
      <c r="BP3625" s="53"/>
      <c r="BQ3625" s="125"/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278</v>
      </c>
      <c r="K3626" s="2" t="s">
        <v>321</v>
      </c>
      <c r="L3626" s="170">
        <f t="shared" si="115"/>
        <v>0</v>
      </c>
      <c r="M3626" s="170">
        <f t="shared" si="116"/>
        <v>0</v>
      </c>
      <c r="N3626" s="183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279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3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286</v>
      </c>
      <c r="J3628" s="2" t="s">
        <v>280</v>
      </c>
      <c r="K3628" s="2" t="s">
        <v>320</v>
      </c>
      <c r="L3628" s="170">
        <f t="shared" si="115"/>
        <v>1.206</v>
      </c>
      <c r="M3628" s="172">
        <f t="shared" si="116"/>
        <v>16.642800000000001</v>
      </c>
      <c r="N3628" s="185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>
        <v>1.206</v>
      </c>
      <c r="BL3628" s="181">
        <v>16.642800000000001</v>
      </c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281</v>
      </c>
      <c r="K3629" s="2" t="s">
        <v>320</v>
      </c>
      <c r="L3629" s="170">
        <f t="shared" si="115"/>
        <v>0</v>
      </c>
      <c r="M3629" s="170">
        <f t="shared" si="116"/>
        <v>0</v>
      </c>
      <c r="N3629" s="183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/>
      <c r="BL3629" s="60"/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s="17" customFormat="1" ht="15" hidden="1" customHeight="1" x14ac:dyDescent="0.3">
      <c r="A3630" s="16" t="s">
        <v>104</v>
      </c>
      <c r="B3630" s="16" t="s">
        <v>2</v>
      </c>
      <c r="C3630" s="16" t="s">
        <v>3</v>
      </c>
      <c r="D3630" s="16" t="s">
        <v>103</v>
      </c>
      <c r="E3630" s="7">
        <v>4</v>
      </c>
      <c r="F3630" s="7"/>
      <c r="G3630" s="23" t="s">
        <v>5</v>
      </c>
      <c r="H3630" s="7">
        <v>2023</v>
      </c>
      <c r="I3630" s="25"/>
      <c r="J3630" s="16" t="s">
        <v>314</v>
      </c>
      <c r="K3630" s="16"/>
      <c r="L3630" s="155"/>
      <c r="M3630" s="133">
        <f>SUM(M3592:M3629)</f>
        <v>121.51779999999999</v>
      </c>
      <c r="N3630" s="188"/>
      <c r="P3630" s="16"/>
      <c r="Q3630" s="16"/>
      <c r="R3630" s="16"/>
      <c r="S3630" s="51">
        <f>SUM(S3592:S3629)</f>
        <v>0</v>
      </c>
      <c r="T3630" s="16"/>
      <c r="U3630" s="16"/>
      <c r="V3630" s="16"/>
      <c r="W3630" s="16"/>
      <c r="X3630" s="51">
        <f>SUM(X3592:X3629)</f>
        <v>93.563000000000002</v>
      </c>
      <c r="Y3630" s="16"/>
      <c r="Z3630" s="16"/>
      <c r="AA3630" s="16"/>
      <c r="AB3630" s="16"/>
      <c r="AC3630" s="51">
        <f>SUM(AC3592:AC3629)</f>
        <v>4.8739999999999997</v>
      </c>
      <c r="AD3630" s="16"/>
      <c r="AE3630" s="16"/>
      <c r="AF3630" s="16"/>
      <c r="AG3630" s="16"/>
      <c r="AH3630" s="51">
        <f>SUM(AH3592:AH3629)</f>
        <v>0</v>
      </c>
      <c r="AI3630" s="16"/>
      <c r="AJ3630" s="16"/>
      <c r="AK3630" s="16"/>
      <c r="AL3630" s="16"/>
      <c r="AM3630" s="51">
        <f>SUM(AM3592:AM3629)</f>
        <v>0</v>
      </c>
      <c r="AN3630" s="16"/>
      <c r="AO3630" s="16"/>
      <c r="AP3630" s="16"/>
      <c r="AQ3630" s="16"/>
      <c r="AR3630" s="51">
        <f>SUM(AR3592:AR3629)</f>
        <v>3.52</v>
      </c>
      <c r="AS3630" s="16"/>
      <c r="AT3630" s="16"/>
      <c r="AU3630" s="16"/>
      <c r="AV3630" s="16"/>
      <c r="AW3630" s="51">
        <f>SUM(AW3592:AW3629)</f>
        <v>0</v>
      </c>
      <c r="AX3630" s="16"/>
      <c r="AY3630" s="16"/>
      <c r="AZ3630" s="16"/>
      <c r="BA3630" s="16"/>
      <c r="BB3630" s="51">
        <f>SUM(BB3592:BB3629)</f>
        <v>0</v>
      </c>
      <c r="BC3630" s="16"/>
      <c r="BD3630" s="16"/>
      <c r="BE3630" s="16"/>
      <c r="BF3630" s="16"/>
      <c r="BG3630" s="51">
        <f>SUM(BG3592:BG3629)</f>
        <v>0</v>
      </c>
      <c r="BH3630" s="16"/>
      <c r="BI3630" s="16"/>
      <c r="BJ3630" s="16"/>
      <c r="BK3630" s="16"/>
      <c r="BL3630" s="133">
        <f>SUM(BL3592:BL3629)</f>
        <v>16.642800000000001</v>
      </c>
      <c r="BM3630" s="16"/>
      <c r="BN3630" s="16"/>
      <c r="BO3630" s="16"/>
      <c r="BP3630" s="16"/>
      <c r="BQ3630" s="51">
        <f>SUM(BQ3592:BQ3629)</f>
        <v>1.6779999999999999</v>
      </c>
      <c r="BR3630" s="16"/>
      <c r="BS3630" s="16"/>
      <c r="BT3630" s="16"/>
      <c r="BU3630" s="16"/>
      <c r="BV3630" s="51">
        <f>SUM(BV3592:BV3629)</f>
        <v>1.24</v>
      </c>
    </row>
    <row r="3631" spans="1:74" ht="15" hidden="1" customHeight="1" x14ac:dyDescent="0.3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22" t="s">
        <v>5</v>
      </c>
      <c r="H3631" s="3">
        <v>2023</v>
      </c>
      <c r="I3631" s="24" t="s">
        <v>287</v>
      </c>
      <c r="J3631" s="2" t="s">
        <v>267</v>
      </c>
      <c r="K3631" s="2" t="s">
        <v>319</v>
      </c>
      <c r="L3631" s="170">
        <f t="shared" si="115"/>
        <v>0</v>
      </c>
      <c r="M3631" s="170">
        <f t="shared" si="116"/>
        <v>0</v>
      </c>
      <c r="N3631" s="183"/>
      <c r="O3631" s="100"/>
      <c r="P3631" s="37"/>
      <c r="Q3631" s="37"/>
      <c r="R3631" s="37"/>
      <c r="S3631" s="46"/>
      <c r="T3631" s="2"/>
      <c r="U3631" s="2"/>
      <c r="V3631" s="2"/>
      <c r="W3631" s="2"/>
      <c r="X3631" s="60"/>
      <c r="Y3631" s="67"/>
      <c r="Z3631" s="67"/>
      <c r="AA3631" s="67"/>
      <c r="AB3631" s="67"/>
      <c r="AC3631" s="73"/>
      <c r="AD3631" s="2"/>
      <c r="AE3631" s="2"/>
      <c r="AF3631" s="2"/>
      <c r="AG3631" s="2"/>
      <c r="AH3631" s="60"/>
      <c r="AI3631" s="77"/>
      <c r="AJ3631" s="77"/>
      <c r="AK3631" s="77"/>
      <c r="AL3631" s="77"/>
      <c r="AM3631" s="85"/>
      <c r="AN3631" s="2"/>
      <c r="AO3631" s="2"/>
      <c r="AP3631" s="2"/>
      <c r="AQ3631" s="2"/>
      <c r="AR3631" s="60"/>
      <c r="AS3631" s="90"/>
      <c r="AT3631" s="90"/>
      <c r="AU3631" s="90"/>
      <c r="AV3631" s="90"/>
      <c r="AW3631" s="105"/>
      <c r="AX3631" s="2"/>
      <c r="AY3631" s="2"/>
      <c r="AZ3631" s="2"/>
      <c r="BA3631" s="2"/>
      <c r="BB3631" s="60"/>
      <c r="BC3631" s="111"/>
      <c r="BD3631" s="111"/>
      <c r="BE3631" s="111"/>
      <c r="BF3631" s="111"/>
      <c r="BG3631" s="116"/>
      <c r="BH3631" s="2"/>
      <c r="BI3631" s="2"/>
      <c r="BJ3631" s="2"/>
      <c r="BK3631" s="2"/>
      <c r="BL3631" s="60"/>
      <c r="BM3631" s="53"/>
      <c r="BN3631" s="53"/>
      <c r="BO3631" s="53"/>
      <c r="BP3631" s="53"/>
      <c r="BQ3631" s="125"/>
      <c r="BR3631" s="2"/>
      <c r="BS3631" s="2"/>
      <c r="BT3631" s="2"/>
      <c r="BU3631" s="2"/>
      <c r="BV3631" s="60"/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291</v>
      </c>
      <c r="K3632" s="2" t="s">
        <v>320</v>
      </c>
      <c r="L3632" s="170">
        <f t="shared" si="115"/>
        <v>0</v>
      </c>
      <c r="M3632" s="170">
        <f t="shared" si="116"/>
        <v>0</v>
      </c>
      <c r="N3632" s="183"/>
      <c r="O3632" s="96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286</v>
      </c>
      <c r="J3633" s="2" t="s">
        <v>337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3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8" t="s">
        <v>338</v>
      </c>
      <c r="K3634" s="8" t="s">
        <v>319</v>
      </c>
      <c r="L3634" s="170">
        <f t="shared" si="115"/>
        <v>0</v>
      </c>
      <c r="M3634" s="170">
        <f t="shared" si="116"/>
        <v>0</v>
      </c>
      <c r="N3634" s="183"/>
      <c r="O3634" s="96"/>
      <c r="P3634" s="58"/>
      <c r="Q3634" s="58"/>
      <c r="R3634" s="58"/>
      <c r="S3634" s="59"/>
      <c r="T3634" s="8"/>
      <c r="U3634" s="8"/>
      <c r="V3634" s="8"/>
      <c r="W3634" s="8"/>
      <c r="X3634" s="130"/>
      <c r="Y3634" s="143"/>
      <c r="Z3634" s="143"/>
      <c r="AA3634" s="143"/>
      <c r="AB3634" s="143"/>
      <c r="AC3634" s="144"/>
      <c r="AD3634" s="8"/>
      <c r="AE3634" s="8"/>
      <c r="AF3634" s="8"/>
      <c r="AG3634" s="8"/>
      <c r="AH3634" s="130"/>
      <c r="AI3634" s="145"/>
      <c r="AJ3634" s="145"/>
      <c r="AK3634" s="145"/>
      <c r="AL3634" s="145"/>
      <c r="AM3634" s="146"/>
      <c r="AN3634" s="8"/>
      <c r="AO3634" s="8"/>
      <c r="AP3634" s="8"/>
      <c r="AQ3634" s="8"/>
      <c r="AR3634" s="130"/>
      <c r="AS3634" s="147"/>
      <c r="AT3634" s="147"/>
      <c r="AU3634" s="147"/>
      <c r="AV3634" s="147"/>
      <c r="AW3634" s="148"/>
      <c r="AX3634" s="8"/>
      <c r="AY3634" s="8"/>
      <c r="AZ3634" s="8"/>
      <c r="BA3634" s="8"/>
      <c r="BB3634" s="130"/>
      <c r="BC3634" s="149"/>
      <c r="BD3634" s="149"/>
      <c r="BE3634" s="149"/>
      <c r="BF3634" s="149"/>
      <c r="BG3634" s="150"/>
      <c r="BH3634" s="8"/>
      <c r="BI3634" s="8"/>
      <c r="BJ3634" s="8"/>
      <c r="BK3634" s="8"/>
      <c r="BL3634" s="130"/>
      <c r="BM3634" s="151"/>
      <c r="BN3634" s="151"/>
      <c r="BO3634" s="151"/>
      <c r="BP3634" s="151"/>
      <c r="BQ3634" s="152"/>
      <c r="BR3634" s="8"/>
      <c r="BS3634" s="8"/>
      <c r="BT3634" s="8"/>
      <c r="BU3634" s="8"/>
      <c r="BV3634" s="13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339</v>
      </c>
      <c r="K3635" s="8" t="s">
        <v>340</v>
      </c>
      <c r="L3635" s="170">
        <f t="shared" si="115"/>
        <v>0</v>
      </c>
      <c r="M3635" s="170">
        <f t="shared" si="116"/>
        <v>0</v>
      </c>
      <c r="N3635" s="183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341</v>
      </c>
      <c r="K3636" s="8" t="s">
        <v>319</v>
      </c>
      <c r="L3636" s="170">
        <f t="shared" si="115"/>
        <v>0</v>
      </c>
      <c r="M3636" s="170">
        <f t="shared" si="116"/>
        <v>0</v>
      </c>
      <c r="N3636" s="183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342</v>
      </c>
      <c r="K3637" s="8" t="s">
        <v>321</v>
      </c>
      <c r="L3637" s="170">
        <f t="shared" si="115"/>
        <v>0</v>
      </c>
      <c r="M3637" s="170">
        <f t="shared" si="116"/>
        <v>0</v>
      </c>
      <c r="N3637" s="183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343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3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344</v>
      </c>
      <c r="K3639" s="8" t="s">
        <v>340</v>
      </c>
      <c r="L3639" s="170">
        <f t="shared" si="115"/>
        <v>0</v>
      </c>
      <c r="M3639" s="170">
        <f t="shared" si="116"/>
        <v>0</v>
      </c>
      <c r="N3639" s="183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288</v>
      </c>
      <c r="J3640" s="8" t="s">
        <v>345</v>
      </c>
      <c r="K3640" s="8" t="s">
        <v>319</v>
      </c>
      <c r="L3640" s="170">
        <f t="shared" si="115"/>
        <v>0</v>
      </c>
      <c r="M3640" s="170">
        <f t="shared" si="116"/>
        <v>0</v>
      </c>
      <c r="N3640" s="183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2" t="s">
        <v>352</v>
      </c>
      <c r="K3641" s="2" t="s">
        <v>319</v>
      </c>
      <c r="L3641" s="170">
        <f t="shared" si="115"/>
        <v>0</v>
      </c>
      <c r="M3641" s="170">
        <f t="shared" si="116"/>
        <v>0</v>
      </c>
      <c r="N3641" s="183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idden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353</v>
      </c>
      <c r="K3642" s="2" t="s">
        <v>322</v>
      </c>
      <c r="L3642" s="170">
        <f t="shared" si="115"/>
        <v>0</v>
      </c>
      <c r="M3642" s="170">
        <f t="shared" si="116"/>
        <v>0</v>
      </c>
      <c r="N3642" s="183"/>
      <c r="O3642" s="96"/>
      <c r="P3642" s="37"/>
      <c r="Q3642" s="37"/>
      <c r="R3642" s="37"/>
      <c r="S3642" s="46"/>
      <c r="T3642" s="2"/>
      <c r="U3642" s="2"/>
      <c r="V3642" s="2"/>
      <c r="W3642" s="2"/>
      <c r="X3642" s="60"/>
      <c r="Y3642" s="67"/>
      <c r="Z3642" s="67"/>
      <c r="AA3642" s="67"/>
      <c r="AB3642" s="67"/>
      <c r="AC3642" s="73"/>
      <c r="AD3642" s="10"/>
      <c r="AE3642" s="2"/>
      <c r="AF3642" s="2"/>
      <c r="AG3642" s="10"/>
      <c r="AH3642" s="130"/>
      <c r="AI3642" s="77"/>
      <c r="AJ3642" s="77"/>
      <c r="AK3642" s="77"/>
      <c r="AL3642" s="77"/>
      <c r="AM3642" s="85"/>
      <c r="AN3642" s="2"/>
      <c r="AO3642" s="2"/>
      <c r="AP3642" s="2"/>
      <c r="AQ3642" s="2"/>
      <c r="AR3642" s="60"/>
      <c r="AS3642" s="90"/>
      <c r="AT3642" s="90"/>
      <c r="AU3642" s="90"/>
      <c r="AV3642" s="90"/>
      <c r="AW3642" s="105"/>
      <c r="AX3642" s="2"/>
      <c r="AY3642" s="2"/>
      <c r="AZ3642" s="2"/>
      <c r="BA3642" s="2"/>
      <c r="BB3642" s="60"/>
      <c r="BC3642" s="111"/>
      <c r="BD3642" s="111"/>
      <c r="BE3642" s="111"/>
      <c r="BF3642" s="111"/>
      <c r="BG3642" s="116"/>
      <c r="BH3642" s="2"/>
      <c r="BI3642" s="2"/>
      <c r="BJ3642" s="2"/>
      <c r="BK3642" s="2"/>
      <c r="BL3642" s="60"/>
      <c r="BM3642" s="53"/>
      <c r="BN3642" s="53"/>
      <c r="BO3642" s="53"/>
      <c r="BP3642" s="53"/>
      <c r="BQ3642" s="125"/>
      <c r="BR3642" s="2"/>
      <c r="BS3642" s="2"/>
      <c r="BT3642" s="2"/>
      <c r="BU3642" s="2"/>
      <c r="BV3642" s="6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346</v>
      </c>
      <c r="K3643" s="2" t="s">
        <v>319</v>
      </c>
      <c r="L3643" s="170">
        <f t="shared" si="115"/>
        <v>0</v>
      </c>
      <c r="M3643" s="170">
        <f t="shared" si="116"/>
        <v>0</v>
      </c>
      <c r="N3643" s="183"/>
      <c r="O3643" s="38"/>
      <c r="P3643" s="37"/>
      <c r="Q3643" s="37"/>
      <c r="R3643" s="37"/>
      <c r="S3643" s="46"/>
      <c r="T3643" s="3"/>
      <c r="U3643" s="2"/>
      <c r="V3643" s="2"/>
      <c r="W3643" s="2"/>
      <c r="X3643" s="60"/>
      <c r="Y3643" s="69"/>
      <c r="Z3643" s="67"/>
      <c r="AA3643" s="67"/>
      <c r="AB3643" s="67"/>
      <c r="AC3643" s="73"/>
      <c r="AD3643" s="3"/>
      <c r="AE3643" s="2"/>
      <c r="AF3643" s="2"/>
      <c r="AG3643" s="2"/>
      <c r="AH3643" s="60"/>
      <c r="AI3643" s="78"/>
      <c r="AJ3643" s="77"/>
      <c r="AK3643" s="77"/>
      <c r="AL3643" s="77"/>
      <c r="AM3643" s="85"/>
      <c r="AN3643" s="3"/>
      <c r="AO3643" s="2"/>
      <c r="AP3643" s="2"/>
      <c r="AQ3643" s="2"/>
      <c r="AR3643" s="60"/>
      <c r="AS3643" s="91"/>
      <c r="AT3643" s="90"/>
      <c r="AU3643" s="90"/>
      <c r="AV3643" s="90"/>
      <c r="AW3643" s="105"/>
      <c r="AX3643" s="3"/>
      <c r="AY3643" s="2"/>
      <c r="AZ3643" s="2"/>
      <c r="BA3643" s="2"/>
      <c r="BB3643" s="60"/>
      <c r="BC3643" s="112"/>
      <c r="BD3643" s="111"/>
      <c r="BE3643" s="111"/>
      <c r="BF3643" s="111"/>
      <c r="BG3643" s="116"/>
      <c r="BH3643" s="3"/>
      <c r="BI3643" s="2"/>
      <c r="BJ3643" s="2"/>
      <c r="BK3643" s="2"/>
      <c r="BL3643" s="60"/>
      <c r="BM3643" s="54"/>
      <c r="BN3643" s="53"/>
      <c r="BO3643" s="53"/>
      <c r="BP3643" s="53"/>
      <c r="BQ3643" s="125"/>
      <c r="BR3643" s="3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289</v>
      </c>
      <c r="J3644" s="2" t="s">
        <v>268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3"/>
      <c r="O3644" s="37"/>
      <c r="P3644" s="37"/>
      <c r="Q3644" s="37"/>
      <c r="R3644" s="37"/>
      <c r="S3644" s="46"/>
      <c r="T3644" s="2"/>
      <c r="U3644" s="2"/>
      <c r="V3644" s="2"/>
      <c r="W3644" s="2"/>
      <c r="X3644" s="60"/>
      <c r="Y3644" s="67"/>
      <c r="Z3644" s="67"/>
      <c r="AA3644" s="67"/>
      <c r="AB3644" s="67"/>
      <c r="AC3644" s="73"/>
      <c r="AD3644" s="2"/>
      <c r="AE3644" s="2"/>
      <c r="AF3644" s="2"/>
      <c r="AG3644" s="2"/>
      <c r="AH3644" s="60"/>
      <c r="AI3644" s="77"/>
      <c r="AJ3644" s="77"/>
      <c r="AK3644" s="77"/>
      <c r="AL3644" s="77"/>
      <c r="AM3644" s="85"/>
      <c r="AN3644" s="2"/>
      <c r="AO3644" s="2"/>
      <c r="AP3644" s="2"/>
      <c r="AQ3644" s="2"/>
      <c r="AR3644" s="60"/>
      <c r="AS3644" s="90"/>
      <c r="AT3644" s="90"/>
      <c r="AU3644" s="90"/>
      <c r="AV3644" s="90"/>
      <c r="AW3644" s="105"/>
      <c r="AX3644" s="2"/>
      <c r="AY3644" s="2"/>
      <c r="AZ3644" s="2"/>
      <c r="BA3644" s="2"/>
      <c r="BB3644" s="60"/>
      <c r="BC3644" s="111"/>
      <c r="BD3644" s="111"/>
      <c r="BE3644" s="111"/>
      <c r="BF3644" s="111"/>
      <c r="BG3644" s="116"/>
      <c r="BH3644" s="2"/>
      <c r="BI3644" s="2"/>
      <c r="BJ3644" s="2"/>
      <c r="BK3644" s="2"/>
      <c r="BL3644" s="60"/>
      <c r="BM3644" s="53"/>
      <c r="BN3644" s="53"/>
      <c r="BO3644" s="53"/>
      <c r="BP3644" s="53"/>
      <c r="BQ3644" s="125"/>
      <c r="BR3644" s="2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292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3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285</v>
      </c>
      <c r="J3646" s="2" t="s">
        <v>293</v>
      </c>
      <c r="K3646" s="2" t="s">
        <v>319</v>
      </c>
      <c r="L3646" s="172">
        <f t="shared" si="115"/>
        <v>1.9099999999999999E-2</v>
      </c>
      <c r="M3646" s="170">
        <f t="shared" si="116"/>
        <v>102.56</v>
      </c>
      <c r="N3646" s="183"/>
      <c r="O3646" s="37"/>
      <c r="P3646" s="37"/>
      <c r="Q3646" s="37"/>
      <c r="R3646" s="38"/>
      <c r="S3646" s="45"/>
      <c r="T3646" s="2">
        <v>2</v>
      </c>
      <c r="U3646" s="2"/>
      <c r="V3646" s="2"/>
      <c r="W3646" s="3">
        <v>1.9099999999999999E-2</v>
      </c>
      <c r="X3646" s="61">
        <v>102.56</v>
      </c>
      <c r="Y3646" s="67"/>
      <c r="Z3646" s="67"/>
      <c r="AA3646" s="67"/>
      <c r="AB3646" s="69"/>
      <c r="AC3646" s="74"/>
      <c r="AD3646" s="2"/>
      <c r="AE3646" s="2"/>
      <c r="AF3646" s="2"/>
      <c r="AG3646" s="3"/>
      <c r="AH3646" s="61"/>
      <c r="AI3646" s="77"/>
      <c r="AJ3646" s="77"/>
      <c r="AK3646" s="77"/>
      <c r="AL3646" s="78"/>
      <c r="AM3646" s="86"/>
      <c r="AN3646" s="2"/>
      <c r="AO3646" s="2"/>
      <c r="AP3646" s="2"/>
      <c r="AQ3646" s="3"/>
      <c r="AR3646" s="61"/>
      <c r="AS3646" s="90"/>
      <c r="AT3646" s="90"/>
      <c r="AU3646" s="90"/>
      <c r="AV3646" s="91"/>
      <c r="AW3646" s="106"/>
      <c r="AX3646" s="2"/>
      <c r="AY3646" s="2"/>
      <c r="AZ3646" s="2"/>
      <c r="BA3646" s="3"/>
      <c r="BB3646" s="61"/>
      <c r="BC3646" s="111"/>
      <c r="BD3646" s="111"/>
      <c r="BE3646" s="111"/>
      <c r="BF3646" s="112"/>
      <c r="BG3646" s="117"/>
      <c r="BH3646" s="2"/>
      <c r="BI3646" s="2"/>
      <c r="BJ3646" s="2"/>
      <c r="BK3646" s="3"/>
      <c r="BL3646" s="61"/>
      <c r="BM3646" s="53"/>
      <c r="BN3646" s="53"/>
      <c r="BO3646" s="53"/>
      <c r="BP3646" s="54"/>
      <c r="BQ3646" s="126"/>
      <c r="BR3646" s="2"/>
      <c r="BS3646" s="2"/>
      <c r="BT3646" s="2"/>
      <c r="BU3646" s="3"/>
      <c r="BV3646" s="61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287</v>
      </c>
      <c r="J3647" s="2" t="s">
        <v>269</v>
      </c>
      <c r="K3647" s="2" t="s">
        <v>321</v>
      </c>
      <c r="L3647" s="170">
        <f t="shared" si="115"/>
        <v>0</v>
      </c>
      <c r="M3647" s="170">
        <f t="shared" si="116"/>
        <v>0</v>
      </c>
      <c r="N3647" s="183"/>
      <c r="O3647" s="37"/>
      <c r="P3647" s="37"/>
      <c r="Q3647" s="37"/>
      <c r="R3647" s="37"/>
      <c r="S3647" s="46"/>
      <c r="T3647" s="2"/>
      <c r="U3647" s="2"/>
      <c r="V3647" s="2"/>
      <c r="W3647" s="2"/>
      <c r="X3647" s="60"/>
      <c r="Y3647" s="67"/>
      <c r="Z3647" s="67"/>
      <c r="AA3647" s="67"/>
      <c r="AB3647" s="67"/>
      <c r="AC3647" s="73"/>
      <c r="AD3647" s="2"/>
      <c r="AE3647" s="2"/>
      <c r="AF3647" s="2"/>
      <c r="AG3647" s="2"/>
      <c r="AH3647" s="60"/>
      <c r="AI3647" s="77"/>
      <c r="AJ3647" s="77"/>
      <c r="AK3647" s="77"/>
      <c r="AL3647" s="77"/>
      <c r="AM3647" s="85"/>
      <c r="AN3647" s="2"/>
      <c r="AO3647" s="2"/>
      <c r="AP3647" s="2"/>
      <c r="AQ3647" s="2"/>
      <c r="AR3647" s="60"/>
      <c r="AS3647" s="90"/>
      <c r="AT3647" s="90"/>
      <c r="AU3647" s="90"/>
      <c r="AV3647" s="90"/>
      <c r="AW3647" s="105"/>
      <c r="AX3647" s="2"/>
      <c r="AY3647" s="2"/>
      <c r="AZ3647" s="2"/>
      <c r="BA3647" s="2"/>
      <c r="BB3647" s="60"/>
      <c r="BC3647" s="111"/>
      <c r="BD3647" s="111"/>
      <c r="BE3647" s="111"/>
      <c r="BF3647" s="111"/>
      <c r="BG3647" s="116"/>
      <c r="BH3647" s="2"/>
      <c r="BI3647" s="2"/>
      <c r="BJ3647" s="2"/>
      <c r="BK3647" s="2"/>
      <c r="BL3647" s="60"/>
      <c r="BM3647" s="53"/>
      <c r="BN3647" s="53"/>
      <c r="BO3647" s="53"/>
      <c r="BP3647" s="53"/>
      <c r="BQ3647" s="125"/>
      <c r="BR3647" s="2"/>
      <c r="BS3647" s="2"/>
      <c r="BT3647" s="2"/>
      <c r="BU3647" s="2"/>
      <c r="BV3647" s="60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270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3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290</v>
      </c>
      <c r="J3649" s="2" t="s">
        <v>271</v>
      </c>
      <c r="K3649" s="2" t="s">
        <v>322</v>
      </c>
      <c r="L3649" s="170">
        <f t="shared" si="115"/>
        <v>0</v>
      </c>
      <c r="M3649" s="170">
        <f t="shared" si="116"/>
        <v>0</v>
      </c>
      <c r="N3649" s="183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284</v>
      </c>
      <c r="J3650" s="2" t="s">
        <v>294</v>
      </c>
      <c r="K3650" s="2" t="s">
        <v>321</v>
      </c>
      <c r="L3650" s="170">
        <f t="shared" si="115"/>
        <v>0</v>
      </c>
      <c r="M3650" s="170">
        <f t="shared" si="116"/>
        <v>0</v>
      </c>
      <c r="N3650" s="183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347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3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295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3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290</v>
      </c>
      <c r="J3653" s="2" t="s">
        <v>299</v>
      </c>
      <c r="K3653" s="2" t="s">
        <v>319</v>
      </c>
      <c r="L3653" s="170">
        <f t="shared" ref="L3653:L3716" si="117">SUM(R3653,W3653,AB3653,AG3653,AL3653,AQ3653,AV3653,BA3653,BF3653,BK3653,BP3653,BU3653)</f>
        <v>0</v>
      </c>
      <c r="M3653" s="170">
        <f t="shared" ref="M3653:M3716" si="118">SUM(S3653,X3653,AC3653,AH3653,AM3653,AR3653,AW3653,BB3653,BG3653,BL3653,BQ3653,BV3653)</f>
        <v>0</v>
      </c>
      <c r="N3653" s="183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315</v>
      </c>
      <c r="J3654" s="2" t="s">
        <v>348</v>
      </c>
      <c r="K3654" s="2" t="s">
        <v>321</v>
      </c>
      <c r="L3654" s="170">
        <f t="shared" si="117"/>
        <v>0</v>
      </c>
      <c r="M3654" s="170">
        <f t="shared" si="118"/>
        <v>0</v>
      </c>
      <c r="N3654" s="183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296</v>
      </c>
      <c r="K3655" s="2" t="s">
        <v>322</v>
      </c>
      <c r="L3655" s="170">
        <f t="shared" si="117"/>
        <v>0</v>
      </c>
      <c r="M3655" s="170">
        <f t="shared" si="118"/>
        <v>0</v>
      </c>
      <c r="N3655" s="183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316</v>
      </c>
      <c r="J3656" s="2" t="s">
        <v>297</v>
      </c>
      <c r="K3656" s="2" t="s">
        <v>319</v>
      </c>
      <c r="L3656" s="170">
        <f t="shared" si="117"/>
        <v>0</v>
      </c>
      <c r="M3656" s="170">
        <f t="shared" si="118"/>
        <v>0</v>
      </c>
      <c r="N3656" s="183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8" t="s">
        <v>349</v>
      </c>
      <c r="K3657" s="8" t="s">
        <v>321</v>
      </c>
      <c r="L3657" s="170">
        <f t="shared" si="117"/>
        <v>0</v>
      </c>
      <c r="M3657" s="170">
        <f t="shared" si="118"/>
        <v>0</v>
      </c>
      <c r="N3657" s="183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282</v>
      </c>
      <c r="J3658" s="2" t="s">
        <v>272</v>
      </c>
      <c r="K3658" s="2" t="s">
        <v>322</v>
      </c>
      <c r="L3658" s="170">
        <f t="shared" si="117"/>
        <v>0</v>
      </c>
      <c r="M3658" s="170">
        <f t="shared" si="118"/>
        <v>0</v>
      </c>
      <c r="N3658" s="183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273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3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274</v>
      </c>
      <c r="K3660" s="2" t="s">
        <v>322</v>
      </c>
      <c r="L3660" s="172">
        <f t="shared" si="117"/>
        <v>0</v>
      </c>
      <c r="M3660" s="170">
        <f t="shared" si="118"/>
        <v>0</v>
      </c>
      <c r="N3660" s="183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275</v>
      </c>
      <c r="K3661" s="2" t="s">
        <v>322</v>
      </c>
      <c r="L3661" s="170">
        <f t="shared" si="117"/>
        <v>0</v>
      </c>
      <c r="M3661" s="170">
        <f t="shared" si="118"/>
        <v>0</v>
      </c>
      <c r="N3661" s="183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276</v>
      </c>
      <c r="K3662" s="2" t="s">
        <v>321</v>
      </c>
      <c r="L3662" s="170">
        <f t="shared" si="117"/>
        <v>0</v>
      </c>
      <c r="M3662" s="170">
        <f t="shared" si="118"/>
        <v>0</v>
      </c>
      <c r="N3662" s="183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277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3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283</v>
      </c>
      <c r="J3664" s="2" t="s">
        <v>298</v>
      </c>
      <c r="K3664" s="2" t="s">
        <v>322</v>
      </c>
      <c r="L3664" s="170">
        <f t="shared" si="117"/>
        <v>0.1</v>
      </c>
      <c r="M3664" s="170">
        <f t="shared" si="118"/>
        <v>56.252000000000002</v>
      </c>
      <c r="N3664" s="183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>
        <v>3</v>
      </c>
      <c r="AJ3664" s="77"/>
      <c r="AK3664" s="77"/>
      <c r="AL3664" s="77">
        <v>0.1</v>
      </c>
      <c r="AM3664" s="85">
        <v>56.252000000000002</v>
      </c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278</v>
      </c>
      <c r="K3665" s="2" t="s">
        <v>321</v>
      </c>
      <c r="L3665" s="170">
        <f t="shared" si="117"/>
        <v>25</v>
      </c>
      <c r="M3665" s="170">
        <f t="shared" si="118"/>
        <v>43.003999999999998</v>
      </c>
      <c r="N3665" s="183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2.2999999999999998</v>
      </c>
      <c r="AJ3665" s="77"/>
      <c r="AK3665" s="77"/>
      <c r="AL3665" s="77">
        <v>25</v>
      </c>
      <c r="AM3665" s="85">
        <v>43.003999999999998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279</v>
      </c>
      <c r="K3666" s="2" t="s">
        <v>321</v>
      </c>
      <c r="L3666" s="170">
        <f t="shared" si="117"/>
        <v>0</v>
      </c>
      <c r="M3666" s="170">
        <f t="shared" si="118"/>
        <v>0</v>
      </c>
      <c r="N3666" s="183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/>
      <c r="AJ3666" s="77"/>
      <c r="AK3666" s="77"/>
      <c r="AL3666" s="77"/>
      <c r="AM3666" s="85"/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286</v>
      </c>
      <c r="J3667" s="2" t="s">
        <v>280</v>
      </c>
      <c r="K3667" s="2" t="s">
        <v>320</v>
      </c>
      <c r="L3667" s="170">
        <f t="shared" si="117"/>
        <v>0</v>
      </c>
      <c r="M3667" s="172">
        <f t="shared" si="118"/>
        <v>0</v>
      </c>
      <c r="N3667" s="185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181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281</v>
      </c>
      <c r="K3668" s="2" t="s">
        <v>320</v>
      </c>
      <c r="L3668" s="170">
        <f t="shared" si="117"/>
        <v>0</v>
      </c>
      <c r="M3668" s="170">
        <f t="shared" si="118"/>
        <v>0</v>
      </c>
      <c r="N3668" s="183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60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s="17" customFormat="1" hidden="1" x14ac:dyDescent="0.3">
      <c r="A3669" s="16" t="s">
        <v>105</v>
      </c>
      <c r="B3669" s="16" t="s">
        <v>2</v>
      </c>
      <c r="C3669" s="16" t="s">
        <v>3</v>
      </c>
      <c r="D3669" s="16" t="s">
        <v>103</v>
      </c>
      <c r="E3669" s="6" t="s">
        <v>106</v>
      </c>
      <c r="F3669" s="7"/>
      <c r="G3669" s="23" t="s">
        <v>5</v>
      </c>
      <c r="H3669" s="7">
        <v>2023</v>
      </c>
      <c r="I3669" s="25"/>
      <c r="J3669" s="16" t="s">
        <v>314</v>
      </c>
      <c r="K3669" s="16"/>
      <c r="L3669" s="155"/>
      <c r="M3669" s="133">
        <f>SUM(M3631:M3668)</f>
        <v>201.816</v>
      </c>
      <c r="N3669" s="186"/>
      <c r="O3669" s="16"/>
      <c r="P3669" s="16"/>
      <c r="Q3669" s="16"/>
      <c r="R3669" s="16"/>
      <c r="S3669" s="51">
        <f>SUM(S3631:S3668)</f>
        <v>0</v>
      </c>
      <c r="T3669" s="16"/>
      <c r="U3669" s="16"/>
      <c r="V3669" s="16"/>
      <c r="W3669" s="16"/>
      <c r="X3669" s="51">
        <f>SUM(X3631:X3668)</f>
        <v>102.56</v>
      </c>
      <c r="Y3669" s="16"/>
      <c r="Z3669" s="16"/>
      <c r="AA3669" s="16"/>
      <c r="AB3669" s="16"/>
      <c r="AC3669" s="51">
        <f>SUM(AC3631:AC3668)</f>
        <v>0</v>
      </c>
      <c r="AD3669" s="16"/>
      <c r="AE3669" s="16"/>
      <c r="AF3669" s="16"/>
      <c r="AG3669" s="16"/>
      <c r="AH3669" s="51">
        <f>SUM(AH3631:AH3668)</f>
        <v>0</v>
      </c>
      <c r="AI3669" s="16"/>
      <c r="AJ3669" s="16"/>
      <c r="AK3669" s="16"/>
      <c r="AL3669" s="16"/>
      <c r="AM3669" s="51">
        <f>SUM(AM3631:AM3668)</f>
        <v>99.256</v>
      </c>
      <c r="AN3669" s="16"/>
      <c r="AO3669" s="16"/>
      <c r="AP3669" s="16"/>
      <c r="AQ3669" s="16"/>
      <c r="AR3669" s="51">
        <f>SUM(AR3631:AR3668)</f>
        <v>0</v>
      </c>
      <c r="AS3669" s="16"/>
      <c r="AT3669" s="16"/>
      <c r="AU3669" s="16"/>
      <c r="AV3669" s="16"/>
      <c r="AW3669" s="51">
        <f>SUM(AW3631:AW3668)</f>
        <v>0</v>
      </c>
      <c r="AX3669" s="16"/>
      <c r="AY3669" s="16"/>
      <c r="AZ3669" s="16"/>
      <c r="BA3669" s="16"/>
      <c r="BB3669" s="51">
        <f>SUM(BB3631:BB3668)</f>
        <v>0</v>
      </c>
      <c r="BC3669" s="16"/>
      <c r="BD3669" s="16"/>
      <c r="BE3669" s="16"/>
      <c r="BF3669" s="16"/>
      <c r="BG3669" s="51">
        <f>SUM(BG3631:BG3668)</f>
        <v>0</v>
      </c>
      <c r="BH3669" s="16"/>
      <c r="BI3669" s="16"/>
      <c r="BJ3669" s="16"/>
      <c r="BK3669" s="16"/>
      <c r="BL3669" s="51">
        <f>SUM(BL3631:BL3668)</f>
        <v>0</v>
      </c>
      <c r="BM3669" s="16"/>
      <c r="BN3669" s="16"/>
      <c r="BO3669" s="16"/>
      <c r="BP3669" s="16"/>
      <c r="BQ3669" s="51">
        <f>SUM(BQ3631:BQ3668)</f>
        <v>0</v>
      </c>
      <c r="BR3669" s="16"/>
      <c r="BS3669" s="16"/>
      <c r="BT3669" s="16"/>
      <c r="BU3669" s="16"/>
      <c r="BV3669" s="51">
        <f>SUM(BV3631:BV3668)</f>
        <v>0</v>
      </c>
    </row>
    <row r="3670" spans="1:74" hidden="1" x14ac:dyDescent="0.3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22" t="s">
        <v>5</v>
      </c>
      <c r="H3670" s="3">
        <v>2023</v>
      </c>
      <c r="I3670" s="24" t="s">
        <v>287</v>
      </c>
      <c r="J3670" s="2" t="s">
        <v>267</v>
      </c>
      <c r="K3670" s="2" t="s">
        <v>319</v>
      </c>
      <c r="L3670" s="170">
        <f t="shared" si="117"/>
        <v>0</v>
      </c>
      <c r="M3670" s="170">
        <f t="shared" si="118"/>
        <v>0</v>
      </c>
      <c r="N3670" s="183"/>
      <c r="O3670" s="37"/>
      <c r="P3670" s="37"/>
      <c r="Q3670" s="37"/>
      <c r="R3670" s="37"/>
      <c r="S3670" s="46"/>
      <c r="T3670" s="2"/>
      <c r="U3670" s="2"/>
      <c r="V3670" s="2"/>
      <c r="W3670" s="2"/>
      <c r="X3670" s="60"/>
      <c r="Y3670" s="67"/>
      <c r="Z3670" s="67"/>
      <c r="AA3670" s="67"/>
      <c r="AB3670" s="67"/>
      <c r="AC3670" s="73"/>
      <c r="AD3670" s="2"/>
      <c r="AE3670" s="2"/>
      <c r="AF3670" s="2"/>
      <c r="AG3670" s="2"/>
      <c r="AH3670" s="60"/>
      <c r="AI3670" s="77"/>
      <c r="AJ3670" s="77"/>
      <c r="AK3670" s="77"/>
      <c r="AL3670" s="77"/>
      <c r="AM3670" s="85"/>
      <c r="AN3670" s="2"/>
      <c r="AO3670" s="2"/>
      <c r="AP3670" s="2"/>
      <c r="AQ3670" s="2"/>
      <c r="AR3670" s="60"/>
      <c r="AS3670" s="90"/>
      <c r="AT3670" s="90"/>
      <c r="AU3670" s="90"/>
      <c r="AV3670" s="90"/>
      <c r="AW3670" s="105"/>
      <c r="AX3670" s="2"/>
      <c r="AY3670" s="2"/>
      <c r="AZ3670" s="2"/>
      <c r="BA3670" s="2"/>
      <c r="BB3670" s="60"/>
      <c r="BC3670" s="111"/>
      <c r="BD3670" s="111"/>
      <c r="BE3670" s="111"/>
      <c r="BF3670" s="111"/>
      <c r="BG3670" s="116"/>
      <c r="BH3670" s="2"/>
      <c r="BI3670" s="2"/>
      <c r="BJ3670" s="2"/>
      <c r="BK3670" s="2"/>
      <c r="BL3670" s="60"/>
      <c r="BM3670" s="53"/>
      <c r="BN3670" s="53"/>
      <c r="BO3670" s="53"/>
      <c r="BP3670" s="53"/>
      <c r="BQ3670" s="125"/>
      <c r="BR3670" s="2"/>
      <c r="BS3670" s="2"/>
      <c r="BT3670" s="2"/>
      <c r="BU3670" s="2"/>
      <c r="BV3670" s="60"/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291</v>
      </c>
      <c r="K3671" s="2" t="s">
        <v>320</v>
      </c>
      <c r="L3671" s="170">
        <f t="shared" si="117"/>
        <v>0</v>
      </c>
      <c r="M3671" s="170">
        <f t="shared" si="118"/>
        <v>0</v>
      </c>
      <c r="N3671" s="183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286</v>
      </c>
      <c r="J3672" s="2" t="s">
        <v>337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3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8" t="s">
        <v>338</v>
      </c>
      <c r="K3673" s="8" t="s">
        <v>319</v>
      </c>
      <c r="L3673" s="170">
        <f t="shared" si="117"/>
        <v>0</v>
      </c>
      <c r="M3673" s="170">
        <f t="shared" si="118"/>
        <v>0</v>
      </c>
      <c r="N3673" s="183"/>
      <c r="O3673" s="58"/>
      <c r="P3673" s="58"/>
      <c r="Q3673" s="58"/>
      <c r="R3673" s="58"/>
      <c r="S3673" s="59"/>
      <c r="T3673" s="8"/>
      <c r="U3673" s="8"/>
      <c r="V3673" s="8"/>
      <c r="W3673" s="8"/>
      <c r="X3673" s="130"/>
      <c r="Y3673" s="143"/>
      <c r="Z3673" s="143"/>
      <c r="AA3673" s="143"/>
      <c r="AB3673" s="143"/>
      <c r="AC3673" s="144"/>
      <c r="AD3673" s="8"/>
      <c r="AE3673" s="8"/>
      <c r="AF3673" s="8"/>
      <c r="AG3673" s="8"/>
      <c r="AH3673" s="130"/>
      <c r="AI3673" s="145"/>
      <c r="AJ3673" s="145"/>
      <c r="AK3673" s="145"/>
      <c r="AL3673" s="145"/>
      <c r="AM3673" s="146"/>
      <c r="AN3673" s="8"/>
      <c r="AO3673" s="8"/>
      <c r="AP3673" s="8"/>
      <c r="AQ3673" s="8"/>
      <c r="AR3673" s="130"/>
      <c r="AS3673" s="147"/>
      <c r="AT3673" s="147"/>
      <c r="AU3673" s="147"/>
      <c r="AV3673" s="147"/>
      <c r="AW3673" s="148"/>
      <c r="AX3673" s="8"/>
      <c r="AY3673" s="8"/>
      <c r="AZ3673" s="8"/>
      <c r="BA3673" s="8"/>
      <c r="BB3673" s="130"/>
      <c r="BC3673" s="149"/>
      <c r="BD3673" s="149"/>
      <c r="BE3673" s="149"/>
      <c r="BF3673" s="149"/>
      <c r="BG3673" s="150"/>
      <c r="BH3673" s="8"/>
      <c r="BI3673" s="8"/>
      <c r="BJ3673" s="8"/>
      <c r="BK3673" s="8"/>
      <c r="BL3673" s="130"/>
      <c r="BM3673" s="151"/>
      <c r="BN3673" s="151"/>
      <c r="BO3673" s="151"/>
      <c r="BP3673" s="151"/>
      <c r="BQ3673" s="152"/>
      <c r="BR3673" s="8"/>
      <c r="BS3673" s="8"/>
      <c r="BT3673" s="8"/>
      <c r="BU3673" s="8"/>
      <c r="BV3673" s="13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339</v>
      </c>
      <c r="K3674" s="8" t="s">
        <v>340</v>
      </c>
      <c r="L3674" s="170">
        <f t="shared" si="117"/>
        <v>0</v>
      </c>
      <c r="M3674" s="170">
        <f t="shared" si="118"/>
        <v>0</v>
      </c>
      <c r="N3674" s="183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341</v>
      </c>
      <c r="K3675" s="8" t="s">
        <v>319</v>
      </c>
      <c r="L3675" s="170">
        <f t="shared" si="117"/>
        <v>0</v>
      </c>
      <c r="M3675" s="170">
        <f t="shared" si="118"/>
        <v>0</v>
      </c>
      <c r="N3675" s="183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342</v>
      </c>
      <c r="K3676" s="8" t="s">
        <v>321</v>
      </c>
      <c r="L3676" s="170">
        <f t="shared" si="117"/>
        <v>0</v>
      </c>
      <c r="M3676" s="170">
        <f t="shared" si="118"/>
        <v>0</v>
      </c>
      <c r="N3676" s="183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343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3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344</v>
      </c>
      <c r="K3678" s="8" t="s">
        <v>340</v>
      </c>
      <c r="L3678" s="170">
        <f t="shared" si="117"/>
        <v>0</v>
      </c>
      <c r="M3678" s="170">
        <f t="shared" si="118"/>
        <v>0</v>
      </c>
      <c r="N3678" s="183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288</v>
      </c>
      <c r="J3679" s="8" t="s">
        <v>345</v>
      </c>
      <c r="K3679" s="8" t="s">
        <v>319</v>
      </c>
      <c r="L3679" s="170">
        <f t="shared" si="117"/>
        <v>0</v>
      </c>
      <c r="M3679" s="170">
        <f t="shared" si="118"/>
        <v>0</v>
      </c>
      <c r="N3679" s="183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2" t="s">
        <v>352</v>
      </c>
      <c r="K3680" s="2" t="s">
        <v>319</v>
      </c>
      <c r="L3680" s="170">
        <f t="shared" si="117"/>
        <v>0</v>
      </c>
      <c r="M3680" s="170">
        <f t="shared" si="118"/>
        <v>0</v>
      </c>
      <c r="N3680" s="183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353</v>
      </c>
      <c r="K3681" s="2" t="s">
        <v>322</v>
      </c>
      <c r="L3681" s="170">
        <f t="shared" si="117"/>
        <v>0</v>
      </c>
      <c r="M3681" s="170">
        <f t="shared" si="118"/>
        <v>0</v>
      </c>
      <c r="N3681" s="183"/>
      <c r="O3681" s="37"/>
      <c r="P3681" s="37"/>
      <c r="Q3681" s="37"/>
      <c r="R3681" s="37"/>
      <c r="S3681" s="46"/>
      <c r="T3681" s="2"/>
      <c r="U3681" s="2"/>
      <c r="V3681" s="2"/>
      <c r="W3681" s="2"/>
      <c r="X3681" s="60"/>
      <c r="Y3681" s="67"/>
      <c r="Z3681" s="67"/>
      <c r="AA3681" s="67"/>
      <c r="AB3681" s="67"/>
      <c r="AC3681" s="73"/>
      <c r="AD3681" s="2"/>
      <c r="AE3681" s="2"/>
      <c r="AF3681" s="2"/>
      <c r="AG3681" s="2"/>
      <c r="AH3681" s="60"/>
      <c r="AI3681" s="77"/>
      <c r="AJ3681" s="77"/>
      <c r="AK3681" s="77"/>
      <c r="AL3681" s="77"/>
      <c r="AM3681" s="85"/>
      <c r="AN3681" s="2"/>
      <c r="AO3681" s="2"/>
      <c r="AP3681" s="2"/>
      <c r="AQ3681" s="2"/>
      <c r="AR3681" s="60"/>
      <c r="AS3681" s="90"/>
      <c r="AT3681" s="90"/>
      <c r="AU3681" s="90"/>
      <c r="AV3681" s="90"/>
      <c r="AW3681" s="105"/>
      <c r="AX3681" s="2"/>
      <c r="AY3681" s="2"/>
      <c r="AZ3681" s="2"/>
      <c r="BA3681" s="2"/>
      <c r="BB3681" s="60"/>
      <c r="BC3681" s="111"/>
      <c r="BD3681" s="111"/>
      <c r="BE3681" s="111"/>
      <c r="BF3681" s="111"/>
      <c r="BG3681" s="116"/>
      <c r="BH3681" s="2"/>
      <c r="BI3681" s="2"/>
      <c r="BJ3681" s="2"/>
      <c r="BK3681" s="2"/>
      <c r="BL3681" s="60"/>
      <c r="BM3681" s="53"/>
      <c r="BN3681" s="53"/>
      <c r="BO3681" s="53"/>
      <c r="BP3681" s="53"/>
      <c r="BQ3681" s="125"/>
      <c r="BR3681" s="2"/>
      <c r="BS3681" s="2"/>
      <c r="BT3681" s="2"/>
      <c r="BU3681" s="2"/>
      <c r="BV3681" s="6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346</v>
      </c>
      <c r="K3682" s="2" t="s">
        <v>319</v>
      </c>
      <c r="L3682" s="170">
        <f t="shared" si="117"/>
        <v>0</v>
      </c>
      <c r="M3682" s="170">
        <f t="shared" si="118"/>
        <v>0</v>
      </c>
      <c r="N3682" s="183"/>
      <c r="O3682" s="38"/>
      <c r="P3682" s="37"/>
      <c r="Q3682" s="37"/>
      <c r="R3682" s="37"/>
      <c r="S3682" s="46"/>
      <c r="T3682" s="3"/>
      <c r="U3682" s="2"/>
      <c r="V3682" s="2"/>
      <c r="W3682" s="2"/>
      <c r="X3682" s="60"/>
      <c r="Y3682" s="69"/>
      <c r="Z3682" s="67"/>
      <c r="AA3682" s="67"/>
      <c r="AB3682" s="67"/>
      <c r="AC3682" s="73"/>
      <c r="AD3682" s="3"/>
      <c r="AE3682" s="2"/>
      <c r="AF3682" s="2"/>
      <c r="AG3682" s="2"/>
      <c r="AH3682" s="60"/>
      <c r="AI3682" s="78"/>
      <c r="AJ3682" s="77"/>
      <c r="AK3682" s="77"/>
      <c r="AL3682" s="77"/>
      <c r="AM3682" s="85"/>
      <c r="AN3682" s="3"/>
      <c r="AO3682" s="2"/>
      <c r="AP3682" s="2"/>
      <c r="AQ3682" s="2"/>
      <c r="AR3682" s="60"/>
      <c r="AS3682" s="91"/>
      <c r="AT3682" s="90"/>
      <c r="AU3682" s="90"/>
      <c r="AV3682" s="90"/>
      <c r="AW3682" s="105"/>
      <c r="AX3682" s="3"/>
      <c r="AY3682" s="2"/>
      <c r="AZ3682" s="2"/>
      <c r="BA3682" s="2"/>
      <c r="BB3682" s="60"/>
      <c r="BC3682" s="112"/>
      <c r="BD3682" s="111"/>
      <c r="BE3682" s="111"/>
      <c r="BF3682" s="111"/>
      <c r="BG3682" s="116"/>
      <c r="BH3682" s="3"/>
      <c r="BI3682" s="2"/>
      <c r="BJ3682" s="2"/>
      <c r="BK3682" s="2"/>
      <c r="BL3682" s="60"/>
      <c r="BM3682" s="54"/>
      <c r="BN3682" s="53"/>
      <c r="BO3682" s="53"/>
      <c r="BP3682" s="53"/>
      <c r="BQ3682" s="125"/>
      <c r="BR3682" s="3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289</v>
      </c>
      <c r="J3683" s="2" t="s">
        <v>268</v>
      </c>
      <c r="K3683" s="2" t="s">
        <v>319</v>
      </c>
      <c r="L3683" s="170">
        <f t="shared" si="117"/>
        <v>0.15</v>
      </c>
      <c r="M3683" s="170">
        <f t="shared" si="118"/>
        <v>332.08199999999999</v>
      </c>
      <c r="N3683" s="183"/>
      <c r="O3683" s="37"/>
      <c r="P3683" s="37"/>
      <c r="Q3683" s="37"/>
      <c r="R3683" s="37"/>
      <c r="S3683" s="46"/>
      <c r="T3683" s="2"/>
      <c r="U3683" s="2"/>
      <c r="V3683" s="2"/>
      <c r="W3683" s="2"/>
      <c r="X3683" s="60"/>
      <c r="Y3683" s="67"/>
      <c r="Z3683" s="67"/>
      <c r="AA3683" s="67"/>
      <c r="AB3683" s="67"/>
      <c r="AC3683" s="73"/>
      <c r="AD3683" s="2"/>
      <c r="AE3683" s="2"/>
      <c r="AF3683" s="2"/>
      <c r="AG3683" s="2"/>
      <c r="AH3683" s="60"/>
      <c r="AI3683" s="77"/>
      <c r="AJ3683" s="77"/>
      <c r="AK3683" s="77"/>
      <c r="AL3683" s="77"/>
      <c r="AM3683" s="85"/>
      <c r="AN3683" s="2"/>
      <c r="AO3683" s="2"/>
      <c r="AP3683" s="2"/>
      <c r="AQ3683" s="2"/>
      <c r="AR3683" s="60"/>
      <c r="AS3683" s="90"/>
      <c r="AT3683" s="90"/>
      <c r="AU3683" s="90"/>
      <c r="AV3683" s="90"/>
      <c r="AW3683" s="105"/>
      <c r="AX3683" s="2"/>
      <c r="AY3683" s="2"/>
      <c r="AZ3683" s="2"/>
      <c r="BA3683" s="2"/>
      <c r="BB3683" s="60"/>
      <c r="BC3683" s="111"/>
      <c r="BD3683" s="111"/>
      <c r="BE3683" s="111"/>
      <c r="BF3683" s="111"/>
      <c r="BG3683" s="116"/>
      <c r="BH3683" s="2"/>
      <c r="BI3683" s="2"/>
      <c r="BJ3683" s="2"/>
      <c r="BK3683" s="2"/>
      <c r="BL3683" s="60"/>
      <c r="BM3683" s="53"/>
      <c r="BN3683" s="53"/>
      <c r="BO3683" s="53"/>
      <c r="BP3683" s="53"/>
      <c r="BQ3683" s="125"/>
      <c r="BR3683" s="2">
        <v>1.2</v>
      </c>
      <c r="BS3683" s="2"/>
      <c r="BT3683" s="2"/>
      <c r="BU3683" s="2">
        <v>0.15</v>
      </c>
      <c r="BV3683" s="60">
        <v>332.08199999999999</v>
      </c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292</v>
      </c>
      <c r="K3684" s="2" t="s">
        <v>319</v>
      </c>
      <c r="L3684" s="170">
        <f t="shared" si="117"/>
        <v>0</v>
      </c>
      <c r="M3684" s="170">
        <f t="shared" si="118"/>
        <v>0</v>
      </c>
      <c r="N3684" s="183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/>
      <c r="BS3684" s="2"/>
      <c r="BT3684" s="2"/>
      <c r="BU3684" s="2"/>
      <c r="BV3684" s="60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285</v>
      </c>
      <c r="J3685" s="2" t="s">
        <v>293</v>
      </c>
      <c r="K3685" s="2" t="s">
        <v>319</v>
      </c>
      <c r="L3685" s="172">
        <f t="shared" si="117"/>
        <v>1.12E-2</v>
      </c>
      <c r="M3685" s="170">
        <f t="shared" si="118"/>
        <v>65.563000000000002</v>
      </c>
      <c r="N3685" s="183"/>
      <c r="O3685" s="37"/>
      <c r="P3685" s="37"/>
      <c r="Q3685" s="37"/>
      <c r="R3685" s="38"/>
      <c r="S3685" s="45"/>
      <c r="T3685" s="2" t="s">
        <v>371</v>
      </c>
      <c r="U3685" s="2"/>
      <c r="V3685" s="2"/>
      <c r="W3685" s="3">
        <v>8.3999999999999995E-3</v>
      </c>
      <c r="X3685" s="61">
        <v>50.201000000000001</v>
      </c>
      <c r="Y3685" s="67">
        <v>3</v>
      </c>
      <c r="Z3685" s="67"/>
      <c r="AA3685" s="67"/>
      <c r="AB3685" s="69">
        <v>2.8E-3</v>
      </c>
      <c r="AC3685" s="74">
        <v>15.362</v>
      </c>
      <c r="AD3685" s="2"/>
      <c r="AE3685" s="2"/>
      <c r="AF3685" s="2"/>
      <c r="AG3685" s="3"/>
      <c r="AH3685" s="61"/>
      <c r="AI3685" s="77"/>
      <c r="AJ3685" s="77"/>
      <c r="AK3685" s="77"/>
      <c r="AL3685" s="78"/>
      <c r="AM3685" s="86"/>
      <c r="AN3685" s="2"/>
      <c r="AO3685" s="2"/>
      <c r="AP3685" s="2"/>
      <c r="AQ3685" s="3"/>
      <c r="AR3685" s="61"/>
      <c r="AS3685" s="90"/>
      <c r="AT3685" s="90"/>
      <c r="AU3685" s="90"/>
      <c r="AV3685" s="91"/>
      <c r="AW3685" s="106"/>
      <c r="AX3685" s="2"/>
      <c r="AY3685" s="2"/>
      <c r="AZ3685" s="2"/>
      <c r="BA3685" s="3"/>
      <c r="BB3685" s="61"/>
      <c r="BC3685" s="111"/>
      <c r="BD3685" s="111"/>
      <c r="BE3685" s="111"/>
      <c r="BF3685" s="112"/>
      <c r="BG3685" s="117"/>
      <c r="BH3685" s="2"/>
      <c r="BI3685" s="2"/>
      <c r="BJ3685" s="2"/>
      <c r="BK3685" s="3"/>
      <c r="BL3685" s="61"/>
      <c r="BM3685" s="53"/>
      <c r="BN3685" s="53"/>
      <c r="BO3685" s="53"/>
      <c r="BP3685" s="54"/>
      <c r="BQ3685" s="126"/>
      <c r="BR3685" s="2"/>
      <c r="BS3685" s="2"/>
      <c r="BT3685" s="2"/>
      <c r="BU3685" s="3"/>
      <c r="BV3685" s="61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287</v>
      </c>
      <c r="J3686" s="2" t="s">
        <v>269</v>
      </c>
      <c r="K3686" s="2" t="s">
        <v>321</v>
      </c>
      <c r="L3686" s="170">
        <f t="shared" si="117"/>
        <v>0</v>
      </c>
      <c r="M3686" s="170">
        <f t="shared" si="118"/>
        <v>0</v>
      </c>
      <c r="N3686" s="183"/>
      <c r="O3686" s="37"/>
      <c r="P3686" s="37"/>
      <c r="Q3686" s="37"/>
      <c r="R3686" s="37"/>
      <c r="S3686" s="46"/>
      <c r="T3686" s="2"/>
      <c r="U3686" s="2"/>
      <c r="V3686" s="2"/>
      <c r="W3686" s="2"/>
      <c r="X3686" s="60"/>
      <c r="Y3686" s="67"/>
      <c r="Z3686" s="67"/>
      <c r="AA3686" s="67"/>
      <c r="AB3686" s="67"/>
      <c r="AC3686" s="73"/>
      <c r="AD3686" s="2"/>
      <c r="AE3686" s="2"/>
      <c r="AF3686" s="2"/>
      <c r="AG3686" s="2"/>
      <c r="AH3686" s="60"/>
      <c r="AI3686" s="77"/>
      <c r="AJ3686" s="77"/>
      <c r="AK3686" s="77"/>
      <c r="AL3686" s="77"/>
      <c r="AM3686" s="85"/>
      <c r="AN3686" s="2"/>
      <c r="AO3686" s="2"/>
      <c r="AP3686" s="2"/>
      <c r="AQ3686" s="2"/>
      <c r="AR3686" s="60"/>
      <c r="AS3686" s="90"/>
      <c r="AT3686" s="90"/>
      <c r="AU3686" s="90"/>
      <c r="AV3686" s="90"/>
      <c r="AW3686" s="105"/>
      <c r="AX3686" s="2"/>
      <c r="AY3686" s="2"/>
      <c r="AZ3686" s="2"/>
      <c r="BA3686" s="2"/>
      <c r="BB3686" s="60"/>
      <c r="BC3686" s="111"/>
      <c r="BD3686" s="111"/>
      <c r="BE3686" s="111"/>
      <c r="BF3686" s="111"/>
      <c r="BG3686" s="116"/>
      <c r="BH3686" s="2"/>
      <c r="BI3686" s="2"/>
      <c r="BJ3686" s="2"/>
      <c r="BK3686" s="2"/>
      <c r="BL3686" s="60"/>
      <c r="BM3686" s="53"/>
      <c r="BN3686" s="53"/>
      <c r="BO3686" s="53"/>
      <c r="BP3686" s="53"/>
      <c r="BQ3686" s="125"/>
      <c r="BR3686" s="2"/>
      <c r="BS3686" s="2"/>
      <c r="BT3686" s="2"/>
      <c r="BU3686" s="2"/>
      <c r="BV3686" s="60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270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3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290</v>
      </c>
      <c r="J3688" s="2" t="s">
        <v>271</v>
      </c>
      <c r="K3688" s="2" t="s">
        <v>322</v>
      </c>
      <c r="L3688" s="170">
        <f t="shared" si="117"/>
        <v>0</v>
      </c>
      <c r="M3688" s="170">
        <f t="shared" si="118"/>
        <v>0</v>
      </c>
      <c r="N3688" s="183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284</v>
      </c>
      <c r="J3689" s="2" t="s">
        <v>294</v>
      </c>
      <c r="K3689" s="2" t="s">
        <v>321</v>
      </c>
      <c r="L3689" s="170">
        <f t="shared" si="117"/>
        <v>0</v>
      </c>
      <c r="M3689" s="170">
        <f t="shared" si="118"/>
        <v>0</v>
      </c>
      <c r="N3689" s="183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347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3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295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3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290</v>
      </c>
      <c r="J3692" s="2" t="s">
        <v>299</v>
      </c>
      <c r="K3692" s="2" t="s">
        <v>319</v>
      </c>
      <c r="L3692" s="170">
        <f t="shared" si="117"/>
        <v>0</v>
      </c>
      <c r="M3692" s="170">
        <f t="shared" si="118"/>
        <v>0</v>
      </c>
      <c r="N3692" s="183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315</v>
      </c>
      <c r="J3693" s="2" t="s">
        <v>348</v>
      </c>
      <c r="K3693" s="2" t="s">
        <v>321</v>
      </c>
      <c r="L3693" s="170">
        <f t="shared" si="117"/>
        <v>0</v>
      </c>
      <c r="M3693" s="170">
        <f t="shared" si="118"/>
        <v>0</v>
      </c>
      <c r="N3693" s="183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296</v>
      </c>
      <c r="K3694" s="2" t="s">
        <v>322</v>
      </c>
      <c r="L3694" s="170">
        <f t="shared" si="117"/>
        <v>0</v>
      </c>
      <c r="M3694" s="170">
        <f t="shared" si="118"/>
        <v>0</v>
      </c>
      <c r="N3694" s="183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316</v>
      </c>
      <c r="J3695" s="2" t="s">
        <v>297</v>
      </c>
      <c r="K3695" s="2" t="s">
        <v>319</v>
      </c>
      <c r="L3695" s="170">
        <f t="shared" si="117"/>
        <v>0</v>
      </c>
      <c r="M3695" s="170">
        <f t="shared" si="118"/>
        <v>0</v>
      </c>
      <c r="N3695" s="183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8" t="s">
        <v>349</v>
      </c>
      <c r="K3696" s="8" t="s">
        <v>321</v>
      </c>
      <c r="L3696" s="170">
        <f t="shared" si="117"/>
        <v>4</v>
      </c>
      <c r="M3696" s="170">
        <f t="shared" si="118"/>
        <v>12.782</v>
      </c>
      <c r="N3696" s="183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>
        <v>3</v>
      </c>
      <c r="Z3696" s="67"/>
      <c r="AA3696" s="67"/>
      <c r="AB3696" s="67">
        <v>4</v>
      </c>
      <c r="AC3696" s="73">
        <v>12.782</v>
      </c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282</v>
      </c>
      <c r="J3697" s="2" t="s">
        <v>272</v>
      </c>
      <c r="K3697" s="2" t="s">
        <v>322</v>
      </c>
      <c r="L3697" s="170">
        <f t="shared" si="117"/>
        <v>0</v>
      </c>
      <c r="M3697" s="170">
        <f t="shared" si="118"/>
        <v>0</v>
      </c>
      <c r="N3697" s="183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/>
      <c r="Z3697" s="67"/>
      <c r="AA3697" s="67"/>
      <c r="AB3697" s="67"/>
      <c r="AC3697" s="73"/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273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3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274</v>
      </c>
      <c r="K3699" s="2" t="s">
        <v>322</v>
      </c>
      <c r="L3699" s="172">
        <f t="shared" si="117"/>
        <v>1.5E-3</v>
      </c>
      <c r="M3699" s="170">
        <f t="shared" si="118"/>
        <v>1.4350000000000001</v>
      </c>
      <c r="N3699" s="183"/>
      <c r="O3699" s="37"/>
      <c r="P3699" s="37"/>
      <c r="Q3699" s="37">
        <v>24</v>
      </c>
      <c r="R3699" s="37">
        <v>1E-3</v>
      </c>
      <c r="S3699" s="46">
        <v>0.79700000000000004</v>
      </c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>
        <v>88</v>
      </c>
      <c r="BP3699" s="53">
        <v>5.0000000000000001E-4</v>
      </c>
      <c r="BQ3699" s="125">
        <v>0.63800000000000001</v>
      </c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275</v>
      </c>
      <c r="K3700" s="2" t="s">
        <v>322</v>
      </c>
      <c r="L3700" s="170">
        <f t="shared" si="117"/>
        <v>0</v>
      </c>
      <c r="M3700" s="170">
        <f t="shared" si="118"/>
        <v>0</v>
      </c>
      <c r="N3700" s="183"/>
      <c r="O3700" s="37"/>
      <c r="P3700" s="37"/>
      <c r="Q3700" s="37"/>
      <c r="R3700" s="37"/>
      <c r="S3700" s="46"/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/>
      <c r="BP3700" s="53"/>
      <c r="BQ3700" s="125"/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276</v>
      </c>
      <c r="K3701" s="2" t="s">
        <v>321</v>
      </c>
      <c r="L3701" s="170">
        <f t="shared" si="117"/>
        <v>0</v>
      </c>
      <c r="M3701" s="170">
        <f t="shared" si="118"/>
        <v>0</v>
      </c>
      <c r="N3701" s="183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277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3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283</v>
      </c>
      <c r="J3703" s="2" t="s">
        <v>298</v>
      </c>
      <c r="K3703" s="2" t="s">
        <v>322</v>
      </c>
      <c r="L3703" s="170">
        <f t="shared" si="117"/>
        <v>0.03</v>
      </c>
      <c r="M3703" s="170">
        <f t="shared" si="118"/>
        <v>7.5979999999999999</v>
      </c>
      <c r="N3703" s="183"/>
      <c r="O3703" s="37"/>
      <c r="P3703" s="37" t="s">
        <v>361</v>
      </c>
      <c r="Q3703" s="37"/>
      <c r="R3703" s="37">
        <v>0.03</v>
      </c>
      <c r="S3703" s="46">
        <v>7.5979999999999999</v>
      </c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278</v>
      </c>
      <c r="K3704" s="2" t="s">
        <v>321</v>
      </c>
      <c r="L3704" s="170">
        <f t="shared" si="117"/>
        <v>10</v>
      </c>
      <c r="M3704" s="170">
        <f t="shared" si="118"/>
        <v>13.332999999999998</v>
      </c>
      <c r="N3704" s="183"/>
      <c r="O3704" s="37">
        <v>4.3</v>
      </c>
      <c r="P3704" s="37"/>
      <c r="Q3704" s="37"/>
      <c r="R3704" s="37">
        <v>9</v>
      </c>
      <c r="S3704" s="46">
        <v>12.305999999999999</v>
      </c>
      <c r="T3704" s="2">
        <v>3</v>
      </c>
      <c r="U3704" s="2"/>
      <c r="V3704" s="2"/>
      <c r="W3704" s="2">
        <v>1</v>
      </c>
      <c r="X3704" s="60">
        <v>1.0269999999999999</v>
      </c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279</v>
      </c>
      <c r="K3705" s="2" t="s">
        <v>321</v>
      </c>
      <c r="L3705" s="170">
        <f t="shared" si="117"/>
        <v>0</v>
      </c>
      <c r="M3705" s="170">
        <f t="shared" si="118"/>
        <v>0</v>
      </c>
      <c r="N3705" s="183"/>
      <c r="O3705" s="37"/>
      <c r="P3705" s="37"/>
      <c r="Q3705" s="37"/>
      <c r="R3705" s="37"/>
      <c r="S3705" s="46"/>
      <c r="T3705" s="2"/>
      <c r="U3705" s="2"/>
      <c r="V3705" s="2"/>
      <c r="W3705" s="2"/>
      <c r="X3705" s="60"/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286</v>
      </c>
      <c r="J3706" s="2" t="s">
        <v>280</v>
      </c>
      <c r="K3706" s="2" t="s">
        <v>320</v>
      </c>
      <c r="L3706" s="170">
        <f t="shared" si="117"/>
        <v>1.06</v>
      </c>
      <c r="M3706" s="172">
        <f t="shared" si="118"/>
        <v>14.628</v>
      </c>
      <c r="N3706" s="185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>
        <v>1.06</v>
      </c>
      <c r="BL3706" s="181">
        <v>14.628</v>
      </c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281</v>
      </c>
      <c r="K3707" s="2" t="s">
        <v>320</v>
      </c>
      <c r="L3707" s="170">
        <f t="shared" si="117"/>
        <v>0</v>
      </c>
      <c r="M3707" s="170">
        <f t="shared" si="118"/>
        <v>0</v>
      </c>
      <c r="N3707" s="183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/>
      <c r="BL3707" s="60"/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s="17" customFormat="1" hidden="1" x14ac:dyDescent="0.3">
      <c r="A3708" s="16" t="s">
        <v>107</v>
      </c>
      <c r="B3708" s="16" t="s">
        <v>2</v>
      </c>
      <c r="C3708" s="16" t="s">
        <v>3</v>
      </c>
      <c r="D3708" s="16" t="s">
        <v>103</v>
      </c>
      <c r="E3708" s="6" t="s">
        <v>108</v>
      </c>
      <c r="F3708" s="7"/>
      <c r="G3708" s="23" t="s">
        <v>5</v>
      </c>
      <c r="H3708" s="7">
        <v>2023</v>
      </c>
      <c r="I3708" s="25"/>
      <c r="J3708" s="16" t="s">
        <v>314</v>
      </c>
      <c r="K3708" s="16"/>
      <c r="L3708" s="155"/>
      <c r="M3708" s="133">
        <f>SUM(M3670:M3707)</f>
        <v>447.42099999999999</v>
      </c>
      <c r="N3708" s="186"/>
      <c r="O3708" s="16"/>
      <c r="P3708" s="16"/>
      <c r="Q3708" s="16"/>
      <c r="R3708" s="16"/>
      <c r="S3708" s="51">
        <f>SUM(S3670:S3707)</f>
        <v>20.701000000000001</v>
      </c>
      <c r="T3708" s="16"/>
      <c r="U3708" s="16"/>
      <c r="V3708" s="16"/>
      <c r="W3708" s="16"/>
      <c r="X3708" s="51">
        <f>SUM(X3670:X3707)</f>
        <v>51.228000000000002</v>
      </c>
      <c r="Y3708" s="16"/>
      <c r="Z3708" s="16"/>
      <c r="AA3708" s="16"/>
      <c r="AB3708" s="16"/>
      <c r="AC3708" s="51">
        <f>SUM(AC3670:AC3707)</f>
        <v>28.143999999999998</v>
      </c>
      <c r="AD3708" s="16"/>
      <c r="AE3708" s="16"/>
      <c r="AF3708" s="16"/>
      <c r="AG3708" s="16"/>
      <c r="AH3708" s="51">
        <f>SUM(AH3670:AH3707)</f>
        <v>0</v>
      </c>
      <c r="AI3708" s="16"/>
      <c r="AJ3708" s="16"/>
      <c r="AK3708" s="16"/>
      <c r="AL3708" s="16"/>
      <c r="AM3708" s="51">
        <f>SUM(AM3670:AM3707)</f>
        <v>0</v>
      </c>
      <c r="AN3708" s="16"/>
      <c r="AO3708" s="16"/>
      <c r="AP3708" s="16"/>
      <c r="AQ3708" s="16"/>
      <c r="AR3708" s="51">
        <f>SUM(AR3670:AR3707)</f>
        <v>0</v>
      </c>
      <c r="AS3708" s="16"/>
      <c r="AT3708" s="16"/>
      <c r="AU3708" s="16"/>
      <c r="AV3708" s="16"/>
      <c r="AW3708" s="51">
        <f>SUM(AW3670:AW3707)</f>
        <v>0</v>
      </c>
      <c r="AX3708" s="16"/>
      <c r="AY3708" s="16"/>
      <c r="AZ3708" s="16"/>
      <c r="BA3708" s="16"/>
      <c r="BB3708" s="51">
        <f>SUM(BB3670:BB3707)</f>
        <v>0</v>
      </c>
      <c r="BC3708" s="16"/>
      <c r="BD3708" s="16"/>
      <c r="BE3708" s="16"/>
      <c r="BF3708" s="16"/>
      <c r="BG3708" s="51">
        <f>SUM(BG3670:BG3707)</f>
        <v>0</v>
      </c>
      <c r="BH3708" s="16"/>
      <c r="BI3708" s="16"/>
      <c r="BJ3708" s="16"/>
      <c r="BK3708" s="16"/>
      <c r="BL3708" s="133">
        <f>SUM(BL3670:BL3707)</f>
        <v>14.628</v>
      </c>
      <c r="BM3708" s="16"/>
      <c r="BN3708" s="16"/>
      <c r="BO3708" s="16"/>
      <c r="BP3708" s="16"/>
      <c r="BQ3708" s="51">
        <f>SUM(BQ3670:BQ3707)</f>
        <v>0.63800000000000001</v>
      </c>
      <c r="BR3708" s="16"/>
      <c r="BS3708" s="16"/>
      <c r="BT3708" s="16"/>
      <c r="BU3708" s="16"/>
      <c r="BV3708" s="51">
        <f>SUM(BV3670:BV3707)</f>
        <v>332.08199999999999</v>
      </c>
    </row>
    <row r="3709" spans="1:74" hidden="1" x14ac:dyDescent="0.3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22" t="s">
        <v>5</v>
      </c>
      <c r="H3709" s="3">
        <v>2023</v>
      </c>
      <c r="I3709" s="24" t="s">
        <v>287</v>
      </c>
      <c r="J3709" s="2" t="s">
        <v>267</v>
      </c>
      <c r="K3709" s="2" t="s">
        <v>319</v>
      </c>
      <c r="L3709" s="170">
        <f t="shared" si="117"/>
        <v>0</v>
      </c>
      <c r="M3709" s="170">
        <f t="shared" si="118"/>
        <v>0</v>
      </c>
      <c r="N3709" s="183"/>
      <c r="O3709" s="37"/>
      <c r="P3709" s="37"/>
      <c r="Q3709" s="37"/>
      <c r="R3709" s="37"/>
      <c r="S3709" s="46"/>
      <c r="T3709" s="2"/>
      <c r="U3709" s="2"/>
      <c r="V3709" s="2"/>
      <c r="W3709" s="2"/>
      <c r="X3709" s="60"/>
      <c r="Y3709" s="67"/>
      <c r="Z3709" s="67"/>
      <c r="AA3709" s="67"/>
      <c r="AB3709" s="67"/>
      <c r="AC3709" s="73"/>
      <c r="AD3709" s="2"/>
      <c r="AE3709" s="2"/>
      <c r="AF3709" s="2"/>
      <c r="AG3709" s="2"/>
      <c r="AH3709" s="60"/>
      <c r="AI3709" s="77"/>
      <c r="AJ3709" s="77"/>
      <c r="AK3709" s="77"/>
      <c r="AL3709" s="77"/>
      <c r="AM3709" s="85"/>
      <c r="AN3709" s="2"/>
      <c r="AO3709" s="2"/>
      <c r="AP3709" s="2"/>
      <c r="AQ3709" s="2"/>
      <c r="AR3709" s="60"/>
      <c r="AS3709" s="90"/>
      <c r="AT3709" s="90"/>
      <c r="AU3709" s="90"/>
      <c r="AV3709" s="90"/>
      <c r="AW3709" s="105"/>
      <c r="AX3709" s="2"/>
      <c r="AY3709" s="2"/>
      <c r="AZ3709" s="2"/>
      <c r="BA3709" s="2"/>
      <c r="BB3709" s="60"/>
      <c r="BC3709" s="111"/>
      <c r="BD3709" s="111"/>
      <c r="BE3709" s="111"/>
      <c r="BF3709" s="111"/>
      <c r="BG3709" s="116"/>
      <c r="BH3709" s="2"/>
      <c r="BI3709" s="2"/>
      <c r="BJ3709" s="2"/>
      <c r="BK3709" s="2"/>
      <c r="BL3709" s="60"/>
      <c r="BM3709" s="53"/>
      <c r="BN3709" s="53"/>
      <c r="BO3709" s="53"/>
      <c r="BP3709" s="53"/>
      <c r="BQ3709" s="125"/>
      <c r="BR3709" s="2"/>
      <c r="BS3709" s="2"/>
      <c r="BT3709" s="2"/>
      <c r="BU3709" s="2"/>
      <c r="BV3709" s="60"/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291</v>
      </c>
      <c r="K3710" s="2" t="s">
        <v>320</v>
      </c>
      <c r="L3710" s="170">
        <f t="shared" si="117"/>
        <v>0</v>
      </c>
      <c r="M3710" s="170">
        <f t="shared" si="118"/>
        <v>0</v>
      </c>
      <c r="N3710" s="183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286</v>
      </c>
      <c r="J3711" s="2" t="s">
        <v>337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3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8" t="s">
        <v>338</v>
      </c>
      <c r="K3712" s="8" t="s">
        <v>319</v>
      </c>
      <c r="L3712" s="170">
        <f t="shared" si="117"/>
        <v>0</v>
      </c>
      <c r="M3712" s="170">
        <f t="shared" si="118"/>
        <v>0</v>
      </c>
      <c r="N3712" s="183"/>
      <c r="O3712" s="58"/>
      <c r="P3712" s="58"/>
      <c r="Q3712" s="58"/>
      <c r="R3712" s="58"/>
      <c r="S3712" s="59"/>
      <c r="T3712" s="8"/>
      <c r="U3712" s="8"/>
      <c r="V3712" s="8"/>
      <c r="W3712" s="8"/>
      <c r="X3712" s="130"/>
      <c r="Y3712" s="143"/>
      <c r="Z3712" s="143"/>
      <c r="AA3712" s="143"/>
      <c r="AB3712" s="143"/>
      <c r="AC3712" s="144"/>
      <c r="AD3712" s="8"/>
      <c r="AE3712" s="8"/>
      <c r="AF3712" s="8"/>
      <c r="AG3712" s="8"/>
      <c r="AH3712" s="130"/>
      <c r="AI3712" s="145"/>
      <c r="AJ3712" s="145"/>
      <c r="AK3712" s="145"/>
      <c r="AL3712" s="145"/>
      <c r="AM3712" s="146"/>
      <c r="AN3712" s="8"/>
      <c r="AO3712" s="8"/>
      <c r="AP3712" s="8"/>
      <c r="AQ3712" s="8"/>
      <c r="AR3712" s="130"/>
      <c r="AS3712" s="147"/>
      <c r="AT3712" s="147"/>
      <c r="AU3712" s="147"/>
      <c r="AV3712" s="147"/>
      <c r="AW3712" s="148"/>
      <c r="AX3712" s="8"/>
      <c r="AY3712" s="8"/>
      <c r="AZ3712" s="8"/>
      <c r="BA3712" s="8"/>
      <c r="BB3712" s="130"/>
      <c r="BC3712" s="149"/>
      <c r="BD3712" s="149"/>
      <c r="BE3712" s="149"/>
      <c r="BF3712" s="149"/>
      <c r="BG3712" s="150"/>
      <c r="BH3712" s="8"/>
      <c r="BI3712" s="8"/>
      <c r="BJ3712" s="8"/>
      <c r="BK3712" s="8"/>
      <c r="BL3712" s="130"/>
      <c r="BM3712" s="151"/>
      <c r="BN3712" s="151"/>
      <c r="BO3712" s="151"/>
      <c r="BP3712" s="151"/>
      <c r="BQ3712" s="152"/>
      <c r="BR3712" s="8"/>
      <c r="BS3712" s="8"/>
      <c r="BT3712" s="8"/>
      <c r="BU3712" s="8"/>
      <c r="BV3712" s="13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339</v>
      </c>
      <c r="K3713" s="8" t="s">
        <v>340</v>
      </c>
      <c r="L3713" s="170">
        <f t="shared" si="117"/>
        <v>0</v>
      </c>
      <c r="M3713" s="170">
        <f t="shared" si="118"/>
        <v>0</v>
      </c>
      <c r="N3713" s="183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341</v>
      </c>
      <c r="K3714" s="8" t="s">
        <v>319</v>
      </c>
      <c r="L3714" s="170">
        <f t="shared" si="117"/>
        <v>0</v>
      </c>
      <c r="M3714" s="170">
        <f t="shared" si="118"/>
        <v>0</v>
      </c>
      <c r="N3714" s="183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342</v>
      </c>
      <c r="K3715" s="8" t="s">
        <v>321</v>
      </c>
      <c r="L3715" s="170">
        <f t="shared" si="117"/>
        <v>0</v>
      </c>
      <c r="M3715" s="170">
        <f t="shared" si="118"/>
        <v>0</v>
      </c>
      <c r="N3715" s="183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343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3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344</v>
      </c>
      <c r="K3717" s="8" t="s">
        <v>340</v>
      </c>
      <c r="L3717" s="170">
        <f t="shared" ref="L3717:L3780" si="119">SUM(R3717,W3717,AB3717,AG3717,AL3717,AQ3717,AV3717,BA3717,BF3717,BK3717,BP3717,BU3717)</f>
        <v>0</v>
      </c>
      <c r="M3717" s="170">
        <f t="shared" ref="M3717:M3780" si="120">SUM(S3717,X3717,AC3717,AH3717,AM3717,AR3717,AW3717,BB3717,BG3717,BL3717,BQ3717,BV3717)</f>
        <v>0</v>
      </c>
      <c r="N3717" s="183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288</v>
      </c>
      <c r="J3718" s="8" t="s">
        <v>345</v>
      </c>
      <c r="K3718" s="8" t="s">
        <v>319</v>
      </c>
      <c r="L3718" s="170">
        <f t="shared" si="119"/>
        <v>0</v>
      </c>
      <c r="M3718" s="170">
        <f t="shared" si="120"/>
        <v>0</v>
      </c>
      <c r="N3718" s="183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2" t="s">
        <v>352</v>
      </c>
      <c r="K3719" s="2" t="s">
        <v>319</v>
      </c>
      <c r="L3719" s="170">
        <f t="shared" si="119"/>
        <v>0</v>
      </c>
      <c r="M3719" s="170">
        <f t="shared" si="120"/>
        <v>0</v>
      </c>
      <c r="N3719" s="183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353</v>
      </c>
      <c r="K3720" s="2" t="s">
        <v>322</v>
      </c>
      <c r="L3720" s="170">
        <f t="shared" si="119"/>
        <v>0</v>
      </c>
      <c r="M3720" s="170">
        <f t="shared" si="120"/>
        <v>0</v>
      </c>
      <c r="N3720" s="183"/>
      <c r="O3720" s="37"/>
      <c r="P3720" s="37"/>
      <c r="Q3720" s="37"/>
      <c r="R3720" s="37"/>
      <c r="S3720" s="46"/>
      <c r="T3720" s="2"/>
      <c r="U3720" s="2"/>
      <c r="V3720" s="2"/>
      <c r="W3720" s="2"/>
      <c r="X3720" s="60"/>
      <c r="Y3720" s="67"/>
      <c r="Z3720" s="67"/>
      <c r="AA3720" s="67"/>
      <c r="AB3720" s="67"/>
      <c r="AC3720" s="73"/>
      <c r="AD3720" s="2"/>
      <c r="AE3720" s="2"/>
      <c r="AF3720" s="2"/>
      <c r="AG3720" s="2"/>
      <c r="AH3720" s="60"/>
      <c r="AI3720" s="77"/>
      <c r="AJ3720" s="77"/>
      <c r="AK3720" s="77"/>
      <c r="AL3720" s="77"/>
      <c r="AM3720" s="85"/>
      <c r="AN3720" s="2"/>
      <c r="AO3720" s="2"/>
      <c r="AP3720" s="2"/>
      <c r="AQ3720" s="2"/>
      <c r="AR3720" s="60"/>
      <c r="AS3720" s="90"/>
      <c r="AT3720" s="90"/>
      <c r="AU3720" s="90"/>
      <c r="AV3720" s="90"/>
      <c r="AW3720" s="105"/>
      <c r="AX3720" s="2"/>
      <c r="AY3720" s="2"/>
      <c r="AZ3720" s="2"/>
      <c r="BA3720" s="2"/>
      <c r="BB3720" s="60"/>
      <c r="BC3720" s="111"/>
      <c r="BD3720" s="111"/>
      <c r="BE3720" s="111"/>
      <c r="BF3720" s="111"/>
      <c r="BG3720" s="116"/>
      <c r="BH3720" s="2"/>
      <c r="BI3720" s="2"/>
      <c r="BJ3720" s="2"/>
      <c r="BK3720" s="2"/>
      <c r="BL3720" s="60"/>
      <c r="BM3720" s="53"/>
      <c r="BN3720" s="53"/>
      <c r="BO3720" s="53"/>
      <c r="BP3720" s="53"/>
      <c r="BQ3720" s="125"/>
      <c r="BR3720" s="2"/>
      <c r="BS3720" s="2"/>
      <c r="BT3720" s="2"/>
      <c r="BU3720" s="2"/>
      <c r="BV3720" s="6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346</v>
      </c>
      <c r="K3721" s="2" t="s">
        <v>319</v>
      </c>
      <c r="L3721" s="170">
        <f t="shared" si="119"/>
        <v>0</v>
      </c>
      <c r="M3721" s="170">
        <f t="shared" si="120"/>
        <v>0</v>
      </c>
      <c r="N3721" s="183"/>
      <c r="O3721" s="38"/>
      <c r="P3721" s="37"/>
      <c r="Q3721" s="37"/>
      <c r="R3721" s="37"/>
      <c r="S3721" s="46"/>
      <c r="T3721" s="3"/>
      <c r="U3721" s="2"/>
      <c r="V3721" s="2"/>
      <c r="W3721" s="2"/>
      <c r="X3721" s="60"/>
      <c r="Y3721" s="69"/>
      <c r="Z3721" s="67"/>
      <c r="AA3721" s="67"/>
      <c r="AB3721" s="67"/>
      <c r="AC3721" s="73"/>
      <c r="AD3721" s="3"/>
      <c r="AE3721" s="2"/>
      <c r="AF3721" s="2"/>
      <c r="AG3721" s="2"/>
      <c r="AH3721" s="60"/>
      <c r="AI3721" s="78"/>
      <c r="AJ3721" s="77"/>
      <c r="AK3721" s="77"/>
      <c r="AL3721" s="77"/>
      <c r="AM3721" s="85"/>
      <c r="AN3721" s="3"/>
      <c r="AO3721" s="2"/>
      <c r="AP3721" s="2"/>
      <c r="AQ3721" s="2"/>
      <c r="AR3721" s="60"/>
      <c r="AS3721" s="91"/>
      <c r="AT3721" s="90"/>
      <c r="AU3721" s="90"/>
      <c r="AV3721" s="90"/>
      <c r="AW3721" s="105"/>
      <c r="AX3721" s="3"/>
      <c r="AY3721" s="2"/>
      <c r="AZ3721" s="2"/>
      <c r="BA3721" s="2"/>
      <c r="BB3721" s="60"/>
      <c r="BC3721" s="112"/>
      <c r="BD3721" s="111"/>
      <c r="BE3721" s="111"/>
      <c r="BF3721" s="111"/>
      <c r="BG3721" s="116"/>
      <c r="BH3721" s="3"/>
      <c r="BI3721" s="2"/>
      <c r="BJ3721" s="2"/>
      <c r="BK3721" s="2"/>
      <c r="BL3721" s="60"/>
      <c r="BM3721" s="54"/>
      <c r="BN3721" s="53"/>
      <c r="BO3721" s="53"/>
      <c r="BP3721" s="53"/>
      <c r="BQ3721" s="125"/>
      <c r="BR3721" s="3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289</v>
      </c>
      <c r="J3722" s="2" t="s">
        <v>268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3"/>
      <c r="O3722" s="37"/>
      <c r="P3722" s="37"/>
      <c r="Q3722" s="37"/>
      <c r="R3722" s="37"/>
      <c r="S3722" s="46"/>
      <c r="T3722" s="2"/>
      <c r="U3722" s="2"/>
      <c r="V3722" s="2"/>
      <c r="W3722" s="2"/>
      <c r="X3722" s="60"/>
      <c r="Y3722" s="67"/>
      <c r="Z3722" s="67"/>
      <c r="AA3722" s="67"/>
      <c r="AB3722" s="67"/>
      <c r="AC3722" s="73"/>
      <c r="AD3722" s="2"/>
      <c r="AE3722" s="2"/>
      <c r="AF3722" s="2"/>
      <c r="AG3722" s="2"/>
      <c r="AH3722" s="60"/>
      <c r="AI3722" s="77"/>
      <c r="AJ3722" s="77"/>
      <c r="AK3722" s="77"/>
      <c r="AL3722" s="77"/>
      <c r="AM3722" s="85"/>
      <c r="AN3722" s="2"/>
      <c r="AO3722" s="2"/>
      <c r="AP3722" s="2"/>
      <c r="AQ3722" s="2"/>
      <c r="AR3722" s="60"/>
      <c r="AS3722" s="90"/>
      <c r="AT3722" s="90"/>
      <c r="AU3722" s="90"/>
      <c r="AV3722" s="90"/>
      <c r="AW3722" s="105"/>
      <c r="AX3722" s="2"/>
      <c r="AY3722" s="2"/>
      <c r="AZ3722" s="2"/>
      <c r="BA3722" s="2"/>
      <c r="BB3722" s="60"/>
      <c r="BC3722" s="111"/>
      <c r="BD3722" s="111"/>
      <c r="BE3722" s="111"/>
      <c r="BF3722" s="111"/>
      <c r="BG3722" s="116"/>
      <c r="BH3722" s="2"/>
      <c r="BI3722" s="2"/>
      <c r="BJ3722" s="2"/>
      <c r="BK3722" s="2"/>
      <c r="BL3722" s="60"/>
      <c r="BM3722" s="53"/>
      <c r="BN3722" s="53"/>
      <c r="BO3722" s="53"/>
      <c r="BP3722" s="53"/>
      <c r="BQ3722" s="125"/>
      <c r="BR3722" s="2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292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3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285</v>
      </c>
      <c r="J3724" s="2" t="s">
        <v>293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3"/>
      <c r="O3724" s="37"/>
      <c r="P3724" s="37"/>
      <c r="Q3724" s="37"/>
      <c r="R3724" s="38"/>
      <c r="S3724" s="46"/>
      <c r="T3724" s="2"/>
      <c r="U3724" s="2"/>
      <c r="V3724" s="2"/>
      <c r="W3724" s="3"/>
      <c r="X3724" s="60"/>
      <c r="Y3724" s="67"/>
      <c r="Z3724" s="67"/>
      <c r="AA3724" s="67"/>
      <c r="AB3724" s="69"/>
      <c r="AC3724" s="73"/>
      <c r="AD3724" s="2"/>
      <c r="AE3724" s="2"/>
      <c r="AF3724" s="2"/>
      <c r="AG3724" s="3"/>
      <c r="AH3724" s="60"/>
      <c r="AI3724" s="77"/>
      <c r="AJ3724" s="77"/>
      <c r="AK3724" s="77"/>
      <c r="AL3724" s="78"/>
      <c r="AM3724" s="85"/>
      <c r="AN3724" s="2"/>
      <c r="AO3724" s="2"/>
      <c r="AP3724" s="2"/>
      <c r="AQ3724" s="3"/>
      <c r="AR3724" s="60"/>
      <c r="AS3724" s="90"/>
      <c r="AT3724" s="90"/>
      <c r="AU3724" s="90"/>
      <c r="AV3724" s="91"/>
      <c r="AW3724" s="105"/>
      <c r="AX3724" s="2"/>
      <c r="AY3724" s="2"/>
      <c r="AZ3724" s="2"/>
      <c r="BA3724" s="3"/>
      <c r="BB3724" s="60"/>
      <c r="BC3724" s="111"/>
      <c r="BD3724" s="111"/>
      <c r="BE3724" s="111"/>
      <c r="BF3724" s="112"/>
      <c r="BG3724" s="116"/>
      <c r="BH3724" s="2"/>
      <c r="BI3724" s="2"/>
      <c r="BJ3724" s="2"/>
      <c r="BK3724" s="3"/>
      <c r="BL3724" s="60"/>
      <c r="BM3724" s="53"/>
      <c r="BN3724" s="53"/>
      <c r="BO3724" s="53"/>
      <c r="BP3724" s="54"/>
      <c r="BQ3724" s="125"/>
      <c r="BR3724" s="2"/>
      <c r="BS3724" s="2"/>
      <c r="BT3724" s="2"/>
      <c r="BU3724" s="3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287</v>
      </c>
      <c r="J3725" s="2" t="s">
        <v>269</v>
      </c>
      <c r="K3725" s="2" t="s">
        <v>321</v>
      </c>
      <c r="L3725" s="170">
        <f t="shared" si="119"/>
        <v>0</v>
      </c>
      <c r="M3725" s="170">
        <f t="shared" si="120"/>
        <v>0</v>
      </c>
      <c r="N3725" s="183"/>
      <c r="O3725" s="37"/>
      <c r="P3725" s="37"/>
      <c r="Q3725" s="37"/>
      <c r="R3725" s="37"/>
      <c r="S3725" s="46"/>
      <c r="T3725" s="2"/>
      <c r="U3725" s="2"/>
      <c r="V3725" s="2"/>
      <c r="W3725" s="2"/>
      <c r="X3725" s="60"/>
      <c r="Y3725" s="67"/>
      <c r="Z3725" s="67"/>
      <c r="AA3725" s="67"/>
      <c r="AB3725" s="67"/>
      <c r="AC3725" s="73"/>
      <c r="AD3725" s="2"/>
      <c r="AE3725" s="2"/>
      <c r="AF3725" s="2"/>
      <c r="AG3725" s="2"/>
      <c r="AH3725" s="60"/>
      <c r="AI3725" s="77"/>
      <c r="AJ3725" s="77"/>
      <c r="AK3725" s="77"/>
      <c r="AL3725" s="77"/>
      <c r="AM3725" s="85"/>
      <c r="AN3725" s="2"/>
      <c r="AO3725" s="2"/>
      <c r="AP3725" s="2"/>
      <c r="AQ3725" s="2"/>
      <c r="AR3725" s="60"/>
      <c r="AS3725" s="90"/>
      <c r="AT3725" s="90"/>
      <c r="AU3725" s="90"/>
      <c r="AV3725" s="90"/>
      <c r="AW3725" s="105"/>
      <c r="AX3725" s="2"/>
      <c r="AY3725" s="2"/>
      <c r="AZ3725" s="2"/>
      <c r="BA3725" s="2"/>
      <c r="BB3725" s="60"/>
      <c r="BC3725" s="111"/>
      <c r="BD3725" s="111"/>
      <c r="BE3725" s="111"/>
      <c r="BF3725" s="111"/>
      <c r="BG3725" s="116"/>
      <c r="BH3725" s="2"/>
      <c r="BI3725" s="2"/>
      <c r="BJ3725" s="2"/>
      <c r="BK3725" s="2"/>
      <c r="BL3725" s="60"/>
      <c r="BM3725" s="53"/>
      <c r="BN3725" s="53"/>
      <c r="BO3725" s="53"/>
      <c r="BP3725" s="53"/>
      <c r="BQ3725" s="125"/>
      <c r="BR3725" s="2"/>
      <c r="BS3725" s="2"/>
      <c r="BT3725" s="2"/>
      <c r="BU3725" s="2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270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3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290</v>
      </c>
      <c r="J3727" s="2" t="s">
        <v>271</v>
      </c>
      <c r="K3727" s="2" t="s">
        <v>322</v>
      </c>
      <c r="L3727" s="170">
        <f t="shared" si="119"/>
        <v>0</v>
      </c>
      <c r="M3727" s="170">
        <f t="shared" si="120"/>
        <v>0</v>
      </c>
      <c r="N3727" s="183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284</v>
      </c>
      <c r="J3728" s="2" t="s">
        <v>294</v>
      </c>
      <c r="K3728" s="2" t="s">
        <v>321</v>
      </c>
      <c r="L3728" s="170">
        <f t="shared" si="119"/>
        <v>0</v>
      </c>
      <c r="M3728" s="170">
        <f t="shared" si="120"/>
        <v>0</v>
      </c>
      <c r="N3728" s="183"/>
      <c r="O3728" s="40"/>
      <c r="P3728" s="37"/>
      <c r="Q3728" s="37"/>
      <c r="R3728" s="37"/>
      <c r="S3728" s="46"/>
      <c r="T3728" s="34"/>
      <c r="U3728" s="2"/>
      <c r="V3728" s="2"/>
      <c r="W3728" s="2"/>
      <c r="X3728" s="60"/>
      <c r="Y3728" s="70"/>
      <c r="Z3728" s="67"/>
      <c r="AA3728" s="67"/>
      <c r="AB3728" s="67"/>
      <c r="AC3728" s="73"/>
      <c r="AD3728" s="34"/>
      <c r="AE3728" s="2"/>
      <c r="AF3728" s="2"/>
      <c r="AG3728" s="2"/>
      <c r="AH3728" s="60"/>
      <c r="AI3728" s="80"/>
      <c r="AJ3728" s="77"/>
      <c r="AK3728" s="77"/>
      <c r="AL3728" s="77"/>
      <c r="AM3728" s="85"/>
      <c r="AN3728" s="34"/>
      <c r="AO3728" s="2"/>
      <c r="AP3728" s="2"/>
      <c r="AQ3728" s="2"/>
      <c r="AR3728" s="60"/>
      <c r="AS3728" s="93"/>
      <c r="AT3728" s="90"/>
      <c r="AU3728" s="90"/>
      <c r="AV3728" s="90"/>
      <c r="AW3728" s="105"/>
      <c r="AX3728" s="34"/>
      <c r="AY3728" s="2"/>
      <c r="AZ3728" s="2"/>
      <c r="BA3728" s="2"/>
      <c r="BB3728" s="60"/>
      <c r="BC3728" s="114"/>
      <c r="BD3728" s="111"/>
      <c r="BE3728" s="111"/>
      <c r="BF3728" s="111"/>
      <c r="BG3728" s="116"/>
      <c r="BH3728" s="34"/>
      <c r="BI3728" s="2"/>
      <c r="BJ3728" s="2"/>
      <c r="BK3728" s="2"/>
      <c r="BL3728" s="60"/>
      <c r="BM3728" s="55"/>
      <c r="BN3728" s="53"/>
      <c r="BO3728" s="53"/>
      <c r="BP3728" s="53"/>
      <c r="BQ3728" s="125"/>
      <c r="BR3728" s="34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347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3"/>
      <c r="O3729" s="37"/>
      <c r="P3729" s="37"/>
      <c r="Q3729" s="37"/>
      <c r="R3729" s="37"/>
      <c r="S3729" s="46"/>
      <c r="T3729" s="2"/>
      <c r="U3729" s="2"/>
      <c r="V3729" s="2"/>
      <c r="W3729" s="2"/>
      <c r="X3729" s="60"/>
      <c r="Y3729" s="67"/>
      <c r="Z3729" s="67"/>
      <c r="AA3729" s="67"/>
      <c r="AB3729" s="67"/>
      <c r="AC3729" s="73"/>
      <c r="AD3729" s="2"/>
      <c r="AE3729" s="2"/>
      <c r="AF3729" s="2"/>
      <c r="AG3729" s="2"/>
      <c r="AH3729" s="60"/>
      <c r="AI3729" s="77"/>
      <c r="AJ3729" s="77"/>
      <c r="AK3729" s="77"/>
      <c r="AL3729" s="77"/>
      <c r="AM3729" s="85"/>
      <c r="AN3729" s="2"/>
      <c r="AO3729" s="2"/>
      <c r="AP3729" s="2"/>
      <c r="AQ3729" s="2"/>
      <c r="AR3729" s="60"/>
      <c r="AS3729" s="90"/>
      <c r="AT3729" s="90"/>
      <c r="AU3729" s="90"/>
      <c r="AV3729" s="90"/>
      <c r="AW3729" s="105"/>
      <c r="AX3729" s="2"/>
      <c r="AY3729" s="2"/>
      <c r="AZ3729" s="2"/>
      <c r="BA3729" s="2"/>
      <c r="BB3729" s="60"/>
      <c r="BC3729" s="111"/>
      <c r="BD3729" s="111"/>
      <c r="BE3729" s="111"/>
      <c r="BF3729" s="111"/>
      <c r="BG3729" s="116"/>
      <c r="BH3729" s="2"/>
      <c r="BI3729" s="2"/>
      <c r="BJ3729" s="2"/>
      <c r="BK3729" s="2"/>
      <c r="BL3729" s="60"/>
      <c r="BM3729" s="53"/>
      <c r="BN3729" s="53"/>
      <c r="BO3729" s="53"/>
      <c r="BP3729" s="53"/>
      <c r="BQ3729" s="125"/>
      <c r="BR3729" s="2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295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3"/>
      <c r="O3730" s="37"/>
      <c r="P3730" s="37"/>
      <c r="Q3730" s="37"/>
      <c r="R3730" s="38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290</v>
      </c>
      <c r="J3731" s="2" t="s">
        <v>299</v>
      </c>
      <c r="K3731" s="2" t="s">
        <v>319</v>
      </c>
      <c r="L3731" s="170">
        <f t="shared" si="119"/>
        <v>0</v>
      </c>
      <c r="M3731" s="170">
        <f t="shared" si="120"/>
        <v>0</v>
      </c>
      <c r="N3731" s="183"/>
      <c r="O3731" s="37"/>
      <c r="P3731" s="37"/>
      <c r="Q3731" s="37"/>
      <c r="R3731" s="37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315</v>
      </c>
      <c r="J3732" s="2" t="s">
        <v>348</v>
      </c>
      <c r="K3732" s="2" t="s">
        <v>321</v>
      </c>
      <c r="L3732" s="170">
        <f t="shared" si="119"/>
        <v>0</v>
      </c>
      <c r="M3732" s="170">
        <f t="shared" si="120"/>
        <v>0</v>
      </c>
      <c r="N3732" s="183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296</v>
      </c>
      <c r="K3733" s="2" t="s">
        <v>322</v>
      </c>
      <c r="L3733" s="170">
        <f t="shared" si="119"/>
        <v>0</v>
      </c>
      <c r="M3733" s="170">
        <f t="shared" si="120"/>
        <v>0</v>
      </c>
      <c r="N3733" s="183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316</v>
      </c>
      <c r="J3734" s="2" t="s">
        <v>297</v>
      </c>
      <c r="K3734" s="2" t="s">
        <v>319</v>
      </c>
      <c r="L3734" s="170">
        <f t="shared" si="119"/>
        <v>0</v>
      </c>
      <c r="M3734" s="170">
        <f t="shared" si="120"/>
        <v>0</v>
      </c>
      <c r="N3734" s="183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8" t="s">
        <v>349</v>
      </c>
      <c r="K3735" s="8" t="s">
        <v>321</v>
      </c>
      <c r="L3735" s="170">
        <f t="shared" si="119"/>
        <v>0</v>
      </c>
      <c r="M3735" s="170">
        <f t="shared" si="120"/>
        <v>0</v>
      </c>
      <c r="N3735" s="183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282</v>
      </c>
      <c r="J3736" s="2" t="s">
        <v>272</v>
      </c>
      <c r="K3736" s="2" t="s">
        <v>322</v>
      </c>
      <c r="L3736" s="170">
        <f t="shared" si="119"/>
        <v>0</v>
      </c>
      <c r="M3736" s="170">
        <f t="shared" si="120"/>
        <v>0</v>
      </c>
      <c r="N3736" s="183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273</v>
      </c>
      <c r="K3737" s="2" t="s">
        <v>322</v>
      </c>
      <c r="L3737" s="170">
        <f t="shared" si="119"/>
        <v>8.0000000000000002E-3</v>
      </c>
      <c r="M3737" s="170">
        <f t="shared" si="120"/>
        <v>19.222000000000001</v>
      </c>
      <c r="N3737" s="183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 t="s">
        <v>361</v>
      </c>
      <c r="AZ3737" s="2">
        <v>130</v>
      </c>
      <c r="BA3737" s="2">
        <v>8.0000000000000002E-3</v>
      </c>
      <c r="BB3737" s="60">
        <v>19.222000000000001</v>
      </c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34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274</v>
      </c>
      <c r="K3738" s="2" t="s">
        <v>322</v>
      </c>
      <c r="L3738" s="172">
        <f t="shared" si="119"/>
        <v>5.0000000000000001E-4</v>
      </c>
      <c r="M3738" s="170">
        <f t="shared" si="120"/>
        <v>0.63800000000000001</v>
      </c>
      <c r="N3738" s="183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/>
      <c r="AZ3738" s="2"/>
      <c r="BA3738" s="2"/>
      <c r="BB3738" s="60"/>
      <c r="BC3738" s="111"/>
      <c r="BD3738" s="111"/>
      <c r="BE3738" s="111"/>
      <c r="BF3738" s="111"/>
      <c r="BG3738" s="116"/>
      <c r="BH3738" s="2"/>
      <c r="BI3738" s="2"/>
      <c r="BJ3738" s="2">
        <v>40</v>
      </c>
      <c r="BK3738" s="2">
        <v>5.0000000000000001E-4</v>
      </c>
      <c r="BL3738" s="60">
        <v>0.63800000000000001</v>
      </c>
      <c r="BM3738" s="53"/>
      <c r="BN3738" s="53"/>
      <c r="BO3738" s="53"/>
      <c r="BP3738" s="53"/>
      <c r="BQ3738" s="125"/>
      <c r="BR3738" s="2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275</v>
      </c>
      <c r="K3739" s="2" t="s">
        <v>322</v>
      </c>
      <c r="L3739" s="170">
        <f t="shared" si="119"/>
        <v>0</v>
      </c>
      <c r="M3739" s="170">
        <f t="shared" si="120"/>
        <v>0</v>
      </c>
      <c r="N3739" s="183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/>
      <c r="BK3739" s="2"/>
      <c r="BL3739" s="60"/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276</v>
      </c>
      <c r="K3740" s="2" t="s">
        <v>321</v>
      </c>
      <c r="L3740" s="170">
        <f t="shared" si="119"/>
        <v>0</v>
      </c>
      <c r="M3740" s="170">
        <f t="shared" si="120"/>
        <v>0</v>
      </c>
      <c r="N3740" s="183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277</v>
      </c>
      <c r="K3741" s="2" t="s">
        <v>321</v>
      </c>
      <c r="L3741" s="170">
        <f t="shared" si="119"/>
        <v>2</v>
      </c>
      <c r="M3741" s="170">
        <f t="shared" si="120"/>
        <v>4.7409999999999997</v>
      </c>
      <c r="N3741" s="183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>
        <v>3</v>
      </c>
      <c r="BN3741" s="53" t="s">
        <v>368</v>
      </c>
      <c r="BO3741" s="53"/>
      <c r="BP3741" s="53">
        <v>2</v>
      </c>
      <c r="BQ3741" s="125">
        <v>4.7409999999999997</v>
      </c>
      <c r="BR3741" s="34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283</v>
      </c>
      <c r="J3742" s="2" t="s">
        <v>298</v>
      </c>
      <c r="K3742" s="2" t="s">
        <v>322</v>
      </c>
      <c r="L3742" s="170">
        <f t="shared" si="119"/>
        <v>0.05</v>
      </c>
      <c r="M3742" s="170">
        <f t="shared" si="120"/>
        <v>24.907</v>
      </c>
      <c r="N3742" s="183"/>
      <c r="O3742" s="37" t="s">
        <v>369</v>
      </c>
      <c r="P3742" s="37" t="s">
        <v>361</v>
      </c>
      <c r="Q3742" s="37"/>
      <c r="R3742" s="37">
        <v>0.05</v>
      </c>
      <c r="S3742" s="46">
        <v>24.907</v>
      </c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/>
      <c r="BN3742" s="53"/>
      <c r="BO3742" s="53"/>
      <c r="BP3742" s="53"/>
      <c r="BQ3742" s="125"/>
      <c r="BR3742" s="2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278</v>
      </c>
      <c r="K3743" s="2" t="s">
        <v>321</v>
      </c>
      <c r="L3743" s="170">
        <f t="shared" si="119"/>
        <v>24</v>
      </c>
      <c r="M3743" s="170">
        <f t="shared" si="120"/>
        <v>32.734999999999999</v>
      </c>
      <c r="N3743" s="183"/>
      <c r="O3743" s="37">
        <v>6.7</v>
      </c>
      <c r="P3743" s="37"/>
      <c r="Q3743" s="37"/>
      <c r="R3743" s="37">
        <v>10</v>
      </c>
      <c r="S3743" s="46">
        <v>10.327</v>
      </c>
      <c r="T3743" s="2">
        <v>12</v>
      </c>
      <c r="U3743" s="2"/>
      <c r="V3743" s="2"/>
      <c r="W3743" s="2">
        <v>1</v>
      </c>
      <c r="X3743" s="60">
        <v>1.0269999999999999</v>
      </c>
      <c r="Y3743" s="67">
        <v>10.119999999999999</v>
      </c>
      <c r="Z3743" s="67"/>
      <c r="AA3743" s="67"/>
      <c r="AB3743" s="67">
        <v>2</v>
      </c>
      <c r="AC3743" s="73">
        <v>1.403</v>
      </c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192" t="s">
        <v>539</v>
      </c>
      <c r="AU3743" s="193"/>
      <c r="AV3743" s="90">
        <v>1</v>
      </c>
      <c r="AW3743" s="105">
        <v>1.3560000000000001</v>
      </c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 t="s">
        <v>606</v>
      </c>
      <c r="BI3743" s="2"/>
      <c r="BJ3743" s="2"/>
      <c r="BK3743" s="2">
        <v>6</v>
      </c>
      <c r="BL3743" s="60">
        <v>13.189</v>
      </c>
      <c r="BM3743" s="53">
        <v>12</v>
      </c>
      <c r="BN3743" s="53">
        <v>1</v>
      </c>
      <c r="BO3743" s="53"/>
      <c r="BP3743" s="53">
        <v>1</v>
      </c>
      <c r="BQ3743" s="125">
        <v>1.3580000000000001</v>
      </c>
      <c r="BR3743" s="2">
        <v>7</v>
      </c>
      <c r="BS3743" s="2"/>
      <c r="BT3743" s="2"/>
      <c r="BU3743" s="2">
        <v>3</v>
      </c>
      <c r="BV3743" s="60">
        <v>4.0750000000000002</v>
      </c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279</v>
      </c>
      <c r="K3744" s="2" t="s">
        <v>321</v>
      </c>
      <c r="L3744" s="170">
        <f t="shared" si="119"/>
        <v>20</v>
      </c>
      <c r="M3744" s="170">
        <f t="shared" si="120"/>
        <v>4.7460000000000004</v>
      </c>
      <c r="N3744" s="183"/>
      <c r="O3744" s="37" t="s">
        <v>369</v>
      </c>
      <c r="P3744" s="37"/>
      <c r="Q3744" s="37"/>
      <c r="R3744" s="37">
        <v>20</v>
      </c>
      <c r="S3744" s="46">
        <v>4.7460000000000004</v>
      </c>
      <c r="T3744" s="2"/>
      <c r="U3744" s="2"/>
      <c r="V3744" s="2"/>
      <c r="W3744" s="2"/>
      <c r="X3744" s="60"/>
      <c r="Y3744" s="67"/>
      <c r="Z3744" s="67"/>
      <c r="AA3744" s="67"/>
      <c r="AB3744" s="67"/>
      <c r="AC3744" s="73"/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90"/>
      <c r="AU3744" s="90"/>
      <c r="AV3744" s="90"/>
      <c r="AW3744" s="105"/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/>
      <c r="BI3744" s="2"/>
      <c r="BJ3744" s="2"/>
      <c r="BK3744" s="2"/>
      <c r="BL3744" s="60"/>
      <c r="BM3744" s="53"/>
      <c r="BN3744" s="53"/>
      <c r="BO3744" s="53"/>
      <c r="BP3744" s="53"/>
      <c r="BQ3744" s="125"/>
      <c r="BR3744" s="2"/>
      <c r="BS3744" s="2"/>
      <c r="BT3744" s="2"/>
      <c r="BU3744" s="2"/>
      <c r="BV3744" s="60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286</v>
      </c>
      <c r="J3745" s="2" t="s">
        <v>280</v>
      </c>
      <c r="K3745" s="2" t="s">
        <v>320</v>
      </c>
      <c r="L3745" s="170">
        <f t="shared" si="119"/>
        <v>0</v>
      </c>
      <c r="M3745" s="172">
        <f t="shared" si="120"/>
        <v>0</v>
      </c>
      <c r="N3745" s="185"/>
      <c r="O3745" s="37"/>
      <c r="P3745" s="37"/>
      <c r="Q3745" s="37"/>
      <c r="R3745" s="37"/>
      <c r="S3745" s="46"/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181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281</v>
      </c>
      <c r="K3746" s="2" t="s">
        <v>320</v>
      </c>
      <c r="L3746" s="170">
        <f t="shared" si="119"/>
        <v>0</v>
      </c>
      <c r="M3746" s="170">
        <f t="shared" si="120"/>
        <v>8.6470000000000002</v>
      </c>
      <c r="N3746" s="183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 t="s">
        <v>436</v>
      </c>
      <c r="Z3746" s="67"/>
      <c r="AA3746" s="67"/>
      <c r="AB3746" s="67"/>
      <c r="AC3746" s="73">
        <v>8.6470000000000002</v>
      </c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60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s="17" customFormat="1" hidden="1" x14ac:dyDescent="0.3">
      <c r="A3747" s="16" t="s">
        <v>102</v>
      </c>
      <c r="B3747" s="16" t="s">
        <v>2</v>
      </c>
      <c r="C3747" s="16" t="s">
        <v>3</v>
      </c>
      <c r="D3747" s="16" t="s">
        <v>103</v>
      </c>
      <c r="E3747" s="7">
        <v>10</v>
      </c>
      <c r="F3747" s="7"/>
      <c r="G3747" s="23" t="s">
        <v>5</v>
      </c>
      <c r="H3747" s="7">
        <v>2023</v>
      </c>
      <c r="I3747" s="25"/>
      <c r="J3747" s="16" t="s">
        <v>314</v>
      </c>
      <c r="K3747" s="16"/>
      <c r="L3747" s="155"/>
      <c r="M3747" s="133">
        <f>SUM(M3709:M3746)</f>
        <v>95.635999999999996</v>
      </c>
      <c r="N3747" s="186"/>
      <c r="O3747" s="16"/>
      <c r="P3747" s="16"/>
      <c r="Q3747" s="16"/>
      <c r="R3747" s="16"/>
      <c r="S3747" s="51">
        <f>SUM(S3709:S3746)</f>
        <v>39.980000000000004</v>
      </c>
      <c r="T3747" s="16"/>
      <c r="U3747" s="16"/>
      <c r="V3747" s="16"/>
      <c r="W3747" s="16"/>
      <c r="X3747" s="51">
        <f>SUM(X3709:X3746)</f>
        <v>1.0269999999999999</v>
      </c>
      <c r="Y3747" s="16"/>
      <c r="Z3747" s="16"/>
      <c r="AA3747" s="16"/>
      <c r="AB3747" s="16"/>
      <c r="AC3747" s="51">
        <f>SUM(AC3709:AC3746)</f>
        <v>10.050000000000001</v>
      </c>
      <c r="AD3747" s="16"/>
      <c r="AE3747" s="16"/>
      <c r="AF3747" s="16"/>
      <c r="AG3747" s="16"/>
      <c r="AH3747" s="51">
        <f>SUM(AH3709:AH3746)</f>
        <v>0</v>
      </c>
      <c r="AI3747" s="16"/>
      <c r="AJ3747" s="16"/>
      <c r="AK3747" s="16"/>
      <c r="AL3747" s="16"/>
      <c r="AM3747" s="51">
        <f>SUM(AM3709:AM3746)</f>
        <v>0</v>
      </c>
      <c r="AN3747" s="16"/>
      <c r="AO3747" s="16"/>
      <c r="AP3747" s="16"/>
      <c r="AQ3747" s="16"/>
      <c r="AR3747" s="51">
        <f>SUM(AR3709:AR3746)</f>
        <v>0</v>
      </c>
      <c r="AS3747" s="16"/>
      <c r="AT3747" s="16"/>
      <c r="AU3747" s="16"/>
      <c r="AV3747" s="16"/>
      <c r="AW3747" s="51">
        <f>SUM(AW3709:AW3746)</f>
        <v>1.3560000000000001</v>
      </c>
      <c r="AX3747" s="16"/>
      <c r="AY3747" s="16"/>
      <c r="AZ3747" s="16"/>
      <c r="BA3747" s="16"/>
      <c r="BB3747" s="51">
        <f>SUM(BB3709:BB3746)</f>
        <v>19.222000000000001</v>
      </c>
      <c r="BC3747" s="16"/>
      <c r="BD3747" s="16"/>
      <c r="BE3747" s="16"/>
      <c r="BF3747" s="16"/>
      <c r="BG3747" s="51">
        <f>SUM(BG3709:BG3746)</f>
        <v>0</v>
      </c>
      <c r="BH3747" s="16"/>
      <c r="BI3747" s="16"/>
      <c r="BJ3747" s="16"/>
      <c r="BK3747" s="16"/>
      <c r="BL3747" s="51">
        <f>SUM(BL3709:BL3746)</f>
        <v>13.827</v>
      </c>
      <c r="BM3747" s="16"/>
      <c r="BN3747" s="16"/>
      <c r="BO3747" s="16"/>
      <c r="BP3747" s="16"/>
      <c r="BQ3747" s="51">
        <f>SUM(BQ3709:BQ3746)</f>
        <v>6.0990000000000002</v>
      </c>
      <c r="BR3747" s="16"/>
      <c r="BS3747" s="16"/>
      <c r="BT3747" s="16"/>
      <c r="BU3747" s="16"/>
      <c r="BV3747" s="51">
        <f>SUM(BV3709:BV3746)</f>
        <v>4.0750000000000002</v>
      </c>
    </row>
    <row r="3748" spans="1:74" hidden="1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22" t="s">
        <v>5</v>
      </c>
      <c r="H3748" s="3">
        <v>2023</v>
      </c>
      <c r="I3748" s="24" t="s">
        <v>287</v>
      </c>
      <c r="J3748" s="2" t="s">
        <v>267</v>
      </c>
      <c r="K3748" s="2" t="s">
        <v>319</v>
      </c>
      <c r="L3748" s="170">
        <f t="shared" si="119"/>
        <v>1.6E-2</v>
      </c>
      <c r="M3748" s="170">
        <f t="shared" si="120"/>
        <v>14.377000000000001</v>
      </c>
      <c r="N3748" s="183"/>
      <c r="O3748" s="37"/>
      <c r="P3748" s="37"/>
      <c r="Q3748" s="37"/>
      <c r="R3748" s="37"/>
      <c r="S3748" s="46"/>
      <c r="T3748" s="2"/>
      <c r="U3748" s="2"/>
      <c r="V3748" s="2"/>
      <c r="W3748" s="2"/>
      <c r="X3748" s="60"/>
      <c r="Y3748" s="67"/>
      <c r="Z3748" s="67"/>
      <c r="AA3748" s="67"/>
      <c r="AB3748" s="67"/>
      <c r="AC3748" s="73"/>
      <c r="AD3748" s="2"/>
      <c r="AE3748" s="2"/>
      <c r="AF3748" s="2"/>
      <c r="AG3748" s="2"/>
      <c r="AH3748" s="60"/>
      <c r="AI3748" s="77"/>
      <c r="AJ3748" s="77"/>
      <c r="AK3748" s="77"/>
      <c r="AL3748" s="77"/>
      <c r="AM3748" s="85"/>
      <c r="AN3748" s="2"/>
      <c r="AO3748" s="2"/>
      <c r="AP3748" s="2"/>
      <c r="AQ3748" s="2"/>
      <c r="AR3748" s="60"/>
      <c r="AS3748" s="90"/>
      <c r="AT3748" s="90"/>
      <c r="AU3748" s="90"/>
      <c r="AV3748" s="90"/>
      <c r="AW3748" s="105"/>
      <c r="AX3748" s="2"/>
      <c r="AY3748" s="2"/>
      <c r="AZ3748" s="2"/>
      <c r="BA3748" s="2"/>
      <c r="BB3748" s="60"/>
      <c r="BC3748" s="111"/>
      <c r="BD3748" s="111"/>
      <c r="BE3748" s="111"/>
      <c r="BF3748" s="111"/>
      <c r="BG3748" s="116"/>
      <c r="BH3748" s="2"/>
      <c r="BI3748" s="2"/>
      <c r="BJ3748" s="2"/>
      <c r="BK3748" s="2"/>
      <c r="BL3748" s="60"/>
      <c r="BM3748" s="53"/>
      <c r="BN3748" s="53"/>
      <c r="BO3748" s="53"/>
      <c r="BP3748" s="53">
        <v>1.6E-2</v>
      </c>
      <c r="BQ3748" s="125">
        <v>14.377000000000001</v>
      </c>
      <c r="BR3748" s="2"/>
      <c r="BS3748" s="2"/>
      <c r="BT3748" s="2"/>
      <c r="BU3748" s="2"/>
      <c r="BV3748" s="60"/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291</v>
      </c>
      <c r="K3749" s="2" t="s">
        <v>320</v>
      </c>
      <c r="L3749" s="170">
        <f t="shared" si="119"/>
        <v>0</v>
      </c>
      <c r="M3749" s="170">
        <f t="shared" si="120"/>
        <v>0</v>
      </c>
      <c r="N3749" s="183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/>
      <c r="BQ3749" s="125"/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286</v>
      </c>
      <c r="J3750" s="2" t="s">
        <v>337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3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8" t="s">
        <v>338</v>
      </c>
      <c r="K3751" s="8" t="s">
        <v>319</v>
      </c>
      <c r="L3751" s="170">
        <f t="shared" si="119"/>
        <v>0</v>
      </c>
      <c r="M3751" s="170">
        <f t="shared" si="120"/>
        <v>0</v>
      </c>
      <c r="N3751" s="183"/>
      <c r="O3751" s="58"/>
      <c r="P3751" s="58"/>
      <c r="Q3751" s="58"/>
      <c r="R3751" s="58"/>
      <c r="S3751" s="59"/>
      <c r="T3751" s="8"/>
      <c r="U3751" s="8"/>
      <c r="V3751" s="8"/>
      <c r="W3751" s="8"/>
      <c r="X3751" s="130"/>
      <c r="Y3751" s="143"/>
      <c r="Z3751" s="143"/>
      <c r="AA3751" s="143"/>
      <c r="AB3751" s="143"/>
      <c r="AC3751" s="144"/>
      <c r="AD3751" s="8"/>
      <c r="AE3751" s="8"/>
      <c r="AF3751" s="8"/>
      <c r="AG3751" s="8"/>
      <c r="AH3751" s="130"/>
      <c r="AI3751" s="145"/>
      <c r="AJ3751" s="145"/>
      <c r="AK3751" s="145"/>
      <c r="AL3751" s="145"/>
      <c r="AM3751" s="146"/>
      <c r="AN3751" s="8"/>
      <c r="AO3751" s="8"/>
      <c r="AP3751" s="8"/>
      <c r="AQ3751" s="8"/>
      <c r="AR3751" s="130"/>
      <c r="AS3751" s="147"/>
      <c r="AT3751" s="147"/>
      <c r="AU3751" s="147"/>
      <c r="AV3751" s="147"/>
      <c r="AW3751" s="148"/>
      <c r="AX3751" s="8"/>
      <c r="AY3751" s="8"/>
      <c r="AZ3751" s="8"/>
      <c r="BA3751" s="8"/>
      <c r="BB3751" s="130"/>
      <c r="BC3751" s="149"/>
      <c r="BD3751" s="149"/>
      <c r="BE3751" s="149"/>
      <c r="BF3751" s="149"/>
      <c r="BG3751" s="150"/>
      <c r="BH3751" s="8"/>
      <c r="BI3751" s="8"/>
      <c r="BJ3751" s="8"/>
      <c r="BK3751" s="8"/>
      <c r="BL3751" s="130"/>
      <c r="BM3751" s="151"/>
      <c r="BN3751" s="151"/>
      <c r="BO3751" s="151"/>
      <c r="BP3751" s="151"/>
      <c r="BQ3751" s="152"/>
      <c r="BR3751" s="8"/>
      <c r="BS3751" s="8"/>
      <c r="BT3751" s="8"/>
      <c r="BU3751" s="8"/>
      <c r="BV3751" s="13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339</v>
      </c>
      <c r="K3752" s="8" t="s">
        <v>340</v>
      </c>
      <c r="L3752" s="170">
        <f t="shared" si="119"/>
        <v>0</v>
      </c>
      <c r="M3752" s="170">
        <f t="shared" si="120"/>
        <v>0</v>
      </c>
      <c r="N3752" s="183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341</v>
      </c>
      <c r="K3753" s="8" t="s">
        <v>319</v>
      </c>
      <c r="L3753" s="170">
        <f t="shared" si="119"/>
        <v>0</v>
      </c>
      <c r="M3753" s="170">
        <f t="shared" si="120"/>
        <v>0</v>
      </c>
      <c r="N3753" s="183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342</v>
      </c>
      <c r="K3754" s="8" t="s">
        <v>321</v>
      </c>
      <c r="L3754" s="170">
        <f t="shared" si="119"/>
        <v>0</v>
      </c>
      <c r="M3754" s="170">
        <f t="shared" si="120"/>
        <v>0</v>
      </c>
      <c r="N3754" s="183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343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3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344</v>
      </c>
      <c r="K3756" s="8" t="s">
        <v>340</v>
      </c>
      <c r="L3756" s="170">
        <f t="shared" si="119"/>
        <v>0</v>
      </c>
      <c r="M3756" s="170">
        <f t="shared" si="120"/>
        <v>0</v>
      </c>
      <c r="N3756" s="183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288</v>
      </c>
      <c r="J3757" s="8" t="s">
        <v>345</v>
      </c>
      <c r="K3757" s="8" t="s">
        <v>319</v>
      </c>
      <c r="L3757" s="170">
        <f t="shared" si="119"/>
        <v>0</v>
      </c>
      <c r="M3757" s="170">
        <f t="shared" si="120"/>
        <v>0</v>
      </c>
      <c r="N3757" s="183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2" t="s">
        <v>352</v>
      </c>
      <c r="K3758" s="2" t="s">
        <v>319</v>
      </c>
      <c r="L3758" s="170">
        <f t="shared" si="119"/>
        <v>0</v>
      </c>
      <c r="M3758" s="170">
        <f t="shared" si="120"/>
        <v>0</v>
      </c>
      <c r="N3758" s="183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353</v>
      </c>
      <c r="K3759" s="2" t="s">
        <v>322</v>
      </c>
      <c r="L3759" s="170">
        <f t="shared" si="119"/>
        <v>0</v>
      </c>
      <c r="M3759" s="170">
        <f t="shared" si="120"/>
        <v>0</v>
      </c>
      <c r="N3759" s="183"/>
      <c r="O3759" s="37"/>
      <c r="P3759" s="37"/>
      <c r="Q3759" s="37"/>
      <c r="R3759" s="37"/>
      <c r="S3759" s="46"/>
      <c r="T3759" s="2"/>
      <c r="U3759" s="2"/>
      <c r="V3759" s="2"/>
      <c r="W3759" s="2"/>
      <c r="X3759" s="60"/>
      <c r="Y3759" s="67"/>
      <c r="Z3759" s="67"/>
      <c r="AA3759" s="67"/>
      <c r="AB3759" s="67"/>
      <c r="AC3759" s="73"/>
      <c r="AD3759" s="2"/>
      <c r="AE3759" s="2"/>
      <c r="AF3759" s="2"/>
      <c r="AG3759" s="2"/>
      <c r="AH3759" s="60"/>
      <c r="AI3759" s="77"/>
      <c r="AJ3759" s="77"/>
      <c r="AK3759" s="77"/>
      <c r="AL3759" s="77"/>
      <c r="AM3759" s="85"/>
      <c r="AN3759" s="2"/>
      <c r="AO3759" s="2"/>
      <c r="AP3759" s="2"/>
      <c r="AQ3759" s="2"/>
      <c r="AR3759" s="60"/>
      <c r="AS3759" s="90"/>
      <c r="AT3759" s="90"/>
      <c r="AU3759" s="90"/>
      <c r="AV3759" s="90"/>
      <c r="AW3759" s="105"/>
      <c r="AX3759" s="2"/>
      <c r="AY3759" s="2"/>
      <c r="AZ3759" s="2"/>
      <c r="BA3759" s="2"/>
      <c r="BB3759" s="60"/>
      <c r="BC3759" s="111"/>
      <c r="BD3759" s="111"/>
      <c r="BE3759" s="111"/>
      <c r="BF3759" s="111"/>
      <c r="BG3759" s="116"/>
      <c r="BH3759" s="2"/>
      <c r="BI3759" s="2"/>
      <c r="BJ3759" s="2"/>
      <c r="BK3759" s="2"/>
      <c r="BL3759" s="60"/>
      <c r="BM3759" s="53"/>
      <c r="BN3759" s="53"/>
      <c r="BO3759" s="53"/>
      <c r="BP3759" s="53"/>
      <c r="BQ3759" s="125"/>
      <c r="BR3759" s="2"/>
      <c r="BS3759" s="2"/>
      <c r="BT3759" s="2"/>
      <c r="BU3759" s="2"/>
      <c r="BV3759" s="6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346</v>
      </c>
      <c r="K3760" s="2" t="s">
        <v>319</v>
      </c>
      <c r="L3760" s="170">
        <f t="shared" si="119"/>
        <v>0</v>
      </c>
      <c r="M3760" s="170">
        <f t="shared" si="120"/>
        <v>0</v>
      </c>
      <c r="N3760" s="183"/>
      <c r="O3760" s="38"/>
      <c r="P3760" s="37"/>
      <c r="Q3760" s="37"/>
      <c r="R3760" s="37"/>
      <c r="S3760" s="46"/>
      <c r="T3760" s="3"/>
      <c r="U3760" s="2"/>
      <c r="V3760" s="2"/>
      <c r="W3760" s="2"/>
      <c r="X3760" s="60"/>
      <c r="Y3760" s="69"/>
      <c r="Z3760" s="67"/>
      <c r="AA3760" s="67"/>
      <c r="AB3760" s="67"/>
      <c r="AC3760" s="73"/>
      <c r="AD3760" s="3"/>
      <c r="AE3760" s="2"/>
      <c r="AF3760" s="2"/>
      <c r="AG3760" s="2"/>
      <c r="AH3760" s="60"/>
      <c r="AI3760" s="78"/>
      <c r="AJ3760" s="77"/>
      <c r="AK3760" s="77"/>
      <c r="AL3760" s="77"/>
      <c r="AM3760" s="85"/>
      <c r="AN3760" s="3"/>
      <c r="AO3760" s="2"/>
      <c r="AP3760" s="2"/>
      <c r="AQ3760" s="2"/>
      <c r="AR3760" s="60"/>
      <c r="AS3760" s="91"/>
      <c r="AT3760" s="90"/>
      <c r="AU3760" s="90"/>
      <c r="AV3760" s="90"/>
      <c r="AW3760" s="105"/>
      <c r="AX3760" s="3"/>
      <c r="AY3760" s="2"/>
      <c r="AZ3760" s="2"/>
      <c r="BA3760" s="2"/>
      <c r="BB3760" s="60"/>
      <c r="BC3760" s="112"/>
      <c r="BD3760" s="111"/>
      <c r="BE3760" s="111"/>
      <c r="BF3760" s="111"/>
      <c r="BG3760" s="116"/>
      <c r="BH3760" s="3"/>
      <c r="BI3760" s="2"/>
      <c r="BJ3760" s="2"/>
      <c r="BK3760" s="2"/>
      <c r="BL3760" s="60"/>
      <c r="BM3760" s="54"/>
      <c r="BN3760" s="53"/>
      <c r="BO3760" s="53"/>
      <c r="BP3760" s="53"/>
      <c r="BQ3760" s="125"/>
      <c r="BR3760" s="3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289</v>
      </c>
      <c r="J3761" s="2" t="s">
        <v>268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3"/>
      <c r="O3761" s="37"/>
      <c r="P3761" s="37"/>
      <c r="Q3761" s="37"/>
      <c r="R3761" s="37"/>
      <c r="S3761" s="46"/>
      <c r="T3761" s="2"/>
      <c r="U3761" s="2"/>
      <c r="V3761" s="2"/>
      <c r="W3761" s="2"/>
      <c r="X3761" s="60"/>
      <c r="Y3761" s="67"/>
      <c r="Z3761" s="67"/>
      <c r="AA3761" s="67"/>
      <c r="AB3761" s="67"/>
      <c r="AC3761" s="73"/>
      <c r="AD3761" s="2"/>
      <c r="AE3761" s="2"/>
      <c r="AF3761" s="2"/>
      <c r="AG3761" s="2"/>
      <c r="AH3761" s="60"/>
      <c r="AI3761" s="77"/>
      <c r="AJ3761" s="77"/>
      <c r="AK3761" s="77"/>
      <c r="AL3761" s="77"/>
      <c r="AM3761" s="85"/>
      <c r="AN3761" s="2"/>
      <c r="AO3761" s="2"/>
      <c r="AP3761" s="2"/>
      <c r="AQ3761" s="2"/>
      <c r="AR3761" s="60"/>
      <c r="AS3761" s="90"/>
      <c r="AT3761" s="90"/>
      <c r="AU3761" s="90"/>
      <c r="AV3761" s="90"/>
      <c r="AW3761" s="105"/>
      <c r="AX3761" s="2"/>
      <c r="AY3761" s="2"/>
      <c r="AZ3761" s="2"/>
      <c r="BA3761" s="2"/>
      <c r="BB3761" s="60"/>
      <c r="BC3761" s="111"/>
      <c r="BD3761" s="111"/>
      <c r="BE3761" s="111"/>
      <c r="BF3761" s="111"/>
      <c r="BG3761" s="116"/>
      <c r="BH3761" s="2"/>
      <c r="BI3761" s="2"/>
      <c r="BJ3761" s="2"/>
      <c r="BK3761" s="2"/>
      <c r="BL3761" s="60"/>
      <c r="BM3761" s="53"/>
      <c r="BN3761" s="53"/>
      <c r="BO3761" s="53"/>
      <c r="BP3761" s="53"/>
      <c r="BQ3761" s="125"/>
      <c r="BR3761" s="2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292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3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285</v>
      </c>
      <c r="J3763" s="2" t="s">
        <v>293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3"/>
      <c r="O3763" s="37"/>
      <c r="P3763" s="37"/>
      <c r="Q3763" s="37"/>
      <c r="R3763" s="38"/>
      <c r="S3763" s="46"/>
      <c r="T3763" s="2"/>
      <c r="U3763" s="2"/>
      <c r="V3763" s="2"/>
      <c r="W3763" s="3"/>
      <c r="X3763" s="60"/>
      <c r="Y3763" s="67"/>
      <c r="Z3763" s="67"/>
      <c r="AA3763" s="67"/>
      <c r="AB3763" s="69"/>
      <c r="AC3763" s="73"/>
      <c r="AD3763" s="2"/>
      <c r="AE3763" s="2"/>
      <c r="AF3763" s="2"/>
      <c r="AG3763" s="3"/>
      <c r="AH3763" s="60"/>
      <c r="AI3763" s="77"/>
      <c r="AJ3763" s="77"/>
      <c r="AK3763" s="77"/>
      <c r="AL3763" s="78"/>
      <c r="AM3763" s="85"/>
      <c r="AN3763" s="2"/>
      <c r="AO3763" s="2"/>
      <c r="AP3763" s="2"/>
      <c r="AQ3763" s="3"/>
      <c r="AR3763" s="60"/>
      <c r="AS3763" s="90"/>
      <c r="AT3763" s="90"/>
      <c r="AU3763" s="90"/>
      <c r="AV3763" s="91"/>
      <c r="AW3763" s="105"/>
      <c r="AX3763" s="2"/>
      <c r="AY3763" s="2"/>
      <c r="AZ3763" s="2"/>
      <c r="BA3763" s="3"/>
      <c r="BB3763" s="60"/>
      <c r="BC3763" s="111"/>
      <c r="BD3763" s="111"/>
      <c r="BE3763" s="111"/>
      <c r="BF3763" s="112"/>
      <c r="BG3763" s="116"/>
      <c r="BH3763" s="2"/>
      <c r="BI3763" s="2"/>
      <c r="BJ3763" s="2"/>
      <c r="BK3763" s="3"/>
      <c r="BL3763" s="60"/>
      <c r="BM3763" s="53"/>
      <c r="BN3763" s="53"/>
      <c r="BO3763" s="53"/>
      <c r="BP3763" s="54"/>
      <c r="BQ3763" s="125"/>
      <c r="BR3763" s="2"/>
      <c r="BS3763" s="2"/>
      <c r="BT3763" s="2"/>
      <c r="BU3763" s="3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287</v>
      </c>
      <c r="J3764" s="2" t="s">
        <v>269</v>
      </c>
      <c r="K3764" s="2" t="s">
        <v>321</v>
      </c>
      <c r="L3764" s="170">
        <f t="shared" si="119"/>
        <v>0</v>
      </c>
      <c r="M3764" s="170">
        <f t="shared" si="120"/>
        <v>0</v>
      </c>
      <c r="N3764" s="183"/>
      <c r="O3764" s="37"/>
      <c r="P3764" s="37"/>
      <c r="Q3764" s="37"/>
      <c r="R3764" s="37"/>
      <c r="S3764" s="46"/>
      <c r="T3764" s="2"/>
      <c r="U3764" s="2"/>
      <c r="V3764" s="2"/>
      <c r="W3764" s="2"/>
      <c r="X3764" s="60"/>
      <c r="Y3764" s="67"/>
      <c r="Z3764" s="67"/>
      <c r="AA3764" s="67"/>
      <c r="AB3764" s="67"/>
      <c r="AC3764" s="73"/>
      <c r="AD3764" s="2"/>
      <c r="AE3764" s="2"/>
      <c r="AF3764" s="2"/>
      <c r="AG3764" s="2"/>
      <c r="AH3764" s="60"/>
      <c r="AI3764" s="77"/>
      <c r="AJ3764" s="77"/>
      <c r="AK3764" s="77"/>
      <c r="AL3764" s="77"/>
      <c r="AM3764" s="85"/>
      <c r="AN3764" s="2"/>
      <c r="AO3764" s="2"/>
      <c r="AP3764" s="2"/>
      <c r="AQ3764" s="2"/>
      <c r="AR3764" s="60"/>
      <c r="AS3764" s="90"/>
      <c r="AT3764" s="90"/>
      <c r="AU3764" s="90"/>
      <c r="AV3764" s="90"/>
      <c r="AW3764" s="105"/>
      <c r="AX3764" s="2"/>
      <c r="AY3764" s="2"/>
      <c r="AZ3764" s="2"/>
      <c r="BA3764" s="2"/>
      <c r="BB3764" s="60"/>
      <c r="BC3764" s="111"/>
      <c r="BD3764" s="111"/>
      <c r="BE3764" s="111"/>
      <c r="BF3764" s="111"/>
      <c r="BG3764" s="116"/>
      <c r="BH3764" s="2"/>
      <c r="BI3764" s="2"/>
      <c r="BJ3764" s="2"/>
      <c r="BK3764" s="2"/>
      <c r="BL3764" s="60"/>
      <c r="BM3764" s="53"/>
      <c r="BN3764" s="53"/>
      <c r="BO3764" s="53"/>
      <c r="BP3764" s="53"/>
      <c r="BQ3764" s="125"/>
      <c r="BR3764" s="2"/>
      <c r="BS3764" s="2"/>
      <c r="BT3764" s="2"/>
      <c r="BU3764" s="2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270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3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290</v>
      </c>
      <c r="J3766" s="2" t="s">
        <v>271</v>
      </c>
      <c r="K3766" s="2" t="s">
        <v>322</v>
      </c>
      <c r="L3766" s="170">
        <f t="shared" si="119"/>
        <v>0</v>
      </c>
      <c r="M3766" s="170">
        <f t="shared" si="120"/>
        <v>0</v>
      </c>
      <c r="N3766" s="183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284</v>
      </c>
      <c r="J3767" s="2" t="s">
        <v>294</v>
      </c>
      <c r="K3767" s="2" t="s">
        <v>321</v>
      </c>
      <c r="L3767" s="170">
        <f t="shared" si="119"/>
        <v>0</v>
      </c>
      <c r="M3767" s="170">
        <f t="shared" si="120"/>
        <v>0</v>
      </c>
      <c r="N3767" s="183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347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3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295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3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290</v>
      </c>
      <c r="J3770" s="2" t="s">
        <v>299</v>
      </c>
      <c r="K3770" s="2" t="s">
        <v>319</v>
      </c>
      <c r="L3770" s="170">
        <f t="shared" si="119"/>
        <v>0</v>
      </c>
      <c r="M3770" s="170">
        <f t="shared" si="120"/>
        <v>0</v>
      </c>
      <c r="N3770" s="183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315</v>
      </c>
      <c r="J3771" s="2" t="s">
        <v>348</v>
      </c>
      <c r="K3771" s="2" t="s">
        <v>321</v>
      </c>
      <c r="L3771" s="170">
        <f t="shared" si="119"/>
        <v>0</v>
      </c>
      <c r="M3771" s="170">
        <f t="shared" si="120"/>
        <v>0</v>
      </c>
      <c r="N3771" s="183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296</v>
      </c>
      <c r="K3772" s="2" t="s">
        <v>322</v>
      </c>
      <c r="L3772" s="170">
        <f t="shared" si="119"/>
        <v>0</v>
      </c>
      <c r="M3772" s="170">
        <f t="shared" si="120"/>
        <v>0</v>
      </c>
      <c r="N3772" s="183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316</v>
      </c>
      <c r="J3773" s="2" t="s">
        <v>297</v>
      </c>
      <c r="K3773" s="2" t="s">
        <v>319</v>
      </c>
      <c r="L3773" s="170">
        <f t="shared" si="119"/>
        <v>0</v>
      </c>
      <c r="M3773" s="170">
        <f t="shared" si="120"/>
        <v>0</v>
      </c>
      <c r="N3773" s="183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8" t="s">
        <v>349</v>
      </c>
      <c r="K3774" s="8" t="s">
        <v>321</v>
      </c>
      <c r="L3774" s="170">
        <f t="shared" si="119"/>
        <v>0</v>
      </c>
      <c r="M3774" s="170">
        <f t="shared" si="120"/>
        <v>0</v>
      </c>
      <c r="N3774" s="183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282</v>
      </c>
      <c r="J3775" s="2" t="s">
        <v>272</v>
      </c>
      <c r="K3775" s="2" t="s">
        <v>322</v>
      </c>
      <c r="L3775" s="170">
        <f t="shared" si="119"/>
        <v>0</v>
      </c>
      <c r="M3775" s="170">
        <f t="shared" si="120"/>
        <v>0</v>
      </c>
      <c r="N3775" s="183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273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3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274</v>
      </c>
      <c r="K3777" s="2" t="s">
        <v>322</v>
      </c>
      <c r="L3777" s="172">
        <f t="shared" si="119"/>
        <v>3.5000000000000001E-3</v>
      </c>
      <c r="M3777" s="170">
        <f t="shared" si="120"/>
        <v>5.9420000000000002</v>
      </c>
      <c r="N3777" s="183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>
        <v>3</v>
      </c>
      <c r="AO3777" s="2" t="s">
        <v>507</v>
      </c>
      <c r="AP3777" s="2"/>
      <c r="AQ3777" s="2">
        <v>5.0000000000000001E-4</v>
      </c>
      <c r="AR3777" s="60">
        <v>2.113</v>
      </c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>
        <v>61</v>
      </c>
      <c r="BU3777" s="2">
        <v>3.0000000000000001E-3</v>
      </c>
      <c r="BV3777" s="60">
        <v>3.8290000000000002</v>
      </c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275</v>
      </c>
      <c r="K3778" s="2" t="s">
        <v>322</v>
      </c>
      <c r="L3778" s="170">
        <f t="shared" si="119"/>
        <v>0</v>
      </c>
      <c r="M3778" s="170">
        <f t="shared" si="120"/>
        <v>0</v>
      </c>
      <c r="N3778" s="183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/>
      <c r="AO3778" s="2"/>
      <c r="AP3778" s="2"/>
      <c r="AQ3778" s="2"/>
      <c r="AR3778" s="60"/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/>
      <c r="BU3778" s="2"/>
      <c r="BV3778" s="60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276</v>
      </c>
      <c r="K3779" s="2" t="s">
        <v>321</v>
      </c>
      <c r="L3779" s="170">
        <f t="shared" si="119"/>
        <v>0</v>
      </c>
      <c r="M3779" s="170">
        <f t="shared" si="120"/>
        <v>0</v>
      </c>
      <c r="N3779" s="183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277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3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283</v>
      </c>
      <c r="J3781" s="2" t="s">
        <v>298</v>
      </c>
      <c r="K3781" s="2" t="s">
        <v>322</v>
      </c>
      <c r="L3781" s="170">
        <f t="shared" ref="L3781:L3844" si="121">SUM(R3781,W3781,AB3781,AG3781,AL3781,AQ3781,AV3781,BA3781,BF3781,BK3781,BP3781,BU3781)</f>
        <v>0</v>
      </c>
      <c r="M3781" s="170">
        <f t="shared" ref="M3781:M3844" si="122">SUM(S3781,X3781,AC3781,AH3781,AM3781,AR3781,AW3781,BB3781,BG3781,BL3781,BQ3781,BV3781)</f>
        <v>0</v>
      </c>
      <c r="N3781" s="183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278</v>
      </c>
      <c r="K3782" s="2" t="s">
        <v>321</v>
      </c>
      <c r="L3782" s="170">
        <f t="shared" si="121"/>
        <v>2</v>
      </c>
      <c r="M3782" s="170">
        <f t="shared" si="122"/>
        <v>3.7850000000000001</v>
      </c>
      <c r="N3782" s="183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>
        <v>5</v>
      </c>
      <c r="BS3782" s="2"/>
      <c r="BT3782" s="2"/>
      <c r="BU3782" s="2">
        <v>2</v>
      </c>
      <c r="BV3782" s="60">
        <v>3.7850000000000001</v>
      </c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279</v>
      </c>
      <c r="K3783" s="2" t="s">
        <v>321</v>
      </c>
      <c r="L3783" s="170">
        <f t="shared" si="121"/>
        <v>0</v>
      </c>
      <c r="M3783" s="170">
        <f t="shared" si="122"/>
        <v>0</v>
      </c>
      <c r="N3783" s="183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/>
      <c r="BS3783" s="2"/>
      <c r="BT3783" s="2"/>
      <c r="BU3783" s="2"/>
      <c r="BV3783" s="60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286</v>
      </c>
      <c r="J3784" s="2" t="s">
        <v>280</v>
      </c>
      <c r="K3784" s="2" t="s">
        <v>320</v>
      </c>
      <c r="L3784" s="170">
        <f t="shared" si="121"/>
        <v>1.6319999999999999</v>
      </c>
      <c r="M3784" s="172">
        <f t="shared" si="122"/>
        <v>22.521599999999999</v>
      </c>
      <c r="N3784" s="185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>
        <v>1.6319999999999999</v>
      </c>
      <c r="BL3784" s="181">
        <v>22.521599999999999</v>
      </c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281</v>
      </c>
      <c r="K3785" s="2" t="s">
        <v>320</v>
      </c>
      <c r="L3785" s="170">
        <f t="shared" si="121"/>
        <v>0</v>
      </c>
      <c r="M3785" s="170">
        <f t="shared" si="122"/>
        <v>10.789</v>
      </c>
      <c r="N3785" s="183"/>
      <c r="O3785" s="37"/>
      <c r="P3785" s="37"/>
      <c r="Q3785" s="37"/>
      <c r="R3785" s="37"/>
      <c r="S3785" s="46"/>
      <c r="T3785" s="2" t="s">
        <v>408</v>
      </c>
      <c r="U3785" s="2"/>
      <c r="V3785" s="2"/>
      <c r="W3785" s="2"/>
      <c r="X3785" s="60">
        <v>10.789</v>
      </c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/>
      <c r="BL3785" s="60"/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s="17" customFormat="1" hidden="1" x14ac:dyDescent="0.3">
      <c r="A3786" s="16" t="s">
        <v>109</v>
      </c>
      <c r="B3786" s="16" t="s">
        <v>2</v>
      </c>
      <c r="C3786" s="16" t="s">
        <v>3</v>
      </c>
      <c r="D3786" s="16" t="s">
        <v>110</v>
      </c>
      <c r="E3786" s="6" t="s">
        <v>111</v>
      </c>
      <c r="F3786" s="7"/>
      <c r="G3786" s="23" t="s">
        <v>5</v>
      </c>
      <c r="H3786" s="7">
        <v>2023</v>
      </c>
      <c r="I3786" s="25"/>
      <c r="J3786" s="16" t="s">
        <v>314</v>
      </c>
      <c r="K3786" s="16"/>
      <c r="L3786" s="155"/>
      <c r="M3786" s="133">
        <f>SUM(M3748:M3785)</f>
        <v>57.414600000000007</v>
      </c>
      <c r="N3786" s="186"/>
      <c r="O3786" s="16"/>
      <c r="P3786" s="16"/>
      <c r="Q3786" s="16"/>
      <c r="R3786" s="16"/>
      <c r="S3786" s="51">
        <f>SUM(S3748:S3785)</f>
        <v>0</v>
      </c>
      <c r="T3786" s="16"/>
      <c r="U3786" s="16"/>
      <c r="V3786" s="16"/>
      <c r="W3786" s="16"/>
      <c r="X3786" s="51">
        <f>SUM(X3748:X3785)</f>
        <v>10.789</v>
      </c>
      <c r="Y3786" s="16"/>
      <c r="Z3786" s="16"/>
      <c r="AA3786" s="16"/>
      <c r="AB3786" s="16"/>
      <c r="AC3786" s="51">
        <f>SUM(AC3748:AC3785)</f>
        <v>0</v>
      </c>
      <c r="AD3786" s="16"/>
      <c r="AE3786" s="16"/>
      <c r="AF3786" s="16"/>
      <c r="AG3786" s="16"/>
      <c r="AH3786" s="51">
        <f>SUM(AH3748:AH3785)</f>
        <v>0</v>
      </c>
      <c r="AI3786" s="16"/>
      <c r="AJ3786" s="16"/>
      <c r="AK3786" s="16"/>
      <c r="AL3786" s="16"/>
      <c r="AM3786" s="51">
        <f>SUM(AM3748:AM3785)</f>
        <v>0</v>
      </c>
      <c r="AN3786" s="16"/>
      <c r="AO3786" s="16"/>
      <c r="AP3786" s="16"/>
      <c r="AQ3786" s="16"/>
      <c r="AR3786" s="51">
        <f>SUM(AR3748:AR3785)</f>
        <v>2.113</v>
      </c>
      <c r="AS3786" s="16"/>
      <c r="AT3786" s="16"/>
      <c r="AU3786" s="16"/>
      <c r="AV3786" s="16"/>
      <c r="AW3786" s="51">
        <f>SUM(AW3748:AW3785)</f>
        <v>0</v>
      </c>
      <c r="AX3786" s="16"/>
      <c r="AY3786" s="16"/>
      <c r="AZ3786" s="16"/>
      <c r="BA3786" s="16"/>
      <c r="BB3786" s="51">
        <f>SUM(BB3748:BB3785)</f>
        <v>0</v>
      </c>
      <c r="BC3786" s="16"/>
      <c r="BD3786" s="16"/>
      <c r="BE3786" s="16"/>
      <c r="BF3786" s="16"/>
      <c r="BG3786" s="51">
        <f>SUM(BG3748:BG3785)</f>
        <v>0</v>
      </c>
      <c r="BH3786" s="16"/>
      <c r="BI3786" s="16"/>
      <c r="BJ3786" s="16"/>
      <c r="BK3786" s="16"/>
      <c r="BL3786" s="133">
        <f>SUM(BL3748:BL3785)</f>
        <v>22.521599999999999</v>
      </c>
      <c r="BM3786" s="16"/>
      <c r="BN3786" s="16"/>
      <c r="BO3786" s="16"/>
      <c r="BP3786" s="16"/>
      <c r="BQ3786" s="51">
        <f>SUM(BQ3748:BQ3785)</f>
        <v>14.377000000000001</v>
      </c>
      <c r="BR3786" s="16"/>
      <c r="BS3786" s="16"/>
      <c r="BT3786" s="16"/>
      <c r="BU3786" s="16"/>
      <c r="BV3786" s="51">
        <f>SUM(BV3748:BV3785)</f>
        <v>7.6140000000000008</v>
      </c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22" t="s">
        <v>5</v>
      </c>
      <c r="H3787" s="3">
        <v>2023</v>
      </c>
      <c r="I3787" s="24" t="s">
        <v>287</v>
      </c>
      <c r="J3787" s="2" t="s">
        <v>267</v>
      </c>
      <c r="K3787" s="2" t="s">
        <v>319</v>
      </c>
      <c r="L3787" s="170">
        <f t="shared" si="121"/>
        <v>0</v>
      </c>
      <c r="M3787" s="170">
        <f t="shared" si="122"/>
        <v>0</v>
      </c>
      <c r="N3787" s="183"/>
      <c r="O3787" s="37"/>
      <c r="P3787" s="37"/>
      <c r="Q3787" s="37"/>
      <c r="R3787" s="37"/>
      <c r="S3787" s="46"/>
      <c r="T3787" s="2"/>
      <c r="U3787" s="2"/>
      <c r="V3787" s="2"/>
      <c r="W3787" s="2"/>
      <c r="X3787" s="60"/>
      <c r="Y3787" s="67"/>
      <c r="Z3787" s="67"/>
      <c r="AA3787" s="67"/>
      <c r="AB3787" s="67"/>
      <c r="AC3787" s="73"/>
      <c r="AD3787" s="2"/>
      <c r="AE3787" s="2"/>
      <c r="AF3787" s="2"/>
      <c r="AG3787" s="2"/>
      <c r="AH3787" s="60"/>
      <c r="AI3787" s="77"/>
      <c r="AJ3787" s="77"/>
      <c r="AK3787" s="77"/>
      <c r="AL3787" s="77"/>
      <c r="AM3787" s="85"/>
      <c r="AN3787" s="2"/>
      <c r="AO3787" s="2"/>
      <c r="AP3787" s="2"/>
      <c r="AQ3787" s="2"/>
      <c r="AR3787" s="60"/>
      <c r="AS3787" s="90"/>
      <c r="AT3787" s="90"/>
      <c r="AU3787" s="90"/>
      <c r="AV3787" s="90"/>
      <c r="AW3787" s="105"/>
      <c r="AX3787" s="2"/>
      <c r="AY3787" s="2"/>
      <c r="AZ3787" s="2"/>
      <c r="BA3787" s="2"/>
      <c r="BB3787" s="60"/>
      <c r="BC3787" s="111"/>
      <c r="BD3787" s="111"/>
      <c r="BE3787" s="111"/>
      <c r="BF3787" s="111"/>
      <c r="BG3787" s="116"/>
      <c r="BH3787" s="2"/>
      <c r="BI3787" s="2"/>
      <c r="BJ3787" s="2"/>
      <c r="BK3787" s="2"/>
      <c r="BL3787" s="60"/>
      <c r="BM3787" s="53"/>
      <c r="BN3787" s="53"/>
      <c r="BO3787" s="53"/>
      <c r="BP3787" s="53"/>
      <c r="BQ3787" s="125"/>
      <c r="BR3787" s="2"/>
      <c r="BS3787" s="2"/>
      <c r="BT3787" s="2"/>
      <c r="BU3787" s="2"/>
      <c r="BV3787" s="60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291</v>
      </c>
      <c r="K3788" s="2" t="s">
        <v>320</v>
      </c>
      <c r="L3788" s="170">
        <f t="shared" si="121"/>
        <v>0</v>
      </c>
      <c r="M3788" s="170">
        <f t="shared" si="122"/>
        <v>0</v>
      </c>
      <c r="N3788" s="183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286</v>
      </c>
      <c r="J3789" s="2" t="s">
        <v>337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3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8" t="s">
        <v>338</v>
      </c>
      <c r="K3790" s="8" t="s">
        <v>319</v>
      </c>
      <c r="L3790" s="170">
        <f t="shared" si="121"/>
        <v>0</v>
      </c>
      <c r="M3790" s="170">
        <f t="shared" si="122"/>
        <v>0</v>
      </c>
      <c r="N3790" s="183"/>
      <c r="O3790" s="58"/>
      <c r="P3790" s="58"/>
      <c r="Q3790" s="58"/>
      <c r="R3790" s="58"/>
      <c r="S3790" s="59"/>
      <c r="T3790" s="8"/>
      <c r="U3790" s="8"/>
      <c r="V3790" s="8"/>
      <c r="W3790" s="8"/>
      <c r="X3790" s="130"/>
      <c r="Y3790" s="143"/>
      <c r="Z3790" s="143"/>
      <c r="AA3790" s="143"/>
      <c r="AB3790" s="143"/>
      <c r="AC3790" s="144"/>
      <c r="AD3790" s="8"/>
      <c r="AE3790" s="8"/>
      <c r="AF3790" s="8"/>
      <c r="AG3790" s="8"/>
      <c r="AH3790" s="130"/>
      <c r="AI3790" s="145"/>
      <c r="AJ3790" s="145"/>
      <c r="AK3790" s="145"/>
      <c r="AL3790" s="145"/>
      <c r="AM3790" s="146"/>
      <c r="AN3790" s="8"/>
      <c r="AO3790" s="8"/>
      <c r="AP3790" s="8"/>
      <c r="AQ3790" s="8"/>
      <c r="AR3790" s="130"/>
      <c r="AS3790" s="147"/>
      <c r="AT3790" s="147"/>
      <c r="AU3790" s="147"/>
      <c r="AV3790" s="147"/>
      <c r="AW3790" s="148"/>
      <c r="AX3790" s="8"/>
      <c r="AY3790" s="8"/>
      <c r="AZ3790" s="8"/>
      <c r="BA3790" s="8"/>
      <c r="BB3790" s="130"/>
      <c r="BC3790" s="149"/>
      <c r="BD3790" s="149"/>
      <c r="BE3790" s="149"/>
      <c r="BF3790" s="149"/>
      <c r="BG3790" s="150"/>
      <c r="BH3790" s="8"/>
      <c r="BI3790" s="8"/>
      <c r="BJ3790" s="8"/>
      <c r="BK3790" s="8"/>
      <c r="BL3790" s="130"/>
      <c r="BM3790" s="151"/>
      <c r="BN3790" s="151"/>
      <c r="BO3790" s="151"/>
      <c r="BP3790" s="151"/>
      <c r="BQ3790" s="152"/>
      <c r="BR3790" s="8"/>
      <c r="BS3790" s="8"/>
      <c r="BT3790" s="8"/>
      <c r="BU3790" s="8"/>
      <c r="BV3790" s="13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339</v>
      </c>
      <c r="K3791" s="8" t="s">
        <v>340</v>
      </c>
      <c r="L3791" s="170">
        <f t="shared" si="121"/>
        <v>0</v>
      </c>
      <c r="M3791" s="170">
        <f t="shared" si="122"/>
        <v>0</v>
      </c>
      <c r="N3791" s="183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341</v>
      </c>
      <c r="K3792" s="8" t="s">
        <v>319</v>
      </c>
      <c r="L3792" s="170">
        <f t="shared" si="121"/>
        <v>0</v>
      </c>
      <c r="M3792" s="170">
        <f t="shared" si="122"/>
        <v>0</v>
      </c>
      <c r="N3792" s="183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342</v>
      </c>
      <c r="K3793" s="8" t="s">
        <v>321</v>
      </c>
      <c r="L3793" s="170">
        <f t="shared" si="121"/>
        <v>0</v>
      </c>
      <c r="M3793" s="170">
        <f t="shared" si="122"/>
        <v>0</v>
      </c>
      <c r="N3793" s="183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343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3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344</v>
      </c>
      <c r="K3795" s="8" t="s">
        <v>340</v>
      </c>
      <c r="L3795" s="170">
        <f t="shared" si="121"/>
        <v>0</v>
      </c>
      <c r="M3795" s="170">
        <f t="shared" si="122"/>
        <v>0</v>
      </c>
      <c r="N3795" s="183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288</v>
      </c>
      <c r="J3796" s="8" t="s">
        <v>345</v>
      </c>
      <c r="K3796" s="8" t="s">
        <v>319</v>
      </c>
      <c r="L3796" s="170">
        <f t="shared" si="121"/>
        <v>0</v>
      </c>
      <c r="M3796" s="170">
        <f t="shared" si="122"/>
        <v>0</v>
      </c>
      <c r="N3796" s="183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2" t="s">
        <v>352</v>
      </c>
      <c r="K3797" s="2" t="s">
        <v>319</v>
      </c>
      <c r="L3797" s="170">
        <f t="shared" si="121"/>
        <v>0</v>
      </c>
      <c r="M3797" s="170">
        <f t="shared" si="122"/>
        <v>0</v>
      </c>
      <c r="N3797" s="183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353</v>
      </c>
      <c r="K3798" s="2" t="s">
        <v>322</v>
      </c>
      <c r="L3798" s="170">
        <f t="shared" si="121"/>
        <v>0</v>
      </c>
      <c r="M3798" s="170">
        <f t="shared" si="122"/>
        <v>0</v>
      </c>
      <c r="N3798" s="183"/>
      <c r="O3798" s="37"/>
      <c r="P3798" s="37"/>
      <c r="Q3798" s="37"/>
      <c r="R3798" s="37"/>
      <c r="S3798" s="46"/>
      <c r="T3798" s="2"/>
      <c r="U3798" s="2"/>
      <c r="V3798" s="2"/>
      <c r="W3798" s="2"/>
      <c r="X3798" s="60"/>
      <c r="Y3798" s="67"/>
      <c r="Z3798" s="67"/>
      <c r="AA3798" s="67"/>
      <c r="AB3798" s="67"/>
      <c r="AC3798" s="73"/>
      <c r="AD3798" s="2"/>
      <c r="AE3798" s="2"/>
      <c r="AF3798" s="2"/>
      <c r="AG3798" s="2"/>
      <c r="AH3798" s="60"/>
      <c r="AI3798" s="77"/>
      <c r="AJ3798" s="77"/>
      <c r="AK3798" s="77"/>
      <c r="AL3798" s="77"/>
      <c r="AM3798" s="85"/>
      <c r="AN3798" s="2"/>
      <c r="AO3798" s="2"/>
      <c r="AP3798" s="2"/>
      <c r="AQ3798" s="2"/>
      <c r="AR3798" s="60"/>
      <c r="AS3798" s="90"/>
      <c r="AT3798" s="90"/>
      <c r="AU3798" s="90"/>
      <c r="AV3798" s="90"/>
      <c r="AW3798" s="105"/>
      <c r="AX3798" s="2"/>
      <c r="AY3798" s="2"/>
      <c r="AZ3798" s="2"/>
      <c r="BA3798" s="2"/>
      <c r="BB3798" s="60"/>
      <c r="BC3798" s="111"/>
      <c r="BD3798" s="111"/>
      <c r="BE3798" s="111"/>
      <c r="BF3798" s="111"/>
      <c r="BG3798" s="116"/>
      <c r="BH3798" s="2"/>
      <c r="BI3798" s="2"/>
      <c r="BJ3798" s="2"/>
      <c r="BK3798" s="2"/>
      <c r="BL3798" s="60"/>
      <c r="BM3798" s="53"/>
      <c r="BN3798" s="53"/>
      <c r="BO3798" s="53"/>
      <c r="BP3798" s="53"/>
      <c r="BQ3798" s="125"/>
      <c r="BR3798" s="2"/>
      <c r="BS3798" s="2"/>
      <c r="BT3798" s="2"/>
      <c r="BU3798" s="2"/>
      <c r="BV3798" s="6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346</v>
      </c>
      <c r="K3799" s="2" t="s">
        <v>319</v>
      </c>
      <c r="L3799" s="170">
        <f t="shared" si="121"/>
        <v>0</v>
      </c>
      <c r="M3799" s="170">
        <f t="shared" si="122"/>
        <v>0</v>
      </c>
      <c r="N3799" s="183"/>
      <c r="O3799" s="38"/>
      <c r="P3799" s="37"/>
      <c r="Q3799" s="37"/>
      <c r="R3799" s="37"/>
      <c r="S3799" s="46"/>
      <c r="T3799" s="3"/>
      <c r="U3799" s="2"/>
      <c r="V3799" s="2"/>
      <c r="W3799" s="2"/>
      <c r="X3799" s="60"/>
      <c r="Y3799" s="69"/>
      <c r="Z3799" s="67"/>
      <c r="AA3799" s="67"/>
      <c r="AB3799" s="67"/>
      <c r="AC3799" s="73"/>
      <c r="AD3799" s="3"/>
      <c r="AE3799" s="2"/>
      <c r="AF3799" s="2"/>
      <c r="AG3799" s="2"/>
      <c r="AH3799" s="60"/>
      <c r="AI3799" s="78"/>
      <c r="AJ3799" s="77"/>
      <c r="AK3799" s="77"/>
      <c r="AL3799" s="77"/>
      <c r="AM3799" s="85"/>
      <c r="AN3799" s="3"/>
      <c r="AO3799" s="2"/>
      <c r="AP3799" s="2"/>
      <c r="AQ3799" s="2"/>
      <c r="AR3799" s="60"/>
      <c r="AS3799" s="91"/>
      <c r="AT3799" s="90"/>
      <c r="AU3799" s="90"/>
      <c r="AV3799" s="90"/>
      <c r="AW3799" s="105"/>
      <c r="AX3799" s="3"/>
      <c r="AY3799" s="2"/>
      <c r="AZ3799" s="2"/>
      <c r="BA3799" s="2"/>
      <c r="BB3799" s="60"/>
      <c r="BC3799" s="112"/>
      <c r="BD3799" s="111"/>
      <c r="BE3799" s="111"/>
      <c r="BF3799" s="111"/>
      <c r="BG3799" s="116"/>
      <c r="BH3799" s="3"/>
      <c r="BI3799" s="2"/>
      <c r="BJ3799" s="2"/>
      <c r="BK3799" s="2"/>
      <c r="BL3799" s="60"/>
      <c r="BM3799" s="54"/>
      <c r="BN3799" s="53"/>
      <c r="BO3799" s="53"/>
      <c r="BP3799" s="53"/>
      <c r="BQ3799" s="125"/>
      <c r="BR3799" s="3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289</v>
      </c>
      <c r="J3800" s="2" t="s">
        <v>268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3"/>
      <c r="O3800" s="37"/>
      <c r="P3800" s="37"/>
      <c r="Q3800" s="37"/>
      <c r="R3800" s="37"/>
      <c r="S3800" s="46"/>
      <c r="T3800" s="2"/>
      <c r="U3800" s="2"/>
      <c r="V3800" s="2"/>
      <c r="W3800" s="2"/>
      <c r="X3800" s="60"/>
      <c r="Y3800" s="67"/>
      <c r="Z3800" s="67"/>
      <c r="AA3800" s="67"/>
      <c r="AB3800" s="67"/>
      <c r="AC3800" s="73"/>
      <c r="AD3800" s="2"/>
      <c r="AE3800" s="2"/>
      <c r="AF3800" s="2"/>
      <c r="AG3800" s="2"/>
      <c r="AH3800" s="60"/>
      <c r="AI3800" s="77"/>
      <c r="AJ3800" s="77"/>
      <c r="AK3800" s="77"/>
      <c r="AL3800" s="77"/>
      <c r="AM3800" s="85"/>
      <c r="AN3800" s="2"/>
      <c r="AO3800" s="2"/>
      <c r="AP3800" s="2"/>
      <c r="AQ3800" s="2"/>
      <c r="AR3800" s="60"/>
      <c r="AS3800" s="90"/>
      <c r="AT3800" s="90"/>
      <c r="AU3800" s="90"/>
      <c r="AV3800" s="90"/>
      <c r="AW3800" s="105"/>
      <c r="AX3800" s="2"/>
      <c r="AY3800" s="2"/>
      <c r="AZ3800" s="2"/>
      <c r="BA3800" s="2"/>
      <c r="BB3800" s="60"/>
      <c r="BC3800" s="111"/>
      <c r="BD3800" s="111"/>
      <c r="BE3800" s="111"/>
      <c r="BF3800" s="111"/>
      <c r="BG3800" s="116"/>
      <c r="BH3800" s="2"/>
      <c r="BI3800" s="2"/>
      <c r="BJ3800" s="2"/>
      <c r="BK3800" s="2"/>
      <c r="BL3800" s="60"/>
      <c r="BM3800" s="53"/>
      <c r="BN3800" s="53"/>
      <c r="BO3800" s="53"/>
      <c r="BP3800" s="53"/>
      <c r="BQ3800" s="125"/>
      <c r="BR3800" s="2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292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3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285</v>
      </c>
      <c r="J3802" s="2" t="s">
        <v>293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3"/>
      <c r="O3802" s="37"/>
      <c r="P3802" s="37"/>
      <c r="Q3802" s="37"/>
      <c r="R3802" s="38"/>
      <c r="S3802" s="46"/>
      <c r="T3802" s="2"/>
      <c r="U3802" s="2"/>
      <c r="V3802" s="2"/>
      <c r="W3802" s="3"/>
      <c r="X3802" s="60"/>
      <c r="Y3802" s="67"/>
      <c r="Z3802" s="67"/>
      <c r="AA3802" s="67"/>
      <c r="AB3802" s="69"/>
      <c r="AC3802" s="73"/>
      <c r="AD3802" s="2"/>
      <c r="AE3802" s="2"/>
      <c r="AF3802" s="2"/>
      <c r="AG3802" s="3"/>
      <c r="AH3802" s="60"/>
      <c r="AI3802" s="77"/>
      <c r="AJ3802" s="77"/>
      <c r="AK3802" s="77"/>
      <c r="AL3802" s="78"/>
      <c r="AM3802" s="85"/>
      <c r="AN3802" s="2"/>
      <c r="AO3802" s="2"/>
      <c r="AP3802" s="2"/>
      <c r="AQ3802" s="3"/>
      <c r="AR3802" s="60"/>
      <c r="AS3802" s="90"/>
      <c r="AT3802" s="90"/>
      <c r="AU3802" s="90"/>
      <c r="AV3802" s="91"/>
      <c r="AW3802" s="105"/>
      <c r="AX3802" s="2"/>
      <c r="AY3802" s="2"/>
      <c r="AZ3802" s="2"/>
      <c r="BA3802" s="3"/>
      <c r="BB3802" s="60"/>
      <c r="BC3802" s="111"/>
      <c r="BD3802" s="111"/>
      <c r="BE3802" s="111"/>
      <c r="BF3802" s="112"/>
      <c r="BG3802" s="116"/>
      <c r="BH3802" s="2"/>
      <c r="BI3802" s="2"/>
      <c r="BJ3802" s="2"/>
      <c r="BK3802" s="3"/>
      <c r="BL3802" s="60"/>
      <c r="BM3802" s="53"/>
      <c r="BN3802" s="53"/>
      <c r="BO3802" s="53"/>
      <c r="BP3802" s="54"/>
      <c r="BQ3802" s="125"/>
      <c r="BR3802" s="2"/>
      <c r="BS3802" s="2"/>
      <c r="BT3802" s="2"/>
      <c r="BU3802" s="3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287</v>
      </c>
      <c r="J3803" s="2" t="s">
        <v>269</v>
      </c>
      <c r="K3803" s="2" t="s">
        <v>321</v>
      </c>
      <c r="L3803" s="170">
        <f t="shared" si="121"/>
        <v>0</v>
      </c>
      <c r="M3803" s="170">
        <f t="shared" si="122"/>
        <v>0</v>
      </c>
      <c r="N3803" s="183"/>
      <c r="O3803" s="37"/>
      <c r="P3803" s="37"/>
      <c r="Q3803" s="37"/>
      <c r="R3803" s="37"/>
      <c r="S3803" s="46"/>
      <c r="T3803" s="2"/>
      <c r="U3803" s="2"/>
      <c r="V3803" s="2"/>
      <c r="W3803" s="2"/>
      <c r="X3803" s="60"/>
      <c r="Y3803" s="67"/>
      <c r="Z3803" s="67"/>
      <c r="AA3803" s="67"/>
      <c r="AB3803" s="67"/>
      <c r="AC3803" s="73"/>
      <c r="AD3803" s="2"/>
      <c r="AE3803" s="2"/>
      <c r="AF3803" s="2"/>
      <c r="AG3803" s="2"/>
      <c r="AH3803" s="60"/>
      <c r="AI3803" s="77"/>
      <c r="AJ3803" s="77"/>
      <c r="AK3803" s="77"/>
      <c r="AL3803" s="77"/>
      <c r="AM3803" s="85"/>
      <c r="AN3803" s="2"/>
      <c r="AO3803" s="2"/>
      <c r="AP3803" s="2"/>
      <c r="AQ3803" s="2"/>
      <c r="AR3803" s="60"/>
      <c r="AS3803" s="90"/>
      <c r="AT3803" s="90"/>
      <c r="AU3803" s="90"/>
      <c r="AV3803" s="90"/>
      <c r="AW3803" s="105"/>
      <c r="AX3803" s="2"/>
      <c r="AY3803" s="2"/>
      <c r="AZ3803" s="2"/>
      <c r="BA3803" s="2"/>
      <c r="BB3803" s="60"/>
      <c r="BC3803" s="111"/>
      <c r="BD3803" s="111"/>
      <c r="BE3803" s="111"/>
      <c r="BF3803" s="111"/>
      <c r="BG3803" s="116"/>
      <c r="BH3803" s="2"/>
      <c r="BI3803" s="2"/>
      <c r="BJ3803" s="2"/>
      <c r="BK3803" s="2"/>
      <c r="BL3803" s="60"/>
      <c r="BM3803" s="53"/>
      <c r="BN3803" s="53"/>
      <c r="BO3803" s="53"/>
      <c r="BP3803" s="53"/>
      <c r="BQ3803" s="125"/>
      <c r="BR3803" s="2"/>
      <c r="BS3803" s="2"/>
      <c r="BT3803" s="2"/>
      <c r="BU3803" s="2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270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3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290</v>
      </c>
      <c r="J3805" s="2" t="s">
        <v>271</v>
      </c>
      <c r="K3805" s="2" t="s">
        <v>322</v>
      </c>
      <c r="L3805" s="170">
        <f t="shared" si="121"/>
        <v>0</v>
      </c>
      <c r="M3805" s="170">
        <f t="shared" si="122"/>
        <v>0</v>
      </c>
      <c r="N3805" s="183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284</v>
      </c>
      <c r="J3806" s="2" t="s">
        <v>294</v>
      </c>
      <c r="K3806" s="2" t="s">
        <v>321</v>
      </c>
      <c r="L3806" s="170">
        <f t="shared" si="121"/>
        <v>0</v>
      </c>
      <c r="M3806" s="170">
        <f t="shared" si="122"/>
        <v>0</v>
      </c>
      <c r="N3806" s="183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347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3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295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3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290</v>
      </c>
      <c r="J3809" s="2" t="s">
        <v>299</v>
      </c>
      <c r="K3809" s="2" t="s">
        <v>319</v>
      </c>
      <c r="L3809" s="170">
        <f t="shared" si="121"/>
        <v>0</v>
      </c>
      <c r="M3809" s="170">
        <f t="shared" si="122"/>
        <v>0</v>
      </c>
      <c r="N3809" s="183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315</v>
      </c>
      <c r="J3810" s="2" t="s">
        <v>348</v>
      </c>
      <c r="K3810" s="2" t="s">
        <v>321</v>
      </c>
      <c r="L3810" s="170">
        <f t="shared" si="121"/>
        <v>0</v>
      </c>
      <c r="M3810" s="170">
        <f t="shared" si="122"/>
        <v>0</v>
      </c>
      <c r="N3810" s="183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296</v>
      </c>
      <c r="K3811" s="2" t="s">
        <v>322</v>
      </c>
      <c r="L3811" s="170">
        <f t="shared" si="121"/>
        <v>0</v>
      </c>
      <c r="M3811" s="170">
        <f t="shared" si="122"/>
        <v>0</v>
      </c>
      <c r="N3811" s="183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316</v>
      </c>
      <c r="J3812" s="2" t="s">
        <v>297</v>
      </c>
      <c r="K3812" s="2" t="s">
        <v>319</v>
      </c>
      <c r="L3812" s="170">
        <f t="shared" si="121"/>
        <v>0</v>
      </c>
      <c r="M3812" s="170">
        <f t="shared" si="122"/>
        <v>0</v>
      </c>
      <c r="N3812" s="183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8" t="s">
        <v>349</v>
      </c>
      <c r="K3813" s="8" t="s">
        <v>321</v>
      </c>
      <c r="L3813" s="170">
        <f t="shared" si="121"/>
        <v>0</v>
      </c>
      <c r="M3813" s="170">
        <f t="shared" si="122"/>
        <v>0</v>
      </c>
      <c r="N3813" s="183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282</v>
      </c>
      <c r="J3814" s="2" t="s">
        <v>272</v>
      </c>
      <c r="K3814" s="2" t="s">
        <v>322</v>
      </c>
      <c r="L3814" s="170">
        <f t="shared" si="121"/>
        <v>0</v>
      </c>
      <c r="M3814" s="170">
        <f t="shared" si="122"/>
        <v>0</v>
      </c>
      <c r="N3814" s="183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273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3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274</v>
      </c>
      <c r="K3816" s="2" t="s">
        <v>322</v>
      </c>
      <c r="L3816" s="172">
        <f t="shared" si="121"/>
        <v>0</v>
      </c>
      <c r="M3816" s="170">
        <f t="shared" si="122"/>
        <v>0</v>
      </c>
      <c r="N3816" s="183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275</v>
      </c>
      <c r="K3817" s="2" t="s">
        <v>322</v>
      </c>
      <c r="L3817" s="170">
        <f t="shared" si="121"/>
        <v>0</v>
      </c>
      <c r="M3817" s="170">
        <f t="shared" si="122"/>
        <v>0</v>
      </c>
      <c r="N3817" s="183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276</v>
      </c>
      <c r="K3818" s="2" t="s">
        <v>321</v>
      </c>
      <c r="L3818" s="170">
        <f t="shared" si="121"/>
        <v>0</v>
      </c>
      <c r="M3818" s="170">
        <f t="shared" si="122"/>
        <v>0</v>
      </c>
      <c r="N3818" s="183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277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3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283</v>
      </c>
      <c r="J3820" s="2" t="s">
        <v>298</v>
      </c>
      <c r="K3820" s="2" t="s">
        <v>322</v>
      </c>
      <c r="L3820" s="170">
        <f t="shared" si="121"/>
        <v>0.64800000000000002</v>
      </c>
      <c r="M3820" s="170">
        <f t="shared" si="122"/>
        <v>492.45600000000002</v>
      </c>
      <c r="N3820" s="183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 t="s">
        <v>570</v>
      </c>
      <c r="AZ3820" s="2"/>
      <c r="BA3820" s="2">
        <v>0.64800000000000002</v>
      </c>
      <c r="BB3820" s="60">
        <v>492.45600000000002</v>
      </c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278</v>
      </c>
      <c r="K3821" s="2" t="s">
        <v>321</v>
      </c>
      <c r="L3821" s="170">
        <f t="shared" si="121"/>
        <v>0</v>
      </c>
      <c r="M3821" s="170">
        <f t="shared" si="122"/>
        <v>0</v>
      </c>
      <c r="N3821" s="183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/>
      <c r="AZ3821" s="2"/>
      <c r="BA3821" s="2"/>
      <c r="BB3821" s="60"/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279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3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286</v>
      </c>
      <c r="J3823" s="2" t="s">
        <v>280</v>
      </c>
      <c r="K3823" s="2" t="s">
        <v>320</v>
      </c>
      <c r="L3823" s="170">
        <f t="shared" si="121"/>
        <v>0.89300000000000002</v>
      </c>
      <c r="M3823" s="172">
        <f t="shared" si="122"/>
        <v>12.323399999999999</v>
      </c>
      <c r="N3823" s="185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>
        <v>0.89300000000000002</v>
      </c>
      <c r="BL3823" s="181">
        <v>12.323399999999999</v>
      </c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281</v>
      </c>
      <c r="K3824" s="2" t="s">
        <v>320</v>
      </c>
      <c r="L3824" s="170">
        <f t="shared" si="121"/>
        <v>0</v>
      </c>
      <c r="M3824" s="170">
        <f t="shared" si="122"/>
        <v>0</v>
      </c>
      <c r="N3824" s="183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/>
      <c r="BL3824" s="60"/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s="17" customFormat="1" hidden="1" x14ac:dyDescent="0.3">
      <c r="A3825" s="16" t="s">
        <v>112</v>
      </c>
      <c r="B3825" s="16" t="s">
        <v>2</v>
      </c>
      <c r="C3825" s="16" t="s">
        <v>3</v>
      </c>
      <c r="D3825" s="16" t="s">
        <v>110</v>
      </c>
      <c r="E3825" s="6" t="s">
        <v>113</v>
      </c>
      <c r="F3825" s="7"/>
      <c r="G3825" s="23" t="s">
        <v>5</v>
      </c>
      <c r="H3825" s="7">
        <v>2023</v>
      </c>
      <c r="I3825" s="25"/>
      <c r="J3825" s="16" t="s">
        <v>314</v>
      </c>
      <c r="K3825" s="16"/>
      <c r="L3825" s="155"/>
      <c r="M3825" s="133">
        <f>SUM(M3787:M3824)</f>
        <v>504.77940000000001</v>
      </c>
      <c r="N3825" s="186"/>
      <c r="O3825" s="16"/>
      <c r="P3825" s="16"/>
      <c r="Q3825" s="16"/>
      <c r="R3825" s="16"/>
      <c r="S3825" s="51">
        <f>SUM(S3787:S3824)</f>
        <v>0</v>
      </c>
      <c r="T3825" s="16"/>
      <c r="U3825" s="16"/>
      <c r="V3825" s="16"/>
      <c r="W3825" s="16"/>
      <c r="X3825" s="51">
        <f>SUM(X3787:X3824)</f>
        <v>0</v>
      </c>
      <c r="Y3825" s="16"/>
      <c r="Z3825" s="16"/>
      <c r="AA3825" s="16"/>
      <c r="AB3825" s="16"/>
      <c r="AC3825" s="51">
        <f>SUM(AC3787:AC3824)</f>
        <v>0</v>
      </c>
      <c r="AD3825" s="16"/>
      <c r="AE3825" s="16"/>
      <c r="AF3825" s="16"/>
      <c r="AG3825" s="16"/>
      <c r="AH3825" s="51">
        <f>SUM(AH3787:AH3824)</f>
        <v>0</v>
      </c>
      <c r="AI3825" s="16"/>
      <c r="AJ3825" s="16"/>
      <c r="AK3825" s="16"/>
      <c r="AL3825" s="16"/>
      <c r="AM3825" s="51">
        <f>SUM(AM3787:AM3824)</f>
        <v>0</v>
      </c>
      <c r="AN3825" s="16"/>
      <c r="AO3825" s="16"/>
      <c r="AP3825" s="16"/>
      <c r="AQ3825" s="16"/>
      <c r="AR3825" s="51">
        <f>SUM(AR3787:AR3824)</f>
        <v>0</v>
      </c>
      <c r="AS3825" s="16"/>
      <c r="AT3825" s="16"/>
      <c r="AU3825" s="16"/>
      <c r="AV3825" s="16"/>
      <c r="AW3825" s="51">
        <f>SUM(AW3787:AW3824)</f>
        <v>0</v>
      </c>
      <c r="AX3825" s="16"/>
      <c r="AY3825" s="16"/>
      <c r="AZ3825" s="16"/>
      <c r="BA3825" s="16"/>
      <c r="BB3825" s="51">
        <f>SUM(BB3787:BB3824)</f>
        <v>492.45600000000002</v>
      </c>
      <c r="BC3825" s="16"/>
      <c r="BD3825" s="16"/>
      <c r="BE3825" s="16"/>
      <c r="BF3825" s="16"/>
      <c r="BG3825" s="51">
        <f>SUM(BG3787:BG3824)</f>
        <v>0</v>
      </c>
      <c r="BH3825" s="16"/>
      <c r="BI3825" s="16"/>
      <c r="BJ3825" s="16"/>
      <c r="BK3825" s="16"/>
      <c r="BL3825" s="133">
        <f>SUM(BL3787:BL3824)</f>
        <v>12.323399999999999</v>
      </c>
      <c r="BM3825" s="16"/>
      <c r="BN3825" s="16"/>
      <c r="BO3825" s="16"/>
      <c r="BP3825" s="16"/>
      <c r="BQ3825" s="51">
        <f>SUM(BQ3787:BQ3824)</f>
        <v>0</v>
      </c>
      <c r="BR3825" s="16"/>
      <c r="BS3825" s="16"/>
      <c r="BT3825" s="16"/>
      <c r="BU3825" s="16"/>
      <c r="BV3825" s="51">
        <f>SUM(BV3787:BV3824)</f>
        <v>0</v>
      </c>
    </row>
    <row r="3826" spans="1:74" hidden="1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22" t="s">
        <v>5</v>
      </c>
      <c r="H3826" s="3">
        <v>2023</v>
      </c>
      <c r="I3826" s="24" t="s">
        <v>287</v>
      </c>
      <c r="J3826" s="2" t="s">
        <v>267</v>
      </c>
      <c r="K3826" s="2" t="s">
        <v>319</v>
      </c>
      <c r="L3826" s="170">
        <f t="shared" si="121"/>
        <v>0</v>
      </c>
      <c r="M3826" s="170">
        <f t="shared" si="122"/>
        <v>0</v>
      </c>
      <c r="N3826" s="183"/>
      <c r="O3826" s="37"/>
      <c r="P3826" s="37"/>
      <c r="Q3826" s="37"/>
      <c r="R3826" s="37"/>
      <c r="S3826" s="46"/>
      <c r="T3826" s="2"/>
      <c r="U3826" s="2"/>
      <c r="V3826" s="2"/>
      <c r="W3826" s="2"/>
      <c r="X3826" s="60"/>
      <c r="Y3826" s="67"/>
      <c r="Z3826" s="67"/>
      <c r="AA3826" s="67"/>
      <c r="AB3826" s="67"/>
      <c r="AC3826" s="73"/>
      <c r="AD3826" s="2"/>
      <c r="AE3826" s="2"/>
      <c r="AF3826" s="2"/>
      <c r="AG3826" s="2"/>
      <c r="AH3826" s="60"/>
      <c r="AI3826" s="77"/>
      <c r="AJ3826" s="77"/>
      <c r="AK3826" s="77"/>
      <c r="AL3826" s="77"/>
      <c r="AM3826" s="85"/>
      <c r="AN3826" s="2"/>
      <c r="AO3826" s="2"/>
      <c r="AP3826" s="2"/>
      <c r="AQ3826" s="2"/>
      <c r="AR3826" s="60"/>
      <c r="AS3826" s="90"/>
      <c r="AT3826" s="90"/>
      <c r="AU3826" s="90"/>
      <c r="AV3826" s="90"/>
      <c r="AW3826" s="105"/>
      <c r="AX3826" s="2"/>
      <c r="AY3826" s="2"/>
      <c r="AZ3826" s="2"/>
      <c r="BA3826" s="2"/>
      <c r="BB3826" s="60"/>
      <c r="BC3826" s="111"/>
      <c r="BD3826" s="111"/>
      <c r="BE3826" s="111"/>
      <c r="BF3826" s="111"/>
      <c r="BG3826" s="116"/>
      <c r="BH3826" s="2"/>
      <c r="BI3826" s="2"/>
      <c r="BJ3826" s="2"/>
      <c r="BK3826" s="2"/>
      <c r="BL3826" s="60"/>
      <c r="BM3826" s="53"/>
      <c r="BN3826" s="53"/>
      <c r="BO3826" s="53"/>
      <c r="BP3826" s="53"/>
      <c r="BQ3826" s="125"/>
      <c r="BR3826" s="2"/>
      <c r="BS3826" s="2"/>
      <c r="BT3826" s="2"/>
      <c r="BU3826" s="2"/>
      <c r="BV3826" s="60"/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291</v>
      </c>
      <c r="K3827" s="2" t="s">
        <v>320</v>
      </c>
      <c r="L3827" s="170">
        <f t="shared" si="121"/>
        <v>0</v>
      </c>
      <c r="M3827" s="170">
        <f t="shared" si="122"/>
        <v>0</v>
      </c>
      <c r="N3827" s="183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286</v>
      </c>
      <c r="J3828" s="2" t="s">
        <v>337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3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8" t="s">
        <v>338</v>
      </c>
      <c r="K3829" s="8" t="s">
        <v>319</v>
      </c>
      <c r="L3829" s="170">
        <f t="shared" si="121"/>
        <v>0</v>
      </c>
      <c r="M3829" s="170">
        <f t="shared" si="122"/>
        <v>0</v>
      </c>
      <c r="N3829" s="183"/>
      <c r="O3829" s="58"/>
      <c r="P3829" s="58"/>
      <c r="Q3829" s="58"/>
      <c r="R3829" s="58"/>
      <c r="S3829" s="59"/>
      <c r="T3829" s="8"/>
      <c r="U3829" s="8"/>
      <c r="V3829" s="8"/>
      <c r="W3829" s="8"/>
      <c r="X3829" s="130"/>
      <c r="Y3829" s="143"/>
      <c r="Z3829" s="143"/>
      <c r="AA3829" s="143"/>
      <c r="AB3829" s="143"/>
      <c r="AC3829" s="144"/>
      <c r="AD3829" s="8"/>
      <c r="AE3829" s="8"/>
      <c r="AF3829" s="8"/>
      <c r="AG3829" s="8"/>
      <c r="AH3829" s="130"/>
      <c r="AI3829" s="145"/>
      <c r="AJ3829" s="145"/>
      <c r="AK3829" s="145"/>
      <c r="AL3829" s="145"/>
      <c r="AM3829" s="146"/>
      <c r="AN3829" s="8"/>
      <c r="AO3829" s="8"/>
      <c r="AP3829" s="8"/>
      <c r="AQ3829" s="8"/>
      <c r="AR3829" s="130"/>
      <c r="AS3829" s="147"/>
      <c r="AT3829" s="147"/>
      <c r="AU3829" s="147"/>
      <c r="AV3829" s="147"/>
      <c r="AW3829" s="148"/>
      <c r="AX3829" s="8"/>
      <c r="AY3829" s="8"/>
      <c r="AZ3829" s="8"/>
      <c r="BA3829" s="8"/>
      <c r="BB3829" s="130"/>
      <c r="BC3829" s="149"/>
      <c r="BD3829" s="149"/>
      <c r="BE3829" s="149"/>
      <c r="BF3829" s="149"/>
      <c r="BG3829" s="150"/>
      <c r="BH3829" s="8"/>
      <c r="BI3829" s="8"/>
      <c r="BJ3829" s="8"/>
      <c r="BK3829" s="8"/>
      <c r="BL3829" s="130"/>
      <c r="BM3829" s="151"/>
      <c r="BN3829" s="151"/>
      <c r="BO3829" s="151"/>
      <c r="BP3829" s="151"/>
      <c r="BQ3829" s="152"/>
      <c r="BR3829" s="8"/>
      <c r="BS3829" s="8"/>
      <c r="BT3829" s="8"/>
      <c r="BU3829" s="8"/>
      <c r="BV3829" s="13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339</v>
      </c>
      <c r="K3830" s="8" t="s">
        <v>340</v>
      </c>
      <c r="L3830" s="170">
        <f t="shared" si="121"/>
        <v>0</v>
      </c>
      <c r="M3830" s="170">
        <f t="shared" si="122"/>
        <v>0</v>
      </c>
      <c r="N3830" s="183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341</v>
      </c>
      <c r="K3831" s="8" t="s">
        <v>319</v>
      </c>
      <c r="L3831" s="170">
        <f t="shared" si="121"/>
        <v>0</v>
      </c>
      <c r="M3831" s="170">
        <f t="shared" si="122"/>
        <v>0</v>
      </c>
      <c r="N3831" s="183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342</v>
      </c>
      <c r="K3832" s="8" t="s">
        <v>321</v>
      </c>
      <c r="L3832" s="170">
        <f t="shared" si="121"/>
        <v>0</v>
      </c>
      <c r="M3832" s="170">
        <f t="shared" si="122"/>
        <v>0</v>
      </c>
      <c r="N3832" s="183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343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3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344</v>
      </c>
      <c r="K3834" s="8" t="s">
        <v>340</v>
      </c>
      <c r="L3834" s="170">
        <f t="shared" si="121"/>
        <v>0</v>
      </c>
      <c r="M3834" s="170">
        <f t="shared" si="122"/>
        <v>0</v>
      </c>
      <c r="N3834" s="183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288</v>
      </c>
      <c r="J3835" s="8" t="s">
        <v>345</v>
      </c>
      <c r="K3835" s="8" t="s">
        <v>319</v>
      </c>
      <c r="L3835" s="170">
        <f t="shared" si="121"/>
        <v>0</v>
      </c>
      <c r="M3835" s="170">
        <f t="shared" si="122"/>
        <v>0</v>
      </c>
      <c r="N3835" s="183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2" t="s">
        <v>352</v>
      </c>
      <c r="K3836" s="2" t="s">
        <v>319</v>
      </c>
      <c r="L3836" s="170">
        <f t="shared" si="121"/>
        <v>0</v>
      </c>
      <c r="M3836" s="170">
        <f t="shared" si="122"/>
        <v>0</v>
      </c>
      <c r="N3836" s="183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353</v>
      </c>
      <c r="K3837" s="2" t="s">
        <v>322</v>
      </c>
      <c r="L3837" s="170">
        <f t="shared" si="121"/>
        <v>0</v>
      </c>
      <c r="M3837" s="170">
        <f t="shared" si="122"/>
        <v>0</v>
      </c>
      <c r="N3837" s="183"/>
      <c r="O3837" s="37"/>
      <c r="P3837" s="37"/>
      <c r="Q3837" s="37"/>
      <c r="R3837" s="37"/>
      <c r="S3837" s="46"/>
      <c r="T3837" s="2"/>
      <c r="U3837" s="2"/>
      <c r="V3837" s="2"/>
      <c r="W3837" s="2"/>
      <c r="X3837" s="60"/>
      <c r="Y3837" s="67"/>
      <c r="Z3837" s="67"/>
      <c r="AA3837" s="67"/>
      <c r="AB3837" s="67"/>
      <c r="AC3837" s="73"/>
      <c r="AD3837" s="2"/>
      <c r="AE3837" s="2"/>
      <c r="AF3837" s="2"/>
      <c r="AG3837" s="2"/>
      <c r="AH3837" s="60"/>
      <c r="AI3837" s="77"/>
      <c r="AJ3837" s="77"/>
      <c r="AK3837" s="77"/>
      <c r="AL3837" s="77"/>
      <c r="AM3837" s="85"/>
      <c r="AN3837" s="2"/>
      <c r="AO3837" s="2"/>
      <c r="AP3837" s="2"/>
      <c r="AQ3837" s="2"/>
      <c r="AR3837" s="60"/>
      <c r="AS3837" s="90"/>
      <c r="AT3837" s="90"/>
      <c r="AU3837" s="90"/>
      <c r="AV3837" s="90"/>
      <c r="AW3837" s="105"/>
      <c r="AX3837" s="2"/>
      <c r="AY3837" s="2"/>
      <c r="AZ3837" s="2"/>
      <c r="BA3837" s="2"/>
      <c r="BB3837" s="60"/>
      <c r="BC3837" s="111"/>
      <c r="BD3837" s="111"/>
      <c r="BE3837" s="111"/>
      <c r="BF3837" s="111"/>
      <c r="BG3837" s="116"/>
      <c r="BH3837" s="2"/>
      <c r="BI3837" s="2"/>
      <c r="BJ3837" s="2"/>
      <c r="BK3837" s="2"/>
      <c r="BL3837" s="60"/>
      <c r="BM3837" s="53"/>
      <c r="BN3837" s="53"/>
      <c r="BO3837" s="53"/>
      <c r="BP3837" s="53"/>
      <c r="BQ3837" s="125"/>
      <c r="BR3837" s="2"/>
      <c r="BS3837" s="2"/>
      <c r="BT3837" s="2"/>
      <c r="BU3837" s="2"/>
      <c r="BV3837" s="6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346</v>
      </c>
      <c r="K3838" s="2" t="s">
        <v>319</v>
      </c>
      <c r="L3838" s="170">
        <f t="shared" si="121"/>
        <v>0</v>
      </c>
      <c r="M3838" s="170">
        <f t="shared" si="122"/>
        <v>0</v>
      </c>
      <c r="N3838" s="183"/>
      <c r="O3838" s="38"/>
      <c r="P3838" s="37"/>
      <c r="Q3838" s="37"/>
      <c r="R3838" s="37"/>
      <c r="S3838" s="46"/>
      <c r="T3838" s="3"/>
      <c r="U3838" s="2"/>
      <c r="V3838" s="2"/>
      <c r="W3838" s="2"/>
      <c r="X3838" s="60"/>
      <c r="Y3838" s="69"/>
      <c r="Z3838" s="67"/>
      <c r="AA3838" s="67"/>
      <c r="AB3838" s="67"/>
      <c r="AC3838" s="73"/>
      <c r="AD3838" s="3"/>
      <c r="AE3838" s="2"/>
      <c r="AF3838" s="2"/>
      <c r="AG3838" s="2"/>
      <c r="AH3838" s="60"/>
      <c r="AI3838" s="78"/>
      <c r="AJ3838" s="77"/>
      <c r="AK3838" s="77"/>
      <c r="AL3838" s="77"/>
      <c r="AM3838" s="85"/>
      <c r="AN3838" s="3"/>
      <c r="AO3838" s="2"/>
      <c r="AP3838" s="2"/>
      <c r="AQ3838" s="2"/>
      <c r="AR3838" s="60"/>
      <c r="AS3838" s="91"/>
      <c r="AT3838" s="90"/>
      <c r="AU3838" s="90"/>
      <c r="AV3838" s="90"/>
      <c r="AW3838" s="105"/>
      <c r="AX3838" s="3"/>
      <c r="AY3838" s="2"/>
      <c r="AZ3838" s="2"/>
      <c r="BA3838" s="2"/>
      <c r="BB3838" s="60"/>
      <c r="BC3838" s="112"/>
      <c r="BD3838" s="111"/>
      <c r="BE3838" s="111"/>
      <c r="BF3838" s="111"/>
      <c r="BG3838" s="116"/>
      <c r="BH3838" s="3"/>
      <c r="BI3838" s="2"/>
      <c r="BJ3838" s="2"/>
      <c r="BK3838" s="2"/>
      <c r="BL3838" s="60"/>
      <c r="BM3838" s="54"/>
      <c r="BN3838" s="53"/>
      <c r="BO3838" s="53"/>
      <c r="BP3838" s="53"/>
      <c r="BQ3838" s="125"/>
      <c r="BR3838" s="3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289</v>
      </c>
      <c r="J3839" s="2" t="s">
        <v>268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3"/>
      <c r="O3839" s="37"/>
      <c r="P3839" s="37"/>
      <c r="Q3839" s="37"/>
      <c r="R3839" s="37"/>
      <c r="S3839" s="46"/>
      <c r="T3839" s="2"/>
      <c r="U3839" s="2"/>
      <c r="V3839" s="2"/>
      <c r="W3839" s="2"/>
      <c r="X3839" s="60"/>
      <c r="Y3839" s="67"/>
      <c r="Z3839" s="67"/>
      <c r="AA3839" s="67"/>
      <c r="AB3839" s="67"/>
      <c r="AC3839" s="73"/>
      <c r="AD3839" s="2"/>
      <c r="AE3839" s="2"/>
      <c r="AF3839" s="2"/>
      <c r="AG3839" s="2"/>
      <c r="AH3839" s="60"/>
      <c r="AI3839" s="77"/>
      <c r="AJ3839" s="77"/>
      <c r="AK3839" s="77"/>
      <c r="AL3839" s="77"/>
      <c r="AM3839" s="85"/>
      <c r="AN3839" s="2"/>
      <c r="AO3839" s="2"/>
      <c r="AP3839" s="2"/>
      <c r="AQ3839" s="2"/>
      <c r="AR3839" s="60"/>
      <c r="AS3839" s="90"/>
      <c r="AT3839" s="90"/>
      <c r="AU3839" s="90"/>
      <c r="AV3839" s="90"/>
      <c r="AW3839" s="105"/>
      <c r="AX3839" s="2"/>
      <c r="AY3839" s="2"/>
      <c r="AZ3839" s="2"/>
      <c r="BA3839" s="2"/>
      <c r="BB3839" s="60"/>
      <c r="BC3839" s="111"/>
      <c r="BD3839" s="111"/>
      <c r="BE3839" s="111"/>
      <c r="BF3839" s="111"/>
      <c r="BG3839" s="116"/>
      <c r="BH3839" s="2"/>
      <c r="BI3839" s="2"/>
      <c r="BJ3839" s="2"/>
      <c r="BK3839" s="2"/>
      <c r="BL3839" s="60"/>
      <c r="BM3839" s="53"/>
      <c r="BN3839" s="53"/>
      <c r="BO3839" s="53"/>
      <c r="BP3839" s="53"/>
      <c r="BQ3839" s="125"/>
      <c r="BR3839" s="2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292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3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285</v>
      </c>
      <c r="J3841" s="2" t="s">
        <v>293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3"/>
      <c r="O3841" s="37"/>
      <c r="P3841" s="37"/>
      <c r="Q3841" s="37"/>
      <c r="R3841" s="38"/>
      <c r="S3841" s="45"/>
      <c r="T3841" s="2"/>
      <c r="U3841" s="2"/>
      <c r="V3841" s="2"/>
      <c r="W3841" s="3"/>
      <c r="X3841" s="61"/>
      <c r="Y3841" s="67"/>
      <c r="Z3841" s="67"/>
      <c r="AA3841" s="67"/>
      <c r="AB3841" s="69"/>
      <c r="AC3841" s="74"/>
      <c r="AD3841" s="2"/>
      <c r="AE3841" s="2"/>
      <c r="AF3841" s="2"/>
      <c r="AG3841" s="3"/>
      <c r="AH3841" s="61"/>
      <c r="AI3841" s="77"/>
      <c r="AJ3841" s="77"/>
      <c r="AK3841" s="77"/>
      <c r="AL3841" s="78"/>
      <c r="AM3841" s="86"/>
      <c r="AN3841" s="2"/>
      <c r="AO3841" s="2"/>
      <c r="AP3841" s="2"/>
      <c r="AQ3841" s="3"/>
      <c r="AR3841" s="61"/>
      <c r="AS3841" s="90"/>
      <c r="AT3841" s="90"/>
      <c r="AU3841" s="90"/>
      <c r="AV3841" s="91"/>
      <c r="AW3841" s="106"/>
      <c r="AX3841" s="2"/>
      <c r="AY3841" s="2"/>
      <c r="AZ3841" s="2"/>
      <c r="BA3841" s="3"/>
      <c r="BB3841" s="61"/>
      <c r="BC3841" s="111"/>
      <c r="BD3841" s="111"/>
      <c r="BE3841" s="111"/>
      <c r="BF3841" s="112"/>
      <c r="BG3841" s="117"/>
      <c r="BH3841" s="2"/>
      <c r="BI3841" s="2"/>
      <c r="BJ3841" s="2"/>
      <c r="BK3841" s="3"/>
      <c r="BL3841" s="61"/>
      <c r="BM3841" s="53"/>
      <c r="BN3841" s="53"/>
      <c r="BO3841" s="53"/>
      <c r="BP3841" s="54"/>
      <c r="BQ3841" s="126"/>
      <c r="BR3841" s="2"/>
      <c r="BS3841" s="2"/>
      <c r="BT3841" s="2"/>
      <c r="BU3841" s="3"/>
      <c r="BV3841" s="61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287</v>
      </c>
      <c r="J3842" s="2" t="s">
        <v>269</v>
      </c>
      <c r="K3842" s="2" t="s">
        <v>321</v>
      </c>
      <c r="L3842" s="170">
        <f t="shared" si="121"/>
        <v>0</v>
      </c>
      <c r="M3842" s="170">
        <f t="shared" si="122"/>
        <v>0</v>
      </c>
      <c r="N3842" s="183"/>
      <c r="O3842" s="37"/>
      <c r="P3842" s="37"/>
      <c r="Q3842" s="37"/>
      <c r="R3842" s="37"/>
      <c r="S3842" s="46"/>
      <c r="T3842" s="2"/>
      <c r="U3842" s="2"/>
      <c r="V3842" s="2"/>
      <c r="W3842" s="2"/>
      <c r="X3842" s="60"/>
      <c r="Y3842" s="67"/>
      <c r="Z3842" s="67"/>
      <c r="AA3842" s="67"/>
      <c r="AB3842" s="67"/>
      <c r="AC3842" s="73"/>
      <c r="AD3842" s="2"/>
      <c r="AE3842" s="2"/>
      <c r="AF3842" s="2"/>
      <c r="AG3842" s="2"/>
      <c r="AH3842" s="60"/>
      <c r="AI3842" s="77"/>
      <c r="AJ3842" s="77"/>
      <c r="AK3842" s="77"/>
      <c r="AL3842" s="77"/>
      <c r="AM3842" s="85"/>
      <c r="AN3842" s="2"/>
      <c r="AO3842" s="2"/>
      <c r="AP3842" s="2"/>
      <c r="AQ3842" s="2"/>
      <c r="AR3842" s="60"/>
      <c r="AS3842" s="90"/>
      <c r="AT3842" s="90"/>
      <c r="AU3842" s="90"/>
      <c r="AV3842" s="90"/>
      <c r="AW3842" s="105"/>
      <c r="AX3842" s="2"/>
      <c r="AY3842" s="2"/>
      <c r="AZ3842" s="2"/>
      <c r="BA3842" s="2"/>
      <c r="BB3842" s="60"/>
      <c r="BC3842" s="111"/>
      <c r="BD3842" s="111"/>
      <c r="BE3842" s="111"/>
      <c r="BF3842" s="111"/>
      <c r="BG3842" s="116"/>
      <c r="BH3842" s="2"/>
      <c r="BI3842" s="2"/>
      <c r="BJ3842" s="2"/>
      <c r="BK3842" s="2"/>
      <c r="BL3842" s="60"/>
      <c r="BM3842" s="53"/>
      <c r="BN3842" s="53"/>
      <c r="BO3842" s="53"/>
      <c r="BP3842" s="53"/>
      <c r="BQ3842" s="125"/>
      <c r="BR3842" s="2"/>
      <c r="BS3842" s="2"/>
      <c r="BT3842" s="2"/>
      <c r="BU3842" s="2"/>
      <c r="BV3842" s="60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270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3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290</v>
      </c>
      <c r="J3844" s="2" t="s">
        <v>271</v>
      </c>
      <c r="K3844" s="2" t="s">
        <v>322</v>
      </c>
      <c r="L3844" s="170">
        <f t="shared" si="121"/>
        <v>0</v>
      </c>
      <c r="M3844" s="170">
        <f t="shared" si="122"/>
        <v>0</v>
      </c>
      <c r="N3844" s="183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284</v>
      </c>
      <c r="J3845" s="2" t="s">
        <v>294</v>
      </c>
      <c r="K3845" s="2" t="s">
        <v>321</v>
      </c>
      <c r="L3845" s="170">
        <f t="shared" ref="L3845:L3908" si="123">SUM(R3845,W3845,AB3845,AG3845,AL3845,AQ3845,AV3845,BA3845,BF3845,BK3845,BP3845,BU3845)</f>
        <v>0</v>
      </c>
      <c r="M3845" s="170">
        <f t="shared" ref="M3845:M3908" si="124">SUM(S3845,X3845,AC3845,AH3845,AM3845,AR3845,AW3845,BB3845,BG3845,BL3845,BQ3845,BV3845)</f>
        <v>0</v>
      </c>
      <c r="N3845" s="183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347</v>
      </c>
      <c r="K3846" s="2" t="s">
        <v>321</v>
      </c>
      <c r="L3846" s="170">
        <f t="shared" si="123"/>
        <v>0</v>
      </c>
      <c r="M3846" s="170">
        <f t="shared" si="124"/>
        <v>0</v>
      </c>
      <c r="N3846" s="183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295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3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290</v>
      </c>
      <c r="J3848" s="2" t="s">
        <v>299</v>
      </c>
      <c r="K3848" s="2" t="s">
        <v>319</v>
      </c>
      <c r="L3848" s="170">
        <f t="shared" si="123"/>
        <v>0</v>
      </c>
      <c r="M3848" s="170">
        <f t="shared" si="124"/>
        <v>0</v>
      </c>
      <c r="N3848" s="183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315</v>
      </c>
      <c r="J3849" s="2" t="s">
        <v>348</v>
      </c>
      <c r="K3849" s="2" t="s">
        <v>321</v>
      </c>
      <c r="L3849" s="170">
        <f t="shared" si="123"/>
        <v>0</v>
      </c>
      <c r="M3849" s="170">
        <f t="shared" si="124"/>
        <v>0</v>
      </c>
      <c r="N3849" s="183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296</v>
      </c>
      <c r="K3850" s="2" t="s">
        <v>322</v>
      </c>
      <c r="L3850" s="170">
        <f t="shared" si="123"/>
        <v>0</v>
      </c>
      <c r="M3850" s="170">
        <f t="shared" si="124"/>
        <v>0</v>
      </c>
      <c r="N3850" s="183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316</v>
      </c>
      <c r="J3851" s="2" t="s">
        <v>297</v>
      </c>
      <c r="K3851" s="2" t="s">
        <v>319</v>
      </c>
      <c r="L3851" s="170">
        <f t="shared" si="123"/>
        <v>0</v>
      </c>
      <c r="M3851" s="170">
        <f t="shared" si="124"/>
        <v>0</v>
      </c>
      <c r="N3851" s="183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8" t="s">
        <v>349</v>
      </c>
      <c r="K3852" s="8" t="s">
        <v>321</v>
      </c>
      <c r="L3852" s="170">
        <f t="shared" si="123"/>
        <v>0</v>
      </c>
      <c r="M3852" s="170">
        <f t="shared" si="124"/>
        <v>0</v>
      </c>
      <c r="N3852" s="183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282</v>
      </c>
      <c r="J3853" s="2" t="s">
        <v>272</v>
      </c>
      <c r="K3853" s="2" t="s">
        <v>322</v>
      </c>
      <c r="L3853" s="170">
        <f t="shared" si="123"/>
        <v>0</v>
      </c>
      <c r="M3853" s="170">
        <f t="shared" si="124"/>
        <v>0</v>
      </c>
      <c r="N3853" s="183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273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3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274</v>
      </c>
      <c r="K3855" s="2" t="s">
        <v>322</v>
      </c>
      <c r="L3855" s="172">
        <f t="shared" si="123"/>
        <v>0</v>
      </c>
      <c r="M3855" s="170">
        <f t="shared" si="124"/>
        <v>0</v>
      </c>
      <c r="N3855" s="183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275</v>
      </c>
      <c r="K3856" s="2" t="s">
        <v>322</v>
      </c>
      <c r="L3856" s="170">
        <f t="shared" si="123"/>
        <v>0</v>
      </c>
      <c r="M3856" s="170">
        <f t="shared" si="124"/>
        <v>0</v>
      </c>
      <c r="N3856" s="183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276</v>
      </c>
      <c r="K3857" s="2" t="s">
        <v>321</v>
      </c>
      <c r="L3857" s="170">
        <f t="shared" si="123"/>
        <v>0</v>
      </c>
      <c r="M3857" s="170">
        <f t="shared" si="124"/>
        <v>0</v>
      </c>
      <c r="N3857" s="183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277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3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283</v>
      </c>
      <c r="J3859" s="2" t="s">
        <v>298</v>
      </c>
      <c r="K3859" s="2" t="s">
        <v>322</v>
      </c>
      <c r="L3859" s="170">
        <f t="shared" si="123"/>
        <v>6.0000000000000001E-3</v>
      </c>
      <c r="M3859" s="170">
        <f t="shared" si="124"/>
        <v>5.5259999999999998</v>
      </c>
      <c r="N3859" s="183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 t="s">
        <v>487</v>
      </c>
      <c r="AV3859" s="90">
        <v>6.0000000000000001E-3</v>
      </c>
      <c r="AW3859" s="105">
        <v>5.5259999999999998</v>
      </c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278</v>
      </c>
      <c r="K3860" s="2" t="s">
        <v>321</v>
      </c>
      <c r="L3860" s="170">
        <f t="shared" si="123"/>
        <v>1</v>
      </c>
      <c r="M3860" s="170">
        <f t="shared" si="124"/>
        <v>1.883</v>
      </c>
      <c r="N3860" s="183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192" t="s">
        <v>541</v>
      </c>
      <c r="AU3860" s="193"/>
      <c r="AV3860" s="90">
        <v>1</v>
      </c>
      <c r="AW3860" s="105">
        <v>1.883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279</v>
      </c>
      <c r="K3861" s="2" t="s">
        <v>321</v>
      </c>
      <c r="L3861" s="170">
        <f t="shared" si="123"/>
        <v>0</v>
      </c>
      <c r="M3861" s="170">
        <f t="shared" si="124"/>
        <v>0</v>
      </c>
      <c r="N3861" s="183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90"/>
      <c r="AU3861" s="90"/>
      <c r="AV3861" s="90"/>
      <c r="AW3861" s="105"/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286</v>
      </c>
      <c r="J3862" s="2" t="s">
        <v>280</v>
      </c>
      <c r="K3862" s="2" t="s">
        <v>320</v>
      </c>
      <c r="L3862" s="170">
        <f t="shared" si="123"/>
        <v>0.23200000000000001</v>
      </c>
      <c r="M3862" s="172">
        <f t="shared" si="124"/>
        <v>3.2016</v>
      </c>
      <c r="N3862" s="185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>
        <v>0.23200000000000001</v>
      </c>
      <c r="BL3862" s="181">
        <v>3.2016</v>
      </c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281</v>
      </c>
      <c r="K3863" s="2" t="s">
        <v>320</v>
      </c>
      <c r="L3863" s="170">
        <f t="shared" si="123"/>
        <v>0</v>
      </c>
      <c r="M3863" s="170">
        <f t="shared" si="124"/>
        <v>0</v>
      </c>
      <c r="N3863" s="183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/>
      <c r="BL3863" s="60"/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s="17" customFormat="1" hidden="1" x14ac:dyDescent="0.3">
      <c r="A3864" s="16" t="s">
        <v>117</v>
      </c>
      <c r="B3864" s="16" t="s">
        <v>2</v>
      </c>
      <c r="C3864" s="16" t="s">
        <v>3</v>
      </c>
      <c r="D3864" s="16" t="s">
        <v>115</v>
      </c>
      <c r="E3864" s="6" t="s">
        <v>118</v>
      </c>
      <c r="F3864" s="7"/>
      <c r="G3864" s="23" t="s">
        <v>5</v>
      </c>
      <c r="H3864" s="7">
        <v>2023</v>
      </c>
      <c r="I3864" s="25"/>
      <c r="J3864" s="16" t="s">
        <v>314</v>
      </c>
      <c r="K3864" s="16"/>
      <c r="L3864" s="155"/>
      <c r="M3864" s="133">
        <f>SUM(M3826:M3863)</f>
        <v>10.6106</v>
      </c>
      <c r="N3864" s="186"/>
      <c r="O3864" s="16"/>
      <c r="P3864" s="16"/>
      <c r="Q3864" s="16"/>
      <c r="R3864" s="16"/>
      <c r="S3864" s="51">
        <f>SUM(S3826:S3863)</f>
        <v>0</v>
      </c>
      <c r="T3864" s="16"/>
      <c r="U3864" s="16"/>
      <c r="V3864" s="16"/>
      <c r="W3864" s="16"/>
      <c r="X3864" s="51">
        <f>SUM(X3826:X3863)</f>
        <v>0</v>
      </c>
      <c r="Y3864" s="16"/>
      <c r="Z3864" s="16"/>
      <c r="AA3864" s="16"/>
      <c r="AB3864" s="16"/>
      <c r="AC3864" s="51">
        <f>SUM(AC3826:AC3863)</f>
        <v>0</v>
      </c>
      <c r="AD3864" s="16"/>
      <c r="AE3864" s="16"/>
      <c r="AF3864" s="16"/>
      <c r="AG3864" s="16"/>
      <c r="AH3864" s="51">
        <f>SUM(AH3826:AH3863)</f>
        <v>0</v>
      </c>
      <c r="AI3864" s="16"/>
      <c r="AJ3864" s="16"/>
      <c r="AK3864" s="16"/>
      <c r="AL3864" s="16"/>
      <c r="AM3864" s="51">
        <f>SUM(AM3826:AM3863)</f>
        <v>0</v>
      </c>
      <c r="AN3864" s="16"/>
      <c r="AO3864" s="16"/>
      <c r="AP3864" s="16"/>
      <c r="AQ3864" s="16"/>
      <c r="AR3864" s="51">
        <f>SUM(AR3826:AR3863)</f>
        <v>0</v>
      </c>
      <c r="AS3864" s="16"/>
      <c r="AT3864" s="16"/>
      <c r="AU3864" s="16"/>
      <c r="AV3864" s="16"/>
      <c r="AW3864" s="51">
        <f>SUM(AW3826:AW3863)</f>
        <v>7.4089999999999998</v>
      </c>
      <c r="AX3864" s="16"/>
      <c r="AY3864" s="16"/>
      <c r="AZ3864" s="16"/>
      <c r="BA3864" s="16"/>
      <c r="BB3864" s="51">
        <f>SUM(BB3826:BB3863)</f>
        <v>0</v>
      </c>
      <c r="BC3864" s="16"/>
      <c r="BD3864" s="16"/>
      <c r="BE3864" s="16"/>
      <c r="BF3864" s="16"/>
      <c r="BG3864" s="51">
        <f>SUM(BG3826:BG3863)</f>
        <v>0</v>
      </c>
      <c r="BH3864" s="16"/>
      <c r="BI3864" s="16"/>
      <c r="BJ3864" s="16"/>
      <c r="BK3864" s="16"/>
      <c r="BL3864" s="133">
        <f>SUM(BL3826:BL3863)</f>
        <v>3.2016</v>
      </c>
      <c r="BM3864" s="16"/>
      <c r="BN3864" s="16"/>
      <c r="BO3864" s="16"/>
      <c r="BP3864" s="16"/>
      <c r="BQ3864" s="51">
        <f>SUM(BQ3826:BQ3863)</f>
        <v>0</v>
      </c>
      <c r="BR3864" s="16"/>
      <c r="BS3864" s="16"/>
      <c r="BT3864" s="16"/>
      <c r="BU3864" s="16"/>
      <c r="BV3864" s="51">
        <f>SUM(BV3826:BV3863)</f>
        <v>0</v>
      </c>
    </row>
    <row r="3865" spans="1:74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22" t="s">
        <v>5</v>
      </c>
      <c r="H3865" s="3">
        <v>2023</v>
      </c>
      <c r="I3865" s="24" t="s">
        <v>287</v>
      </c>
      <c r="J3865" s="2" t="s">
        <v>267</v>
      </c>
      <c r="K3865" s="2" t="s">
        <v>319</v>
      </c>
      <c r="L3865" s="170">
        <f t="shared" si="123"/>
        <v>0</v>
      </c>
      <c r="M3865" s="170">
        <f t="shared" si="124"/>
        <v>0</v>
      </c>
      <c r="N3865" s="183"/>
      <c r="O3865" s="37"/>
      <c r="P3865" s="37"/>
      <c r="Q3865" s="37"/>
      <c r="R3865" s="37"/>
      <c r="S3865" s="46"/>
      <c r="T3865" s="2"/>
      <c r="U3865" s="2"/>
      <c r="V3865" s="2"/>
      <c r="W3865" s="2"/>
      <c r="X3865" s="60"/>
      <c r="Y3865" s="67"/>
      <c r="Z3865" s="67"/>
      <c r="AA3865" s="67"/>
      <c r="AB3865" s="67"/>
      <c r="AC3865" s="73"/>
      <c r="AD3865" s="2"/>
      <c r="AE3865" s="2"/>
      <c r="AF3865" s="2"/>
      <c r="AG3865" s="2"/>
      <c r="AH3865" s="60"/>
      <c r="AI3865" s="77"/>
      <c r="AJ3865" s="77"/>
      <c r="AK3865" s="77"/>
      <c r="AL3865" s="77"/>
      <c r="AM3865" s="85"/>
      <c r="AN3865" s="2"/>
      <c r="AO3865" s="2"/>
      <c r="AP3865" s="2"/>
      <c r="AQ3865" s="2"/>
      <c r="AR3865" s="60"/>
      <c r="AS3865" s="90"/>
      <c r="AT3865" s="90"/>
      <c r="AU3865" s="90"/>
      <c r="AV3865" s="90"/>
      <c r="AW3865" s="105"/>
      <c r="AX3865" s="2"/>
      <c r="AY3865" s="2"/>
      <c r="AZ3865" s="2"/>
      <c r="BA3865" s="2"/>
      <c r="BB3865" s="60"/>
      <c r="BC3865" s="111"/>
      <c r="BD3865" s="111"/>
      <c r="BE3865" s="111"/>
      <c r="BF3865" s="111"/>
      <c r="BG3865" s="116"/>
      <c r="BH3865" s="2"/>
      <c r="BI3865" s="2"/>
      <c r="BJ3865" s="2"/>
      <c r="BK3865" s="2"/>
      <c r="BL3865" s="60"/>
      <c r="BM3865" s="53"/>
      <c r="BN3865" s="53"/>
      <c r="BO3865" s="53"/>
      <c r="BP3865" s="53"/>
      <c r="BQ3865" s="125"/>
      <c r="BR3865" s="2"/>
      <c r="BS3865" s="2"/>
      <c r="BT3865" s="2"/>
      <c r="BU3865" s="2"/>
      <c r="BV3865" s="60"/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291</v>
      </c>
      <c r="K3866" s="2" t="s">
        <v>320</v>
      </c>
      <c r="L3866" s="170">
        <f t="shared" si="123"/>
        <v>0</v>
      </c>
      <c r="M3866" s="170">
        <f t="shared" si="124"/>
        <v>0</v>
      </c>
      <c r="N3866" s="183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286</v>
      </c>
      <c r="J3867" s="2" t="s">
        <v>337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3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8" t="s">
        <v>338</v>
      </c>
      <c r="K3868" s="8" t="s">
        <v>319</v>
      </c>
      <c r="L3868" s="170">
        <f t="shared" si="123"/>
        <v>0</v>
      </c>
      <c r="M3868" s="170">
        <f t="shared" si="124"/>
        <v>0</v>
      </c>
      <c r="N3868" s="183"/>
      <c r="O3868" s="58"/>
      <c r="P3868" s="58"/>
      <c r="Q3868" s="58"/>
      <c r="R3868" s="58"/>
      <c r="S3868" s="59"/>
      <c r="T3868" s="8"/>
      <c r="U3868" s="8"/>
      <c r="V3868" s="8"/>
      <c r="W3868" s="8"/>
      <c r="X3868" s="130"/>
      <c r="Y3868" s="143"/>
      <c r="Z3868" s="143"/>
      <c r="AA3868" s="143"/>
      <c r="AB3868" s="143"/>
      <c r="AC3868" s="144"/>
      <c r="AD3868" s="8"/>
      <c r="AE3868" s="8"/>
      <c r="AF3868" s="8"/>
      <c r="AG3868" s="8"/>
      <c r="AH3868" s="130"/>
      <c r="AI3868" s="145"/>
      <c r="AJ3868" s="145"/>
      <c r="AK3868" s="145"/>
      <c r="AL3868" s="145"/>
      <c r="AM3868" s="146"/>
      <c r="AN3868" s="8"/>
      <c r="AO3868" s="8"/>
      <c r="AP3868" s="8"/>
      <c r="AQ3868" s="8"/>
      <c r="AR3868" s="130"/>
      <c r="AS3868" s="147"/>
      <c r="AT3868" s="147"/>
      <c r="AU3868" s="147"/>
      <c r="AV3868" s="147"/>
      <c r="AW3868" s="148"/>
      <c r="AX3868" s="8"/>
      <c r="AY3868" s="8"/>
      <c r="AZ3868" s="8"/>
      <c r="BA3868" s="8"/>
      <c r="BB3868" s="130"/>
      <c r="BC3868" s="149"/>
      <c r="BD3868" s="149"/>
      <c r="BE3868" s="149"/>
      <c r="BF3868" s="149"/>
      <c r="BG3868" s="150"/>
      <c r="BH3868" s="8"/>
      <c r="BI3868" s="8"/>
      <c r="BJ3868" s="8"/>
      <c r="BK3868" s="8"/>
      <c r="BL3868" s="130"/>
      <c r="BM3868" s="151"/>
      <c r="BN3868" s="151"/>
      <c r="BO3868" s="151"/>
      <c r="BP3868" s="151"/>
      <c r="BQ3868" s="152"/>
      <c r="BR3868" s="8"/>
      <c r="BS3868" s="8"/>
      <c r="BT3868" s="8"/>
      <c r="BU3868" s="8"/>
      <c r="BV3868" s="13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339</v>
      </c>
      <c r="K3869" s="8" t="s">
        <v>340</v>
      </c>
      <c r="L3869" s="170">
        <f t="shared" si="123"/>
        <v>0</v>
      </c>
      <c r="M3869" s="170">
        <f t="shared" si="124"/>
        <v>0</v>
      </c>
      <c r="N3869" s="183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341</v>
      </c>
      <c r="K3870" s="8" t="s">
        <v>319</v>
      </c>
      <c r="L3870" s="170">
        <f t="shared" si="123"/>
        <v>0</v>
      </c>
      <c r="M3870" s="170">
        <f t="shared" si="124"/>
        <v>0</v>
      </c>
      <c r="N3870" s="183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342</v>
      </c>
      <c r="K3871" s="8" t="s">
        <v>321</v>
      </c>
      <c r="L3871" s="170">
        <f t="shared" si="123"/>
        <v>0</v>
      </c>
      <c r="M3871" s="170">
        <f t="shared" si="124"/>
        <v>0</v>
      </c>
      <c r="N3871" s="183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343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3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344</v>
      </c>
      <c r="K3873" s="8" t="s">
        <v>340</v>
      </c>
      <c r="L3873" s="170">
        <f t="shared" si="123"/>
        <v>0</v>
      </c>
      <c r="M3873" s="170">
        <f t="shared" si="124"/>
        <v>0</v>
      </c>
      <c r="N3873" s="183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288</v>
      </c>
      <c r="J3874" s="8" t="s">
        <v>345</v>
      </c>
      <c r="K3874" s="8" t="s">
        <v>319</v>
      </c>
      <c r="L3874" s="170">
        <f t="shared" si="123"/>
        <v>0</v>
      </c>
      <c r="M3874" s="170">
        <f t="shared" si="124"/>
        <v>0</v>
      </c>
      <c r="N3874" s="183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2" t="s">
        <v>352</v>
      </c>
      <c r="K3875" s="2" t="s">
        <v>319</v>
      </c>
      <c r="L3875" s="170">
        <f t="shared" si="123"/>
        <v>0</v>
      </c>
      <c r="M3875" s="170">
        <f t="shared" si="124"/>
        <v>0</v>
      </c>
      <c r="N3875" s="183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353</v>
      </c>
      <c r="K3876" s="2" t="s">
        <v>322</v>
      </c>
      <c r="L3876" s="170">
        <f t="shared" si="123"/>
        <v>0</v>
      </c>
      <c r="M3876" s="170">
        <f t="shared" si="124"/>
        <v>0</v>
      </c>
      <c r="N3876" s="183"/>
      <c r="O3876" s="37"/>
      <c r="P3876" s="37"/>
      <c r="Q3876" s="37"/>
      <c r="R3876" s="37"/>
      <c r="S3876" s="46"/>
      <c r="T3876" s="2"/>
      <c r="U3876" s="2"/>
      <c r="V3876" s="2"/>
      <c r="W3876" s="2"/>
      <c r="X3876" s="60"/>
      <c r="Y3876" s="67"/>
      <c r="Z3876" s="67"/>
      <c r="AA3876" s="67"/>
      <c r="AB3876" s="67"/>
      <c r="AC3876" s="73"/>
      <c r="AD3876" s="2"/>
      <c r="AE3876" s="2"/>
      <c r="AF3876" s="2"/>
      <c r="AG3876" s="2"/>
      <c r="AH3876" s="60"/>
      <c r="AI3876" s="77"/>
      <c r="AJ3876" s="77"/>
      <c r="AK3876" s="77"/>
      <c r="AL3876" s="77"/>
      <c r="AM3876" s="85"/>
      <c r="AN3876" s="2"/>
      <c r="AO3876" s="2"/>
      <c r="AP3876" s="2"/>
      <c r="AQ3876" s="2"/>
      <c r="AR3876" s="60"/>
      <c r="AS3876" s="90"/>
      <c r="AT3876" s="90"/>
      <c r="AU3876" s="90"/>
      <c r="AV3876" s="90"/>
      <c r="AW3876" s="105"/>
      <c r="AX3876" s="2"/>
      <c r="AY3876" s="2"/>
      <c r="AZ3876" s="2"/>
      <c r="BA3876" s="2"/>
      <c r="BB3876" s="60"/>
      <c r="BC3876" s="111"/>
      <c r="BD3876" s="111"/>
      <c r="BE3876" s="111"/>
      <c r="BF3876" s="111"/>
      <c r="BG3876" s="116"/>
      <c r="BH3876" s="2"/>
      <c r="BI3876" s="2"/>
      <c r="BJ3876" s="2"/>
      <c r="BK3876" s="2"/>
      <c r="BL3876" s="60"/>
      <c r="BM3876" s="53"/>
      <c r="BN3876" s="53"/>
      <c r="BO3876" s="53"/>
      <c r="BP3876" s="53"/>
      <c r="BQ3876" s="125"/>
      <c r="BR3876" s="2"/>
      <c r="BS3876" s="2"/>
      <c r="BT3876" s="2"/>
      <c r="BU3876" s="2"/>
      <c r="BV3876" s="6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346</v>
      </c>
      <c r="K3877" s="2" t="s">
        <v>319</v>
      </c>
      <c r="L3877" s="170">
        <f t="shared" si="123"/>
        <v>0</v>
      </c>
      <c r="M3877" s="170">
        <f t="shared" si="124"/>
        <v>0</v>
      </c>
      <c r="N3877" s="183"/>
      <c r="O3877" s="38"/>
      <c r="P3877" s="37"/>
      <c r="Q3877" s="37"/>
      <c r="R3877" s="37"/>
      <c r="S3877" s="46"/>
      <c r="T3877" s="3"/>
      <c r="U3877" s="2"/>
      <c r="V3877" s="2"/>
      <c r="W3877" s="2"/>
      <c r="X3877" s="60"/>
      <c r="Y3877" s="69"/>
      <c r="Z3877" s="67"/>
      <c r="AA3877" s="67"/>
      <c r="AB3877" s="67"/>
      <c r="AC3877" s="73"/>
      <c r="AD3877" s="3"/>
      <c r="AE3877" s="2"/>
      <c r="AF3877" s="2"/>
      <c r="AG3877" s="2"/>
      <c r="AH3877" s="60"/>
      <c r="AI3877" s="78"/>
      <c r="AJ3877" s="77"/>
      <c r="AK3877" s="77"/>
      <c r="AL3877" s="77"/>
      <c r="AM3877" s="85"/>
      <c r="AN3877" s="3"/>
      <c r="AO3877" s="2"/>
      <c r="AP3877" s="2"/>
      <c r="AQ3877" s="2"/>
      <c r="AR3877" s="60"/>
      <c r="AS3877" s="91"/>
      <c r="AT3877" s="90"/>
      <c r="AU3877" s="90"/>
      <c r="AV3877" s="90"/>
      <c r="AW3877" s="105"/>
      <c r="AX3877" s="3"/>
      <c r="AY3877" s="2"/>
      <c r="AZ3877" s="2"/>
      <c r="BA3877" s="2"/>
      <c r="BB3877" s="60"/>
      <c r="BC3877" s="112"/>
      <c r="BD3877" s="111"/>
      <c r="BE3877" s="111"/>
      <c r="BF3877" s="111"/>
      <c r="BG3877" s="116"/>
      <c r="BH3877" s="3"/>
      <c r="BI3877" s="2"/>
      <c r="BJ3877" s="2"/>
      <c r="BK3877" s="2"/>
      <c r="BL3877" s="60"/>
      <c r="BM3877" s="54"/>
      <c r="BN3877" s="53"/>
      <c r="BO3877" s="53"/>
      <c r="BP3877" s="53"/>
      <c r="BQ3877" s="125"/>
      <c r="BR3877" s="3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289</v>
      </c>
      <c r="J3878" s="2" t="s">
        <v>268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3"/>
      <c r="O3878" s="37"/>
      <c r="P3878" s="37"/>
      <c r="Q3878" s="37"/>
      <c r="R3878" s="37"/>
      <c r="S3878" s="46"/>
      <c r="T3878" s="2"/>
      <c r="U3878" s="2"/>
      <c r="V3878" s="2"/>
      <c r="W3878" s="2"/>
      <c r="X3878" s="60"/>
      <c r="Y3878" s="67"/>
      <c r="Z3878" s="67"/>
      <c r="AA3878" s="67"/>
      <c r="AB3878" s="67"/>
      <c r="AC3878" s="73"/>
      <c r="AD3878" s="2"/>
      <c r="AE3878" s="2"/>
      <c r="AF3878" s="2"/>
      <c r="AG3878" s="2"/>
      <c r="AH3878" s="60"/>
      <c r="AI3878" s="77"/>
      <c r="AJ3878" s="77"/>
      <c r="AK3878" s="77"/>
      <c r="AL3878" s="77"/>
      <c r="AM3878" s="85"/>
      <c r="AN3878" s="2"/>
      <c r="AO3878" s="2"/>
      <c r="AP3878" s="2"/>
      <c r="AQ3878" s="2"/>
      <c r="AR3878" s="60"/>
      <c r="AS3878" s="90"/>
      <c r="AT3878" s="90"/>
      <c r="AU3878" s="90"/>
      <c r="AV3878" s="90"/>
      <c r="AW3878" s="105"/>
      <c r="AX3878" s="2"/>
      <c r="AY3878" s="2"/>
      <c r="AZ3878" s="2"/>
      <c r="BA3878" s="2"/>
      <c r="BB3878" s="60"/>
      <c r="BC3878" s="111"/>
      <c r="BD3878" s="111"/>
      <c r="BE3878" s="111"/>
      <c r="BF3878" s="111"/>
      <c r="BG3878" s="116"/>
      <c r="BH3878" s="2"/>
      <c r="BI3878" s="2"/>
      <c r="BJ3878" s="2"/>
      <c r="BK3878" s="2"/>
      <c r="BL3878" s="60"/>
      <c r="BM3878" s="53"/>
      <c r="BN3878" s="53"/>
      <c r="BO3878" s="53"/>
      <c r="BP3878" s="53"/>
      <c r="BQ3878" s="125"/>
      <c r="BR3878" s="2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292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3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285</v>
      </c>
      <c r="J3880" s="2" t="s">
        <v>293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3"/>
      <c r="O3880" s="37"/>
      <c r="P3880" s="37"/>
      <c r="Q3880" s="37"/>
      <c r="R3880" s="38"/>
      <c r="S3880" s="45"/>
      <c r="T3880" s="2"/>
      <c r="U3880" s="2"/>
      <c r="V3880" s="2"/>
      <c r="W3880" s="3"/>
      <c r="X3880" s="61"/>
      <c r="Y3880" s="67"/>
      <c r="Z3880" s="67"/>
      <c r="AA3880" s="67"/>
      <c r="AB3880" s="69"/>
      <c r="AC3880" s="74"/>
      <c r="AD3880" s="2"/>
      <c r="AE3880" s="2"/>
      <c r="AF3880" s="2"/>
      <c r="AG3880" s="3"/>
      <c r="AH3880" s="61"/>
      <c r="AI3880" s="77"/>
      <c r="AJ3880" s="77"/>
      <c r="AK3880" s="77"/>
      <c r="AL3880" s="78"/>
      <c r="AM3880" s="86"/>
      <c r="AN3880" s="2"/>
      <c r="AO3880" s="2"/>
      <c r="AP3880" s="2"/>
      <c r="AQ3880" s="3"/>
      <c r="AR3880" s="61"/>
      <c r="AS3880" s="90"/>
      <c r="AT3880" s="90"/>
      <c r="AU3880" s="90"/>
      <c r="AV3880" s="91"/>
      <c r="AW3880" s="106"/>
      <c r="AX3880" s="2"/>
      <c r="AY3880" s="2"/>
      <c r="AZ3880" s="2"/>
      <c r="BA3880" s="3"/>
      <c r="BB3880" s="61"/>
      <c r="BC3880" s="111"/>
      <c r="BD3880" s="111"/>
      <c r="BE3880" s="111"/>
      <c r="BF3880" s="112"/>
      <c r="BG3880" s="117"/>
      <c r="BH3880" s="2"/>
      <c r="BI3880" s="2"/>
      <c r="BJ3880" s="2"/>
      <c r="BK3880" s="3"/>
      <c r="BL3880" s="61"/>
      <c r="BM3880" s="53"/>
      <c r="BN3880" s="53"/>
      <c r="BO3880" s="53"/>
      <c r="BP3880" s="54"/>
      <c r="BQ3880" s="126"/>
      <c r="BR3880" s="2"/>
      <c r="BS3880" s="2"/>
      <c r="BT3880" s="2"/>
      <c r="BU3880" s="3"/>
      <c r="BV3880" s="61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287</v>
      </c>
      <c r="J3881" s="2" t="s">
        <v>269</v>
      </c>
      <c r="K3881" s="2" t="s">
        <v>321</v>
      </c>
      <c r="L3881" s="170">
        <f t="shared" si="123"/>
        <v>0</v>
      </c>
      <c r="M3881" s="170">
        <f t="shared" si="124"/>
        <v>0</v>
      </c>
      <c r="N3881" s="183"/>
      <c r="O3881" s="37"/>
      <c r="P3881" s="37"/>
      <c r="Q3881" s="37"/>
      <c r="R3881" s="37"/>
      <c r="S3881" s="46"/>
      <c r="T3881" s="2"/>
      <c r="U3881" s="2"/>
      <c r="V3881" s="2"/>
      <c r="W3881" s="2"/>
      <c r="X3881" s="60"/>
      <c r="Y3881" s="67"/>
      <c r="Z3881" s="67"/>
      <c r="AA3881" s="67"/>
      <c r="AB3881" s="67"/>
      <c r="AC3881" s="73"/>
      <c r="AD3881" s="2"/>
      <c r="AE3881" s="2"/>
      <c r="AF3881" s="2"/>
      <c r="AG3881" s="2"/>
      <c r="AH3881" s="60"/>
      <c r="AI3881" s="77"/>
      <c r="AJ3881" s="77"/>
      <c r="AK3881" s="77"/>
      <c r="AL3881" s="77"/>
      <c r="AM3881" s="85"/>
      <c r="AN3881" s="2"/>
      <c r="AO3881" s="2"/>
      <c r="AP3881" s="2"/>
      <c r="AQ3881" s="2"/>
      <c r="AR3881" s="60"/>
      <c r="AS3881" s="90"/>
      <c r="AT3881" s="90"/>
      <c r="AU3881" s="90"/>
      <c r="AV3881" s="90"/>
      <c r="AW3881" s="105"/>
      <c r="AX3881" s="2"/>
      <c r="AY3881" s="2"/>
      <c r="AZ3881" s="2"/>
      <c r="BA3881" s="2"/>
      <c r="BB3881" s="60"/>
      <c r="BC3881" s="111"/>
      <c r="BD3881" s="111"/>
      <c r="BE3881" s="111"/>
      <c r="BF3881" s="111"/>
      <c r="BG3881" s="116"/>
      <c r="BH3881" s="2"/>
      <c r="BI3881" s="2"/>
      <c r="BJ3881" s="2"/>
      <c r="BK3881" s="2"/>
      <c r="BL3881" s="60"/>
      <c r="BM3881" s="53"/>
      <c r="BN3881" s="53"/>
      <c r="BO3881" s="53"/>
      <c r="BP3881" s="53"/>
      <c r="BQ3881" s="125"/>
      <c r="BR3881" s="2"/>
      <c r="BS3881" s="2"/>
      <c r="BT3881" s="2"/>
      <c r="BU3881" s="2"/>
      <c r="BV3881" s="60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270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3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290</v>
      </c>
      <c r="J3883" s="2" t="s">
        <v>271</v>
      </c>
      <c r="K3883" s="2" t="s">
        <v>322</v>
      </c>
      <c r="L3883" s="170">
        <f t="shared" si="123"/>
        <v>0</v>
      </c>
      <c r="M3883" s="170">
        <f t="shared" si="124"/>
        <v>0</v>
      </c>
      <c r="N3883" s="183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284</v>
      </c>
      <c r="J3884" s="2" t="s">
        <v>294</v>
      </c>
      <c r="K3884" s="2" t="s">
        <v>321</v>
      </c>
      <c r="L3884" s="170">
        <f t="shared" si="123"/>
        <v>0</v>
      </c>
      <c r="M3884" s="170">
        <f t="shared" si="124"/>
        <v>0</v>
      </c>
      <c r="N3884" s="183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347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3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295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3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290</v>
      </c>
      <c r="J3887" s="2" t="s">
        <v>299</v>
      </c>
      <c r="K3887" s="2" t="s">
        <v>319</v>
      </c>
      <c r="L3887" s="170">
        <f t="shared" si="123"/>
        <v>0</v>
      </c>
      <c r="M3887" s="170">
        <f t="shared" si="124"/>
        <v>0</v>
      </c>
      <c r="N3887" s="183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315</v>
      </c>
      <c r="J3888" s="2" t="s">
        <v>348</v>
      </c>
      <c r="K3888" s="2" t="s">
        <v>321</v>
      </c>
      <c r="L3888" s="170">
        <f t="shared" si="123"/>
        <v>0</v>
      </c>
      <c r="M3888" s="170">
        <f t="shared" si="124"/>
        <v>0</v>
      </c>
      <c r="N3888" s="183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296</v>
      </c>
      <c r="K3889" s="2" t="s">
        <v>322</v>
      </c>
      <c r="L3889" s="170">
        <f t="shared" si="123"/>
        <v>0</v>
      </c>
      <c r="M3889" s="170">
        <f t="shared" si="124"/>
        <v>0</v>
      </c>
      <c r="N3889" s="183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316</v>
      </c>
      <c r="J3890" s="2" t="s">
        <v>297</v>
      </c>
      <c r="K3890" s="2" t="s">
        <v>319</v>
      </c>
      <c r="L3890" s="170">
        <f t="shared" si="123"/>
        <v>0</v>
      </c>
      <c r="M3890" s="170">
        <f t="shared" si="124"/>
        <v>0</v>
      </c>
      <c r="N3890" s="183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8" t="s">
        <v>349</v>
      </c>
      <c r="K3891" s="8" t="s">
        <v>321</v>
      </c>
      <c r="L3891" s="170">
        <f t="shared" si="123"/>
        <v>0</v>
      </c>
      <c r="M3891" s="170">
        <f t="shared" si="124"/>
        <v>0</v>
      </c>
      <c r="N3891" s="183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282</v>
      </c>
      <c r="J3892" s="2" t="s">
        <v>272</v>
      </c>
      <c r="K3892" s="2" t="s">
        <v>322</v>
      </c>
      <c r="L3892" s="170">
        <f t="shared" si="123"/>
        <v>0</v>
      </c>
      <c r="M3892" s="170">
        <f t="shared" si="124"/>
        <v>0</v>
      </c>
      <c r="N3892" s="183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273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3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274</v>
      </c>
      <c r="K3894" s="2" t="s">
        <v>322</v>
      </c>
      <c r="L3894" s="172">
        <f t="shared" si="123"/>
        <v>0</v>
      </c>
      <c r="M3894" s="170">
        <f t="shared" si="124"/>
        <v>0</v>
      </c>
      <c r="N3894" s="183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275</v>
      </c>
      <c r="K3895" s="2" t="s">
        <v>322</v>
      </c>
      <c r="L3895" s="170">
        <f t="shared" si="123"/>
        <v>0</v>
      </c>
      <c r="M3895" s="170">
        <f t="shared" si="124"/>
        <v>0</v>
      </c>
      <c r="N3895" s="183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276</v>
      </c>
      <c r="K3896" s="2" t="s">
        <v>321</v>
      </c>
      <c r="L3896" s="170">
        <f t="shared" si="123"/>
        <v>0</v>
      </c>
      <c r="M3896" s="170">
        <f t="shared" si="124"/>
        <v>0</v>
      </c>
      <c r="N3896" s="183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277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3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283</v>
      </c>
      <c r="J3898" s="2" t="s">
        <v>298</v>
      </c>
      <c r="K3898" s="2" t="s">
        <v>322</v>
      </c>
      <c r="L3898" s="170">
        <f t="shared" si="123"/>
        <v>0</v>
      </c>
      <c r="M3898" s="170">
        <f t="shared" si="124"/>
        <v>0</v>
      </c>
      <c r="N3898" s="183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278</v>
      </c>
      <c r="K3899" s="2" t="s">
        <v>321</v>
      </c>
      <c r="L3899" s="170">
        <f t="shared" si="123"/>
        <v>0</v>
      </c>
      <c r="M3899" s="170">
        <f t="shared" si="124"/>
        <v>0</v>
      </c>
      <c r="N3899" s="183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279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3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286</v>
      </c>
      <c r="J3901" s="2" t="s">
        <v>280</v>
      </c>
      <c r="K3901" s="2" t="s">
        <v>320</v>
      </c>
      <c r="L3901" s="170">
        <f t="shared" si="123"/>
        <v>1.1870000000000001</v>
      </c>
      <c r="M3901" s="172">
        <f t="shared" si="124"/>
        <v>16.380600000000001</v>
      </c>
      <c r="N3901" s="185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>
        <v>1.1870000000000001</v>
      </c>
      <c r="BL3901" s="181">
        <v>16.380600000000001</v>
      </c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281</v>
      </c>
      <c r="K3902" s="2" t="s">
        <v>320</v>
      </c>
      <c r="L3902" s="170">
        <f t="shared" si="123"/>
        <v>0</v>
      </c>
      <c r="M3902" s="170">
        <f t="shared" si="124"/>
        <v>0</v>
      </c>
      <c r="N3902" s="183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/>
      <c r="BL3902" s="60"/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s="17" customFormat="1" hidden="1" x14ac:dyDescent="0.3">
      <c r="A3903" s="16" t="s">
        <v>119</v>
      </c>
      <c r="B3903" s="16" t="s">
        <v>2</v>
      </c>
      <c r="C3903" s="16" t="s">
        <v>3</v>
      </c>
      <c r="D3903" s="16" t="s">
        <v>115</v>
      </c>
      <c r="E3903" s="6" t="s">
        <v>120</v>
      </c>
      <c r="F3903" s="7"/>
      <c r="G3903" s="23" t="s">
        <v>5</v>
      </c>
      <c r="H3903" s="7">
        <v>2023</v>
      </c>
      <c r="I3903" s="25"/>
      <c r="J3903" s="16" t="s">
        <v>314</v>
      </c>
      <c r="K3903" s="16"/>
      <c r="L3903" s="155"/>
      <c r="M3903" s="133">
        <f>SUM(M3865:M3902)</f>
        <v>16.380600000000001</v>
      </c>
      <c r="N3903" s="186"/>
      <c r="O3903" s="16"/>
      <c r="P3903" s="16"/>
      <c r="Q3903" s="16"/>
      <c r="R3903" s="16"/>
      <c r="S3903" s="51">
        <f>SUM(S3865:S3902)</f>
        <v>0</v>
      </c>
      <c r="T3903" s="16"/>
      <c r="U3903" s="16"/>
      <c r="V3903" s="16"/>
      <c r="W3903" s="16"/>
      <c r="X3903" s="51">
        <f>SUM(X3865:X3902)</f>
        <v>0</v>
      </c>
      <c r="Y3903" s="16"/>
      <c r="Z3903" s="16"/>
      <c r="AA3903" s="16"/>
      <c r="AB3903" s="16"/>
      <c r="AC3903" s="51">
        <f>SUM(AC3865:AC3902)</f>
        <v>0</v>
      </c>
      <c r="AD3903" s="16"/>
      <c r="AE3903" s="16"/>
      <c r="AF3903" s="16"/>
      <c r="AG3903" s="16"/>
      <c r="AH3903" s="51">
        <f>SUM(AH3865:AH3902)</f>
        <v>0</v>
      </c>
      <c r="AI3903" s="16"/>
      <c r="AJ3903" s="16"/>
      <c r="AK3903" s="16"/>
      <c r="AL3903" s="16"/>
      <c r="AM3903" s="51">
        <f>SUM(AM3865:AM3902)</f>
        <v>0</v>
      </c>
      <c r="AN3903" s="16"/>
      <c r="AO3903" s="16"/>
      <c r="AP3903" s="16"/>
      <c r="AQ3903" s="16"/>
      <c r="AR3903" s="51">
        <f>SUM(AR3865:AR3902)</f>
        <v>0</v>
      </c>
      <c r="AS3903" s="16"/>
      <c r="AT3903" s="16"/>
      <c r="AU3903" s="16"/>
      <c r="AV3903" s="16"/>
      <c r="AW3903" s="51">
        <f>SUM(AW3865:AW3902)</f>
        <v>0</v>
      </c>
      <c r="AX3903" s="16"/>
      <c r="AY3903" s="16"/>
      <c r="AZ3903" s="16"/>
      <c r="BA3903" s="16"/>
      <c r="BB3903" s="51">
        <f>SUM(BB3865:BB3902)</f>
        <v>0</v>
      </c>
      <c r="BC3903" s="16"/>
      <c r="BD3903" s="16"/>
      <c r="BE3903" s="16"/>
      <c r="BF3903" s="16"/>
      <c r="BG3903" s="51">
        <f>SUM(BG3865:BG3902)</f>
        <v>0</v>
      </c>
      <c r="BH3903" s="16"/>
      <c r="BI3903" s="16"/>
      <c r="BJ3903" s="16"/>
      <c r="BK3903" s="16"/>
      <c r="BL3903" s="133">
        <f>SUM(BL3865:BL3902)</f>
        <v>16.380600000000001</v>
      </c>
      <c r="BM3903" s="16"/>
      <c r="BN3903" s="16"/>
      <c r="BO3903" s="16"/>
      <c r="BP3903" s="16"/>
      <c r="BQ3903" s="51">
        <f>SUM(BQ3865:BQ3902)</f>
        <v>0</v>
      </c>
      <c r="BR3903" s="16"/>
      <c r="BS3903" s="16"/>
      <c r="BT3903" s="16"/>
      <c r="BU3903" s="16"/>
      <c r="BV3903" s="51">
        <f>SUM(BV3865:BV3902)</f>
        <v>0</v>
      </c>
    </row>
    <row r="3904" spans="1:74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22" t="s">
        <v>122</v>
      </c>
      <c r="H3904" s="3">
        <v>2023</v>
      </c>
      <c r="I3904" s="24" t="s">
        <v>287</v>
      </c>
      <c r="J3904" s="2" t="s">
        <v>267</v>
      </c>
      <c r="K3904" s="2" t="s">
        <v>319</v>
      </c>
      <c r="L3904" s="170">
        <f t="shared" si="123"/>
        <v>0</v>
      </c>
      <c r="M3904" s="170">
        <f t="shared" si="124"/>
        <v>0</v>
      </c>
      <c r="N3904" s="183"/>
      <c r="O3904" s="37"/>
      <c r="P3904" s="37"/>
      <c r="Q3904" s="37"/>
      <c r="R3904" s="37"/>
      <c r="S3904" s="46"/>
      <c r="T3904" s="2"/>
      <c r="U3904" s="2"/>
      <c r="V3904" s="2"/>
      <c r="W3904" s="2"/>
      <c r="X3904" s="60"/>
      <c r="Y3904" s="67"/>
      <c r="Z3904" s="67"/>
      <c r="AA3904" s="67"/>
      <c r="AB3904" s="67"/>
      <c r="AC3904" s="73"/>
      <c r="AD3904" s="2"/>
      <c r="AE3904" s="2"/>
      <c r="AF3904" s="2"/>
      <c r="AG3904" s="2"/>
      <c r="AH3904" s="60"/>
      <c r="AI3904" s="77"/>
      <c r="AJ3904" s="77"/>
      <c r="AK3904" s="77"/>
      <c r="AL3904" s="77"/>
      <c r="AM3904" s="85"/>
      <c r="AN3904" s="2"/>
      <c r="AO3904" s="2"/>
      <c r="AP3904" s="2"/>
      <c r="AQ3904" s="2"/>
      <c r="AR3904" s="60"/>
      <c r="AS3904" s="90"/>
      <c r="AT3904" s="90"/>
      <c r="AU3904" s="90"/>
      <c r="AV3904" s="90"/>
      <c r="AW3904" s="105"/>
      <c r="AX3904" s="2"/>
      <c r="AY3904" s="2"/>
      <c r="AZ3904" s="2"/>
      <c r="BA3904" s="2"/>
      <c r="BB3904" s="60"/>
      <c r="BC3904" s="111"/>
      <c r="BD3904" s="111"/>
      <c r="BE3904" s="111"/>
      <c r="BF3904" s="111"/>
      <c r="BG3904" s="116"/>
      <c r="BH3904" s="2"/>
      <c r="BI3904" s="2"/>
      <c r="BJ3904" s="2"/>
      <c r="BK3904" s="2"/>
      <c r="BL3904" s="60"/>
      <c r="BM3904" s="53"/>
      <c r="BN3904" s="53"/>
      <c r="BO3904" s="53"/>
      <c r="BP3904" s="53"/>
      <c r="BQ3904" s="125"/>
      <c r="BR3904" s="2"/>
      <c r="BS3904" s="2"/>
      <c r="BT3904" s="2"/>
      <c r="BU3904" s="2"/>
      <c r="BV3904" s="60"/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291</v>
      </c>
      <c r="K3905" s="2" t="s">
        <v>320</v>
      </c>
      <c r="L3905" s="170">
        <f t="shared" si="123"/>
        <v>0</v>
      </c>
      <c r="M3905" s="170">
        <f t="shared" si="124"/>
        <v>0</v>
      </c>
      <c r="N3905" s="183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286</v>
      </c>
      <c r="J3906" s="2" t="s">
        <v>337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3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8" t="s">
        <v>338</v>
      </c>
      <c r="K3907" s="8" t="s">
        <v>319</v>
      </c>
      <c r="L3907" s="170">
        <f t="shared" si="123"/>
        <v>0</v>
      </c>
      <c r="M3907" s="170">
        <f t="shared" si="124"/>
        <v>0</v>
      </c>
      <c r="N3907" s="183"/>
      <c r="O3907" s="58"/>
      <c r="P3907" s="58"/>
      <c r="Q3907" s="58"/>
      <c r="R3907" s="58"/>
      <c r="S3907" s="59"/>
      <c r="T3907" s="8"/>
      <c r="U3907" s="8"/>
      <c r="V3907" s="8"/>
      <c r="W3907" s="8"/>
      <c r="X3907" s="130"/>
      <c r="Y3907" s="143"/>
      <c r="Z3907" s="143"/>
      <c r="AA3907" s="143"/>
      <c r="AB3907" s="143"/>
      <c r="AC3907" s="144"/>
      <c r="AD3907" s="8"/>
      <c r="AE3907" s="8"/>
      <c r="AF3907" s="8"/>
      <c r="AG3907" s="8"/>
      <c r="AH3907" s="130"/>
      <c r="AI3907" s="145"/>
      <c r="AJ3907" s="145"/>
      <c r="AK3907" s="145"/>
      <c r="AL3907" s="145"/>
      <c r="AM3907" s="146"/>
      <c r="AN3907" s="8"/>
      <c r="AO3907" s="8"/>
      <c r="AP3907" s="8"/>
      <c r="AQ3907" s="8"/>
      <c r="AR3907" s="130"/>
      <c r="AS3907" s="147"/>
      <c r="AT3907" s="147"/>
      <c r="AU3907" s="147"/>
      <c r="AV3907" s="147"/>
      <c r="AW3907" s="148"/>
      <c r="AX3907" s="8"/>
      <c r="AY3907" s="8"/>
      <c r="AZ3907" s="8"/>
      <c r="BA3907" s="8"/>
      <c r="BB3907" s="130"/>
      <c r="BC3907" s="149"/>
      <c r="BD3907" s="149"/>
      <c r="BE3907" s="149"/>
      <c r="BF3907" s="149"/>
      <c r="BG3907" s="150"/>
      <c r="BH3907" s="8"/>
      <c r="BI3907" s="8"/>
      <c r="BJ3907" s="8"/>
      <c r="BK3907" s="8"/>
      <c r="BL3907" s="130"/>
      <c r="BM3907" s="151"/>
      <c r="BN3907" s="151"/>
      <c r="BO3907" s="151"/>
      <c r="BP3907" s="151"/>
      <c r="BQ3907" s="152"/>
      <c r="BR3907" s="8"/>
      <c r="BS3907" s="8"/>
      <c r="BT3907" s="8"/>
      <c r="BU3907" s="8"/>
      <c r="BV3907" s="13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339</v>
      </c>
      <c r="K3908" s="8" t="s">
        <v>340</v>
      </c>
      <c r="L3908" s="170">
        <f t="shared" si="123"/>
        <v>0</v>
      </c>
      <c r="M3908" s="170">
        <f t="shared" si="124"/>
        <v>0</v>
      </c>
      <c r="N3908" s="183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341</v>
      </c>
      <c r="K3909" s="8" t="s">
        <v>319</v>
      </c>
      <c r="L3909" s="170">
        <f t="shared" ref="L3909:L3972" si="125">SUM(R3909,W3909,AB3909,AG3909,AL3909,AQ3909,AV3909,BA3909,BF3909,BK3909,BP3909,BU3909)</f>
        <v>0</v>
      </c>
      <c r="M3909" s="170">
        <f t="shared" ref="M3909:M3972" si="126">SUM(S3909,X3909,AC3909,AH3909,AM3909,AR3909,AW3909,BB3909,BG3909,BL3909,BQ3909,BV3909)</f>
        <v>0</v>
      </c>
      <c r="N3909" s="183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342</v>
      </c>
      <c r="K3910" s="8" t="s">
        <v>321</v>
      </c>
      <c r="L3910" s="170">
        <f t="shared" si="125"/>
        <v>0</v>
      </c>
      <c r="M3910" s="170">
        <f t="shared" si="126"/>
        <v>0</v>
      </c>
      <c r="N3910" s="183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343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3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344</v>
      </c>
      <c r="K3912" s="8" t="s">
        <v>340</v>
      </c>
      <c r="L3912" s="170">
        <f t="shared" si="125"/>
        <v>0</v>
      </c>
      <c r="M3912" s="170">
        <f t="shared" si="126"/>
        <v>0</v>
      </c>
      <c r="N3912" s="183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288</v>
      </c>
      <c r="J3913" s="8" t="s">
        <v>345</v>
      </c>
      <c r="K3913" s="8" t="s">
        <v>319</v>
      </c>
      <c r="L3913" s="170">
        <f t="shared" si="125"/>
        <v>0</v>
      </c>
      <c r="M3913" s="170">
        <f t="shared" si="126"/>
        <v>0</v>
      </c>
      <c r="N3913" s="183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2" t="s">
        <v>352</v>
      </c>
      <c r="K3914" s="2" t="s">
        <v>319</v>
      </c>
      <c r="L3914" s="170">
        <f t="shared" si="125"/>
        <v>0</v>
      </c>
      <c r="M3914" s="170">
        <f t="shared" si="126"/>
        <v>0</v>
      </c>
      <c r="N3914" s="183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353</v>
      </c>
      <c r="K3915" s="2" t="s">
        <v>322</v>
      </c>
      <c r="L3915" s="170">
        <f t="shared" si="125"/>
        <v>0</v>
      </c>
      <c r="M3915" s="170">
        <f t="shared" si="126"/>
        <v>0</v>
      </c>
      <c r="N3915" s="183"/>
      <c r="O3915" s="37"/>
      <c r="P3915" s="37"/>
      <c r="Q3915" s="37"/>
      <c r="R3915" s="37"/>
      <c r="S3915" s="46"/>
      <c r="T3915" s="2"/>
      <c r="U3915" s="2"/>
      <c r="V3915" s="2"/>
      <c r="W3915" s="2"/>
      <c r="X3915" s="60"/>
      <c r="Y3915" s="67"/>
      <c r="Z3915" s="67"/>
      <c r="AA3915" s="67"/>
      <c r="AB3915" s="67"/>
      <c r="AC3915" s="73"/>
      <c r="AD3915" s="2"/>
      <c r="AE3915" s="2"/>
      <c r="AF3915" s="2"/>
      <c r="AG3915" s="2"/>
      <c r="AH3915" s="60"/>
      <c r="AI3915" s="77"/>
      <c r="AJ3915" s="77"/>
      <c r="AK3915" s="77"/>
      <c r="AL3915" s="77"/>
      <c r="AM3915" s="85"/>
      <c r="AN3915" s="2"/>
      <c r="AO3915" s="2"/>
      <c r="AP3915" s="2"/>
      <c r="AQ3915" s="2"/>
      <c r="AR3915" s="60"/>
      <c r="AS3915" s="90"/>
      <c r="AT3915" s="90"/>
      <c r="AU3915" s="90"/>
      <c r="AV3915" s="90"/>
      <c r="AW3915" s="105"/>
      <c r="AX3915" s="2"/>
      <c r="AY3915" s="2"/>
      <c r="AZ3915" s="2"/>
      <c r="BA3915" s="2"/>
      <c r="BB3915" s="60"/>
      <c r="BC3915" s="111"/>
      <c r="BD3915" s="111"/>
      <c r="BE3915" s="111"/>
      <c r="BF3915" s="111"/>
      <c r="BG3915" s="116"/>
      <c r="BH3915" s="2"/>
      <c r="BI3915" s="2"/>
      <c r="BJ3915" s="2"/>
      <c r="BK3915" s="2"/>
      <c r="BL3915" s="60"/>
      <c r="BM3915" s="53"/>
      <c r="BN3915" s="53"/>
      <c r="BO3915" s="53"/>
      <c r="BP3915" s="53"/>
      <c r="BQ3915" s="125"/>
      <c r="BR3915" s="2"/>
      <c r="BS3915" s="2"/>
      <c r="BT3915" s="2"/>
      <c r="BU3915" s="2"/>
      <c r="BV3915" s="6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346</v>
      </c>
      <c r="K3916" s="2" t="s">
        <v>319</v>
      </c>
      <c r="L3916" s="170">
        <f t="shared" si="125"/>
        <v>0</v>
      </c>
      <c r="M3916" s="170">
        <f t="shared" si="126"/>
        <v>0</v>
      </c>
      <c r="N3916" s="183"/>
      <c r="O3916" s="38"/>
      <c r="P3916" s="37"/>
      <c r="Q3916" s="37"/>
      <c r="R3916" s="37"/>
      <c r="S3916" s="46"/>
      <c r="T3916" s="3"/>
      <c r="U3916" s="2"/>
      <c r="V3916" s="2"/>
      <c r="W3916" s="2"/>
      <c r="X3916" s="60"/>
      <c r="Y3916" s="69"/>
      <c r="Z3916" s="67"/>
      <c r="AA3916" s="67"/>
      <c r="AB3916" s="67"/>
      <c r="AC3916" s="73"/>
      <c r="AD3916" s="3"/>
      <c r="AE3916" s="2"/>
      <c r="AF3916" s="2"/>
      <c r="AG3916" s="2"/>
      <c r="AH3916" s="60"/>
      <c r="AI3916" s="78"/>
      <c r="AJ3916" s="77"/>
      <c r="AK3916" s="77"/>
      <c r="AL3916" s="77"/>
      <c r="AM3916" s="85"/>
      <c r="AN3916" s="3"/>
      <c r="AO3916" s="2"/>
      <c r="AP3916" s="2"/>
      <c r="AQ3916" s="2"/>
      <c r="AR3916" s="60"/>
      <c r="AS3916" s="91"/>
      <c r="AT3916" s="90"/>
      <c r="AU3916" s="90"/>
      <c r="AV3916" s="90"/>
      <c r="AW3916" s="105"/>
      <c r="AX3916" s="3"/>
      <c r="AY3916" s="2"/>
      <c r="AZ3916" s="2"/>
      <c r="BA3916" s="2"/>
      <c r="BB3916" s="60"/>
      <c r="BC3916" s="112"/>
      <c r="BD3916" s="111"/>
      <c r="BE3916" s="111"/>
      <c r="BF3916" s="111"/>
      <c r="BG3916" s="116"/>
      <c r="BH3916" s="3"/>
      <c r="BI3916" s="2"/>
      <c r="BJ3916" s="2"/>
      <c r="BK3916" s="2"/>
      <c r="BL3916" s="60"/>
      <c r="BM3916" s="54"/>
      <c r="BN3916" s="53"/>
      <c r="BO3916" s="53"/>
      <c r="BP3916" s="53"/>
      <c r="BQ3916" s="125"/>
      <c r="BR3916" s="3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289</v>
      </c>
      <c r="J3917" s="2" t="s">
        <v>268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3"/>
      <c r="O3917" s="37"/>
      <c r="P3917" s="37"/>
      <c r="Q3917" s="37"/>
      <c r="R3917" s="37"/>
      <c r="S3917" s="46"/>
      <c r="T3917" s="2"/>
      <c r="U3917" s="2"/>
      <c r="V3917" s="2"/>
      <c r="W3917" s="2"/>
      <c r="X3917" s="60"/>
      <c r="Y3917" s="67"/>
      <c r="Z3917" s="67"/>
      <c r="AA3917" s="67"/>
      <c r="AB3917" s="67"/>
      <c r="AC3917" s="73"/>
      <c r="AD3917" s="2"/>
      <c r="AE3917" s="2"/>
      <c r="AF3917" s="2"/>
      <c r="AG3917" s="2"/>
      <c r="AH3917" s="60"/>
      <c r="AI3917" s="77"/>
      <c r="AJ3917" s="77"/>
      <c r="AK3917" s="77"/>
      <c r="AL3917" s="77"/>
      <c r="AM3917" s="85"/>
      <c r="AN3917" s="2"/>
      <c r="AO3917" s="2"/>
      <c r="AP3917" s="2"/>
      <c r="AQ3917" s="2"/>
      <c r="AR3917" s="60"/>
      <c r="AS3917" s="90"/>
      <c r="AT3917" s="90"/>
      <c r="AU3917" s="90"/>
      <c r="AV3917" s="90"/>
      <c r="AW3917" s="105"/>
      <c r="AX3917" s="2"/>
      <c r="AY3917" s="2"/>
      <c r="AZ3917" s="2"/>
      <c r="BA3917" s="2"/>
      <c r="BB3917" s="60"/>
      <c r="BC3917" s="111"/>
      <c r="BD3917" s="111"/>
      <c r="BE3917" s="111"/>
      <c r="BF3917" s="111"/>
      <c r="BG3917" s="116"/>
      <c r="BH3917" s="2"/>
      <c r="BI3917" s="2"/>
      <c r="BJ3917" s="2"/>
      <c r="BK3917" s="2"/>
      <c r="BL3917" s="60"/>
      <c r="BM3917" s="53"/>
      <c r="BN3917" s="53"/>
      <c r="BO3917" s="53"/>
      <c r="BP3917" s="53"/>
      <c r="BQ3917" s="125"/>
      <c r="BR3917" s="2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292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3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285</v>
      </c>
      <c r="J3919" s="2" t="s">
        <v>293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3"/>
      <c r="O3919" s="37"/>
      <c r="P3919" s="37"/>
      <c r="Q3919" s="37"/>
      <c r="R3919" s="38"/>
      <c r="S3919" s="45"/>
      <c r="T3919" s="2"/>
      <c r="U3919" s="2"/>
      <c r="V3919" s="2"/>
      <c r="W3919" s="3"/>
      <c r="X3919" s="61"/>
      <c r="Y3919" s="67"/>
      <c r="Z3919" s="67"/>
      <c r="AA3919" s="67"/>
      <c r="AB3919" s="69"/>
      <c r="AC3919" s="74"/>
      <c r="AD3919" s="2"/>
      <c r="AE3919" s="2"/>
      <c r="AF3919" s="2"/>
      <c r="AG3919" s="3"/>
      <c r="AH3919" s="61"/>
      <c r="AI3919" s="77"/>
      <c r="AJ3919" s="77"/>
      <c r="AK3919" s="77"/>
      <c r="AL3919" s="78"/>
      <c r="AM3919" s="86"/>
      <c r="AN3919" s="2"/>
      <c r="AO3919" s="2"/>
      <c r="AP3919" s="2"/>
      <c r="AQ3919" s="3"/>
      <c r="AR3919" s="61"/>
      <c r="AS3919" s="90"/>
      <c r="AT3919" s="90"/>
      <c r="AU3919" s="90"/>
      <c r="AV3919" s="91"/>
      <c r="AW3919" s="106"/>
      <c r="AX3919" s="2"/>
      <c r="AY3919" s="2"/>
      <c r="AZ3919" s="2"/>
      <c r="BA3919" s="3"/>
      <c r="BB3919" s="61"/>
      <c r="BC3919" s="111"/>
      <c r="BD3919" s="111"/>
      <c r="BE3919" s="111"/>
      <c r="BF3919" s="112"/>
      <c r="BG3919" s="117"/>
      <c r="BH3919" s="2"/>
      <c r="BI3919" s="2"/>
      <c r="BJ3919" s="2"/>
      <c r="BK3919" s="3"/>
      <c r="BL3919" s="61"/>
      <c r="BM3919" s="53"/>
      <c r="BN3919" s="53"/>
      <c r="BO3919" s="53"/>
      <c r="BP3919" s="54"/>
      <c r="BQ3919" s="126"/>
      <c r="BR3919" s="2"/>
      <c r="BS3919" s="2"/>
      <c r="BT3919" s="2"/>
      <c r="BU3919" s="3"/>
      <c r="BV3919" s="61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287</v>
      </c>
      <c r="J3920" s="2" t="s">
        <v>269</v>
      </c>
      <c r="K3920" s="2" t="s">
        <v>321</v>
      </c>
      <c r="L3920" s="170">
        <f t="shared" si="125"/>
        <v>0</v>
      </c>
      <c r="M3920" s="170">
        <f t="shared" si="126"/>
        <v>0</v>
      </c>
      <c r="N3920" s="183"/>
      <c r="O3920" s="37"/>
      <c r="P3920" s="37"/>
      <c r="Q3920" s="37"/>
      <c r="R3920" s="37"/>
      <c r="S3920" s="46"/>
      <c r="T3920" s="2"/>
      <c r="U3920" s="2"/>
      <c r="V3920" s="2"/>
      <c r="W3920" s="2"/>
      <c r="X3920" s="60"/>
      <c r="Y3920" s="67"/>
      <c r="Z3920" s="67"/>
      <c r="AA3920" s="67"/>
      <c r="AB3920" s="67"/>
      <c r="AC3920" s="73"/>
      <c r="AD3920" s="2"/>
      <c r="AE3920" s="2"/>
      <c r="AF3920" s="2"/>
      <c r="AG3920" s="2"/>
      <c r="AH3920" s="60"/>
      <c r="AI3920" s="77"/>
      <c r="AJ3920" s="77"/>
      <c r="AK3920" s="77"/>
      <c r="AL3920" s="77"/>
      <c r="AM3920" s="85"/>
      <c r="AN3920" s="2"/>
      <c r="AO3920" s="2"/>
      <c r="AP3920" s="2"/>
      <c r="AQ3920" s="2"/>
      <c r="AR3920" s="60"/>
      <c r="AS3920" s="90"/>
      <c r="AT3920" s="90"/>
      <c r="AU3920" s="90"/>
      <c r="AV3920" s="90"/>
      <c r="AW3920" s="105"/>
      <c r="AX3920" s="2"/>
      <c r="AY3920" s="2"/>
      <c r="AZ3920" s="2"/>
      <c r="BA3920" s="2"/>
      <c r="BB3920" s="60"/>
      <c r="BC3920" s="111"/>
      <c r="BD3920" s="111"/>
      <c r="BE3920" s="111"/>
      <c r="BF3920" s="111"/>
      <c r="BG3920" s="116"/>
      <c r="BH3920" s="2"/>
      <c r="BI3920" s="2"/>
      <c r="BJ3920" s="2"/>
      <c r="BK3920" s="2"/>
      <c r="BL3920" s="60"/>
      <c r="BM3920" s="53"/>
      <c r="BN3920" s="53"/>
      <c r="BO3920" s="53"/>
      <c r="BP3920" s="53"/>
      <c r="BQ3920" s="125"/>
      <c r="BR3920" s="2"/>
      <c r="BS3920" s="2"/>
      <c r="BT3920" s="2"/>
      <c r="BU3920" s="2"/>
      <c r="BV3920" s="60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270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3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290</v>
      </c>
      <c r="J3922" s="2" t="s">
        <v>271</v>
      </c>
      <c r="K3922" s="2" t="s">
        <v>322</v>
      </c>
      <c r="L3922" s="170">
        <f t="shared" si="125"/>
        <v>0</v>
      </c>
      <c r="M3922" s="170">
        <f t="shared" si="126"/>
        <v>0</v>
      </c>
      <c r="N3922" s="183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284</v>
      </c>
      <c r="J3923" s="2" t="s">
        <v>294</v>
      </c>
      <c r="K3923" s="2" t="s">
        <v>321</v>
      </c>
      <c r="L3923" s="170">
        <f t="shared" si="125"/>
        <v>0</v>
      </c>
      <c r="M3923" s="170">
        <f t="shared" si="126"/>
        <v>0</v>
      </c>
      <c r="N3923" s="183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347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3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295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3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290</v>
      </c>
      <c r="J3926" s="2" t="s">
        <v>299</v>
      </c>
      <c r="K3926" s="2" t="s">
        <v>319</v>
      </c>
      <c r="L3926" s="170">
        <f t="shared" si="125"/>
        <v>0</v>
      </c>
      <c r="M3926" s="170">
        <f t="shared" si="126"/>
        <v>0</v>
      </c>
      <c r="N3926" s="183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315</v>
      </c>
      <c r="J3927" s="2" t="s">
        <v>348</v>
      </c>
      <c r="K3927" s="2" t="s">
        <v>321</v>
      </c>
      <c r="L3927" s="170">
        <f t="shared" si="125"/>
        <v>2</v>
      </c>
      <c r="M3927" s="170">
        <f t="shared" si="126"/>
        <v>22.03</v>
      </c>
      <c r="N3927" s="183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>
        <v>2</v>
      </c>
      <c r="AM3927" s="85">
        <v>22.03</v>
      </c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296</v>
      </c>
      <c r="K3928" s="2" t="s">
        <v>322</v>
      </c>
      <c r="L3928" s="170">
        <f t="shared" si="125"/>
        <v>0</v>
      </c>
      <c r="M3928" s="170">
        <f t="shared" si="126"/>
        <v>0</v>
      </c>
      <c r="N3928" s="183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/>
      <c r="AM3928" s="85"/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316</v>
      </c>
      <c r="J3929" s="2" t="s">
        <v>297</v>
      </c>
      <c r="K3929" s="2" t="s">
        <v>319</v>
      </c>
      <c r="L3929" s="172">
        <f t="shared" si="125"/>
        <v>3.5000000000000001E-3</v>
      </c>
      <c r="M3929" s="170">
        <f t="shared" si="126"/>
        <v>10.56</v>
      </c>
      <c r="N3929" s="183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>
        <v>3.5000000000000001E-3</v>
      </c>
      <c r="BL3929" s="60">
        <v>10.56</v>
      </c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8" t="s">
        <v>349</v>
      </c>
      <c r="K3930" s="8" t="s">
        <v>321</v>
      </c>
      <c r="L3930" s="170">
        <f t="shared" si="125"/>
        <v>0</v>
      </c>
      <c r="M3930" s="170">
        <f t="shared" si="126"/>
        <v>0</v>
      </c>
      <c r="N3930" s="183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/>
      <c r="BL3930" s="60"/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282</v>
      </c>
      <c r="J3931" s="2" t="s">
        <v>272</v>
      </c>
      <c r="K3931" s="2" t="s">
        <v>322</v>
      </c>
      <c r="L3931" s="170">
        <f t="shared" si="125"/>
        <v>0</v>
      </c>
      <c r="M3931" s="170">
        <f t="shared" si="126"/>
        <v>0</v>
      </c>
      <c r="N3931" s="183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273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3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274</v>
      </c>
      <c r="K3933" s="2" t="s">
        <v>322</v>
      </c>
      <c r="L3933" s="172">
        <f t="shared" si="125"/>
        <v>0</v>
      </c>
      <c r="M3933" s="170">
        <f t="shared" si="126"/>
        <v>0</v>
      </c>
      <c r="N3933" s="183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275</v>
      </c>
      <c r="K3934" s="2" t="s">
        <v>322</v>
      </c>
      <c r="L3934" s="170">
        <f t="shared" si="125"/>
        <v>9.4999999999999998E-3</v>
      </c>
      <c r="M3934" s="170">
        <f t="shared" si="126"/>
        <v>23.213999999999999</v>
      </c>
      <c r="N3934" s="183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>
        <v>51</v>
      </c>
      <c r="AG3934" s="2">
        <v>3.5000000000000001E-3</v>
      </c>
      <c r="AH3934" s="60">
        <v>8.7370000000000001</v>
      </c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 t="s">
        <v>602</v>
      </c>
      <c r="BI3934" s="2"/>
      <c r="BJ3934" s="2"/>
      <c r="BK3934" s="2">
        <v>6.0000000000000001E-3</v>
      </c>
      <c r="BL3934" s="60">
        <v>14.477</v>
      </c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276</v>
      </c>
      <c r="K3935" s="2" t="s">
        <v>321</v>
      </c>
      <c r="L3935" s="170">
        <f t="shared" si="125"/>
        <v>0</v>
      </c>
      <c r="M3935" s="170">
        <f t="shared" si="126"/>
        <v>0</v>
      </c>
      <c r="N3935" s="183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/>
      <c r="AG3935" s="2"/>
      <c r="AH3935" s="60"/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/>
      <c r="BI3935" s="2"/>
      <c r="BJ3935" s="2"/>
      <c r="BK3935" s="2"/>
      <c r="BL3935" s="60"/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277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3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283</v>
      </c>
      <c r="J3937" s="2" t="s">
        <v>298</v>
      </c>
      <c r="K3937" s="2" t="s">
        <v>322</v>
      </c>
      <c r="L3937" s="170">
        <f t="shared" si="125"/>
        <v>0</v>
      </c>
      <c r="M3937" s="170">
        <f t="shared" si="126"/>
        <v>0</v>
      </c>
      <c r="N3937" s="183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278</v>
      </c>
      <c r="K3938" s="2" t="s">
        <v>321</v>
      </c>
      <c r="L3938" s="170">
        <f t="shared" si="125"/>
        <v>1</v>
      </c>
      <c r="M3938" s="170">
        <f t="shared" si="126"/>
        <v>1.966</v>
      </c>
      <c r="N3938" s="183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>
        <v>1</v>
      </c>
      <c r="BN3938" s="53"/>
      <c r="BO3938" s="53"/>
      <c r="BP3938" s="53">
        <v>1</v>
      </c>
      <c r="BQ3938" s="125">
        <v>1.966</v>
      </c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279</v>
      </c>
      <c r="K3939" s="2" t="s">
        <v>321</v>
      </c>
      <c r="L3939" s="170">
        <f t="shared" si="125"/>
        <v>0</v>
      </c>
      <c r="M3939" s="170">
        <f t="shared" si="126"/>
        <v>0</v>
      </c>
      <c r="N3939" s="183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/>
      <c r="BN3939" s="53"/>
      <c r="BO3939" s="53"/>
      <c r="BP3939" s="53"/>
      <c r="BQ3939" s="125"/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286</v>
      </c>
      <c r="J3940" s="2" t="s">
        <v>280</v>
      </c>
      <c r="K3940" s="2" t="s">
        <v>320</v>
      </c>
      <c r="L3940" s="170">
        <f t="shared" si="125"/>
        <v>0.69599999999999995</v>
      </c>
      <c r="M3940" s="172">
        <f t="shared" si="126"/>
        <v>9.6047999999999991</v>
      </c>
      <c r="N3940" s="185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>
        <v>0.69599999999999995</v>
      </c>
      <c r="BL3940" s="181">
        <v>9.6047999999999991</v>
      </c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281</v>
      </c>
      <c r="K3941" s="2" t="s">
        <v>320</v>
      </c>
      <c r="L3941" s="170">
        <f t="shared" si="125"/>
        <v>0</v>
      </c>
      <c r="M3941" s="170">
        <f t="shared" si="126"/>
        <v>0</v>
      </c>
      <c r="N3941" s="183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/>
      <c r="BL3941" s="60"/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s="17" customFormat="1" hidden="1" x14ac:dyDescent="0.3">
      <c r="A3942" s="16" t="s">
        <v>121</v>
      </c>
      <c r="B3942" s="16" t="s">
        <v>2</v>
      </c>
      <c r="C3942" s="16" t="s">
        <v>3</v>
      </c>
      <c r="D3942" s="16" t="s">
        <v>115</v>
      </c>
      <c r="E3942" s="6" t="s">
        <v>120</v>
      </c>
      <c r="F3942" s="7"/>
      <c r="G3942" s="23" t="s">
        <v>122</v>
      </c>
      <c r="H3942" s="7">
        <v>2023</v>
      </c>
      <c r="I3942" s="25"/>
      <c r="J3942" s="16" t="s">
        <v>314</v>
      </c>
      <c r="K3942" s="16"/>
      <c r="L3942" s="155"/>
      <c r="M3942" s="133">
        <f>SUM(M3904:M3941)</f>
        <v>67.374800000000008</v>
      </c>
      <c r="N3942" s="186"/>
      <c r="O3942" s="16"/>
      <c r="P3942" s="16"/>
      <c r="Q3942" s="16"/>
      <c r="R3942" s="16"/>
      <c r="S3942" s="51">
        <f>SUM(S3904:S3941)</f>
        <v>0</v>
      </c>
      <c r="T3942" s="16"/>
      <c r="U3942" s="16"/>
      <c r="V3942" s="16"/>
      <c r="W3942" s="16"/>
      <c r="X3942" s="51">
        <f>SUM(X3904:X3941)</f>
        <v>0</v>
      </c>
      <c r="Y3942" s="16"/>
      <c r="Z3942" s="16"/>
      <c r="AA3942" s="16"/>
      <c r="AB3942" s="16"/>
      <c r="AC3942" s="51">
        <f>SUM(AC3904:AC3941)</f>
        <v>0</v>
      </c>
      <c r="AD3942" s="16"/>
      <c r="AE3942" s="16"/>
      <c r="AF3942" s="16"/>
      <c r="AG3942" s="16"/>
      <c r="AH3942" s="51">
        <f>SUM(AH3904:AH3941)</f>
        <v>8.7370000000000001</v>
      </c>
      <c r="AI3942" s="16"/>
      <c r="AJ3942" s="16"/>
      <c r="AK3942" s="16"/>
      <c r="AL3942" s="16"/>
      <c r="AM3942" s="51">
        <f>SUM(AM3904:AM3941)</f>
        <v>22.03</v>
      </c>
      <c r="AN3942" s="16"/>
      <c r="AO3942" s="16"/>
      <c r="AP3942" s="16"/>
      <c r="AQ3942" s="16"/>
      <c r="AR3942" s="51">
        <f>SUM(AR3904:AR3941)</f>
        <v>0</v>
      </c>
      <c r="AS3942" s="16"/>
      <c r="AT3942" s="16"/>
      <c r="AU3942" s="16"/>
      <c r="AV3942" s="16"/>
      <c r="AW3942" s="51">
        <f>SUM(AW3904:AW3941)</f>
        <v>0</v>
      </c>
      <c r="AX3942" s="16"/>
      <c r="AY3942" s="16"/>
      <c r="AZ3942" s="16"/>
      <c r="BA3942" s="16"/>
      <c r="BB3942" s="51">
        <f>SUM(BB3904:BB3941)</f>
        <v>0</v>
      </c>
      <c r="BC3942" s="16"/>
      <c r="BD3942" s="16"/>
      <c r="BE3942" s="16"/>
      <c r="BF3942" s="16"/>
      <c r="BG3942" s="51">
        <f>SUM(BG3904:BG3941)</f>
        <v>0</v>
      </c>
      <c r="BH3942" s="16"/>
      <c r="BI3942" s="16"/>
      <c r="BJ3942" s="16"/>
      <c r="BK3942" s="16"/>
      <c r="BL3942" s="133">
        <f>SUM(BL3904:BL3941)</f>
        <v>34.641799999999996</v>
      </c>
      <c r="BM3942" s="16"/>
      <c r="BN3942" s="16"/>
      <c r="BO3942" s="16"/>
      <c r="BP3942" s="16"/>
      <c r="BQ3942" s="51">
        <f>SUM(BQ3904:BQ3941)</f>
        <v>1.966</v>
      </c>
      <c r="BR3942" s="16"/>
      <c r="BS3942" s="16"/>
      <c r="BT3942" s="16"/>
      <c r="BU3942" s="16"/>
      <c r="BV3942" s="51">
        <f>SUM(BV3904:BV3941)</f>
        <v>0</v>
      </c>
    </row>
    <row r="3943" spans="1:74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22" t="s">
        <v>5</v>
      </c>
      <c r="H3943" s="3">
        <v>2023</v>
      </c>
      <c r="I3943" s="24" t="s">
        <v>287</v>
      </c>
      <c r="J3943" s="2" t="s">
        <v>267</v>
      </c>
      <c r="K3943" s="2" t="s">
        <v>319</v>
      </c>
      <c r="L3943" s="170">
        <f t="shared" si="125"/>
        <v>0</v>
      </c>
      <c r="M3943" s="170">
        <f t="shared" si="126"/>
        <v>0</v>
      </c>
      <c r="N3943" s="183"/>
      <c r="O3943" s="37"/>
      <c r="P3943" s="37"/>
      <c r="Q3943" s="37"/>
      <c r="R3943" s="37"/>
      <c r="S3943" s="46"/>
      <c r="T3943" s="2"/>
      <c r="U3943" s="2"/>
      <c r="V3943" s="2"/>
      <c r="W3943" s="2"/>
      <c r="X3943" s="60"/>
      <c r="Y3943" s="67"/>
      <c r="Z3943" s="67"/>
      <c r="AA3943" s="67"/>
      <c r="AB3943" s="67"/>
      <c r="AC3943" s="73"/>
      <c r="AD3943" s="2"/>
      <c r="AE3943" s="2"/>
      <c r="AF3943" s="2"/>
      <c r="AG3943" s="2"/>
      <c r="AH3943" s="60"/>
      <c r="AI3943" s="77"/>
      <c r="AJ3943" s="77"/>
      <c r="AK3943" s="77"/>
      <c r="AL3943" s="77"/>
      <c r="AM3943" s="85"/>
      <c r="AN3943" s="2"/>
      <c r="AO3943" s="2"/>
      <c r="AP3943" s="2"/>
      <c r="AQ3943" s="2"/>
      <c r="AR3943" s="60"/>
      <c r="AS3943" s="90"/>
      <c r="AT3943" s="90"/>
      <c r="AU3943" s="90"/>
      <c r="AV3943" s="90"/>
      <c r="AW3943" s="105"/>
      <c r="AX3943" s="2"/>
      <c r="AY3943" s="2"/>
      <c r="AZ3943" s="2"/>
      <c r="BA3943" s="2"/>
      <c r="BB3943" s="60"/>
      <c r="BC3943" s="111"/>
      <c r="BD3943" s="111"/>
      <c r="BE3943" s="111"/>
      <c r="BF3943" s="111"/>
      <c r="BG3943" s="116"/>
      <c r="BH3943" s="2"/>
      <c r="BI3943" s="2"/>
      <c r="BJ3943" s="2"/>
      <c r="BK3943" s="2"/>
      <c r="BL3943" s="60"/>
      <c r="BM3943" s="53"/>
      <c r="BN3943" s="53"/>
      <c r="BO3943" s="53"/>
      <c r="BP3943" s="53"/>
      <c r="BQ3943" s="125"/>
      <c r="BR3943" s="2"/>
      <c r="BS3943" s="2"/>
      <c r="BT3943" s="2"/>
      <c r="BU3943" s="2"/>
      <c r="BV3943" s="60"/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291</v>
      </c>
      <c r="K3944" s="2" t="s">
        <v>320</v>
      </c>
      <c r="L3944" s="170">
        <f t="shared" si="125"/>
        <v>0</v>
      </c>
      <c r="M3944" s="170">
        <f t="shared" si="126"/>
        <v>0</v>
      </c>
      <c r="N3944" s="183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286</v>
      </c>
      <c r="J3945" s="2" t="s">
        <v>337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3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8" t="s">
        <v>338</v>
      </c>
      <c r="K3946" s="8" t="s">
        <v>319</v>
      </c>
      <c r="L3946" s="170">
        <f t="shared" si="125"/>
        <v>0</v>
      </c>
      <c r="M3946" s="170">
        <f t="shared" si="126"/>
        <v>0</v>
      </c>
      <c r="N3946" s="183"/>
      <c r="O3946" s="58"/>
      <c r="P3946" s="58"/>
      <c r="Q3946" s="58"/>
      <c r="R3946" s="58"/>
      <c r="S3946" s="59"/>
      <c r="T3946" s="8"/>
      <c r="U3946" s="8"/>
      <c r="V3946" s="8"/>
      <c r="W3946" s="8"/>
      <c r="X3946" s="130"/>
      <c r="Y3946" s="143"/>
      <c r="Z3946" s="143"/>
      <c r="AA3946" s="143"/>
      <c r="AB3946" s="143"/>
      <c r="AC3946" s="144"/>
      <c r="AD3946" s="8"/>
      <c r="AE3946" s="8"/>
      <c r="AF3946" s="8"/>
      <c r="AG3946" s="8"/>
      <c r="AH3946" s="130"/>
      <c r="AI3946" s="145"/>
      <c r="AJ3946" s="145"/>
      <c r="AK3946" s="145"/>
      <c r="AL3946" s="145"/>
      <c r="AM3946" s="146"/>
      <c r="AN3946" s="8"/>
      <c r="AO3946" s="8"/>
      <c r="AP3946" s="8"/>
      <c r="AQ3946" s="8"/>
      <c r="AR3946" s="130"/>
      <c r="AS3946" s="147"/>
      <c r="AT3946" s="147"/>
      <c r="AU3946" s="147"/>
      <c r="AV3946" s="147"/>
      <c r="AW3946" s="148"/>
      <c r="AX3946" s="8"/>
      <c r="AY3946" s="8"/>
      <c r="AZ3946" s="8"/>
      <c r="BA3946" s="8"/>
      <c r="BB3946" s="130"/>
      <c r="BC3946" s="149"/>
      <c r="BD3946" s="149"/>
      <c r="BE3946" s="149"/>
      <c r="BF3946" s="149"/>
      <c r="BG3946" s="150"/>
      <c r="BH3946" s="8"/>
      <c r="BI3946" s="8"/>
      <c r="BJ3946" s="8"/>
      <c r="BK3946" s="8"/>
      <c r="BL3946" s="130"/>
      <c r="BM3946" s="151"/>
      <c r="BN3946" s="151"/>
      <c r="BO3946" s="151"/>
      <c r="BP3946" s="151"/>
      <c r="BQ3946" s="152"/>
      <c r="BR3946" s="8"/>
      <c r="BS3946" s="8"/>
      <c r="BT3946" s="8"/>
      <c r="BU3946" s="8"/>
      <c r="BV3946" s="13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339</v>
      </c>
      <c r="K3947" s="8" t="s">
        <v>340</v>
      </c>
      <c r="L3947" s="170">
        <f t="shared" si="125"/>
        <v>0</v>
      </c>
      <c r="M3947" s="170">
        <f t="shared" si="126"/>
        <v>0</v>
      </c>
      <c r="N3947" s="183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341</v>
      </c>
      <c r="K3948" s="8" t="s">
        <v>319</v>
      </c>
      <c r="L3948" s="170">
        <f t="shared" si="125"/>
        <v>0</v>
      </c>
      <c r="M3948" s="170">
        <f t="shared" si="126"/>
        <v>0</v>
      </c>
      <c r="N3948" s="183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342</v>
      </c>
      <c r="K3949" s="8" t="s">
        <v>321</v>
      </c>
      <c r="L3949" s="170">
        <f t="shared" si="125"/>
        <v>0</v>
      </c>
      <c r="M3949" s="170">
        <f t="shared" si="126"/>
        <v>0</v>
      </c>
      <c r="N3949" s="183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343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3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344</v>
      </c>
      <c r="K3951" s="8" t="s">
        <v>340</v>
      </c>
      <c r="L3951" s="170">
        <f t="shared" si="125"/>
        <v>0</v>
      </c>
      <c r="M3951" s="170">
        <f t="shared" si="126"/>
        <v>0</v>
      </c>
      <c r="N3951" s="183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288</v>
      </c>
      <c r="J3952" s="8" t="s">
        <v>345</v>
      </c>
      <c r="K3952" s="8" t="s">
        <v>319</v>
      </c>
      <c r="L3952" s="170">
        <f t="shared" si="125"/>
        <v>0</v>
      </c>
      <c r="M3952" s="170">
        <f t="shared" si="126"/>
        <v>0</v>
      </c>
      <c r="N3952" s="183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2" t="s">
        <v>352</v>
      </c>
      <c r="K3953" s="2" t="s">
        <v>319</v>
      </c>
      <c r="L3953" s="170">
        <f t="shared" si="125"/>
        <v>0</v>
      </c>
      <c r="M3953" s="170">
        <f t="shared" si="126"/>
        <v>0</v>
      </c>
      <c r="N3953" s="183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353</v>
      </c>
      <c r="K3954" s="2" t="s">
        <v>322</v>
      </c>
      <c r="L3954" s="170">
        <f t="shared" si="125"/>
        <v>0</v>
      </c>
      <c r="M3954" s="170">
        <f t="shared" si="126"/>
        <v>0</v>
      </c>
      <c r="N3954" s="183"/>
      <c r="O3954" s="37"/>
      <c r="P3954" s="37"/>
      <c r="Q3954" s="37"/>
      <c r="R3954" s="37"/>
      <c r="S3954" s="46"/>
      <c r="T3954" s="2"/>
      <c r="U3954" s="2"/>
      <c r="V3954" s="2"/>
      <c r="W3954" s="2"/>
      <c r="X3954" s="60"/>
      <c r="Y3954" s="67"/>
      <c r="Z3954" s="67"/>
      <c r="AA3954" s="67"/>
      <c r="AB3954" s="67"/>
      <c r="AC3954" s="73"/>
      <c r="AD3954" s="2"/>
      <c r="AE3954" s="2"/>
      <c r="AF3954" s="2"/>
      <c r="AG3954" s="2"/>
      <c r="AH3954" s="60"/>
      <c r="AI3954" s="77"/>
      <c r="AJ3954" s="77"/>
      <c r="AK3954" s="77"/>
      <c r="AL3954" s="77"/>
      <c r="AM3954" s="85"/>
      <c r="AN3954" s="2"/>
      <c r="AO3954" s="2"/>
      <c r="AP3954" s="2"/>
      <c r="AQ3954" s="2"/>
      <c r="AR3954" s="60"/>
      <c r="AS3954" s="90"/>
      <c r="AT3954" s="90"/>
      <c r="AU3954" s="90"/>
      <c r="AV3954" s="90"/>
      <c r="AW3954" s="105"/>
      <c r="AX3954" s="2"/>
      <c r="AY3954" s="2"/>
      <c r="AZ3954" s="2"/>
      <c r="BA3954" s="2"/>
      <c r="BB3954" s="60"/>
      <c r="BC3954" s="111"/>
      <c r="BD3954" s="111"/>
      <c r="BE3954" s="111"/>
      <c r="BF3954" s="111"/>
      <c r="BG3954" s="116"/>
      <c r="BH3954" s="2"/>
      <c r="BI3954" s="2"/>
      <c r="BJ3954" s="2"/>
      <c r="BK3954" s="2"/>
      <c r="BL3954" s="60"/>
      <c r="BM3954" s="53"/>
      <c r="BN3954" s="53"/>
      <c r="BO3954" s="53"/>
      <c r="BP3954" s="53"/>
      <c r="BQ3954" s="125"/>
      <c r="BR3954" s="2"/>
      <c r="BS3954" s="2"/>
      <c r="BT3954" s="2"/>
      <c r="BU3954" s="2"/>
      <c r="BV3954" s="6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346</v>
      </c>
      <c r="K3955" s="2" t="s">
        <v>319</v>
      </c>
      <c r="L3955" s="170">
        <f t="shared" si="125"/>
        <v>0</v>
      </c>
      <c r="M3955" s="170">
        <f t="shared" si="126"/>
        <v>0</v>
      </c>
      <c r="N3955" s="183"/>
      <c r="O3955" s="38"/>
      <c r="P3955" s="37"/>
      <c r="Q3955" s="37"/>
      <c r="R3955" s="37"/>
      <c r="S3955" s="46"/>
      <c r="T3955" s="3"/>
      <c r="U3955" s="2"/>
      <c r="V3955" s="2"/>
      <c r="W3955" s="2"/>
      <c r="X3955" s="60"/>
      <c r="Y3955" s="69"/>
      <c r="Z3955" s="67"/>
      <c r="AA3955" s="67"/>
      <c r="AB3955" s="67"/>
      <c r="AC3955" s="73"/>
      <c r="AD3955" s="3"/>
      <c r="AE3955" s="2"/>
      <c r="AF3955" s="2"/>
      <c r="AG3955" s="2"/>
      <c r="AH3955" s="60"/>
      <c r="AI3955" s="78"/>
      <c r="AJ3955" s="77"/>
      <c r="AK3955" s="77"/>
      <c r="AL3955" s="77"/>
      <c r="AM3955" s="85"/>
      <c r="AN3955" s="3"/>
      <c r="AO3955" s="2"/>
      <c r="AP3955" s="2"/>
      <c r="AQ3955" s="2"/>
      <c r="AR3955" s="60"/>
      <c r="AS3955" s="91"/>
      <c r="AT3955" s="90"/>
      <c r="AU3955" s="90"/>
      <c r="AV3955" s="90"/>
      <c r="AW3955" s="105"/>
      <c r="AX3955" s="3"/>
      <c r="AY3955" s="2"/>
      <c r="AZ3955" s="2"/>
      <c r="BA3955" s="2"/>
      <c r="BB3955" s="60"/>
      <c r="BC3955" s="112"/>
      <c r="BD3955" s="111"/>
      <c r="BE3955" s="111"/>
      <c r="BF3955" s="111"/>
      <c r="BG3955" s="116"/>
      <c r="BH3955" s="3"/>
      <c r="BI3955" s="2"/>
      <c r="BJ3955" s="2"/>
      <c r="BK3955" s="2"/>
      <c r="BL3955" s="60"/>
      <c r="BM3955" s="54"/>
      <c r="BN3955" s="53"/>
      <c r="BO3955" s="53"/>
      <c r="BP3955" s="53"/>
      <c r="BQ3955" s="125"/>
      <c r="BR3955" s="3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289</v>
      </c>
      <c r="J3956" s="2" t="s">
        <v>268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3"/>
      <c r="O3956" s="37"/>
      <c r="P3956" s="37"/>
      <c r="Q3956" s="37"/>
      <c r="R3956" s="37"/>
      <c r="S3956" s="46"/>
      <c r="T3956" s="2"/>
      <c r="U3956" s="2"/>
      <c r="V3956" s="2"/>
      <c r="W3956" s="2"/>
      <c r="X3956" s="60"/>
      <c r="Y3956" s="67"/>
      <c r="Z3956" s="67"/>
      <c r="AA3956" s="67"/>
      <c r="AB3956" s="67"/>
      <c r="AC3956" s="73"/>
      <c r="AD3956" s="2"/>
      <c r="AE3956" s="2"/>
      <c r="AF3956" s="2"/>
      <c r="AG3956" s="2"/>
      <c r="AH3956" s="60"/>
      <c r="AI3956" s="77"/>
      <c r="AJ3956" s="77"/>
      <c r="AK3956" s="77"/>
      <c r="AL3956" s="77"/>
      <c r="AM3956" s="85"/>
      <c r="AN3956" s="2"/>
      <c r="AO3956" s="2"/>
      <c r="AP3956" s="2"/>
      <c r="AQ3956" s="2"/>
      <c r="AR3956" s="60"/>
      <c r="AS3956" s="90"/>
      <c r="AT3956" s="90"/>
      <c r="AU3956" s="90"/>
      <c r="AV3956" s="90"/>
      <c r="AW3956" s="105"/>
      <c r="AX3956" s="2"/>
      <c r="AY3956" s="2"/>
      <c r="AZ3956" s="2"/>
      <c r="BA3956" s="2"/>
      <c r="BB3956" s="60"/>
      <c r="BC3956" s="111"/>
      <c r="BD3956" s="111"/>
      <c r="BE3956" s="111"/>
      <c r="BF3956" s="111"/>
      <c r="BG3956" s="116"/>
      <c r="BH3956" s="2"/>
      <c r="BI3956" s="2"/>
      <c r="BJ3956" s="2"/>
      <c r="BK3956" s="2"/>
      <c r="BL3956" s="60"/>
      <c r="BM3956" s="53"/>
      <c r="BN3956" s="53"/>
      <c r="BO3956" s="53"/>
      <c r="BP3956" s="53"/>
      <c r="BQ3956" s="125"/>
      <c r="BR3956" s="2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292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3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285</v>
      </c>
      <c r="J3958" s="2" t="s">
        <v>293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3"/>
      <c r="O3958" s="37"/>
      <c r="P3958" s="37"/>
      <c r="Q3958" s="37"/>
      <c r="R3958" s="38"/>
      <c r="S3958" s="45"/>
      <c r="T3958" s="2"/>
      <c r="U3958" s="2"/>
      <c r="V3958" s="2"/>
      <c r="W3958" s="3"/>
      <c r="X3958" s="61"/>
      <c r="Y3958" s="67"/>
      <c r="Z3958" s="67"/>
      <c r="AA3958" s="67"/>
      <c r="AB3958" s="69"/>
      <c r="AC3958" s="74"/>
      <c r="AD3958" s="2"/>
      <c r="AE3958" s="2"/>
      <c r="AF3958" s="2"/>
      <c r="AG3958" s="3"/>
      <c r="AH3958" s="61"/>
      <c r="AI3958" s="77"/>
      <c r="AJ3958" s="77"/>
      <c r="AK3958" s="77"/>
      <c r="AL3958" s="78"/>
      <c r="AM3958" s="86"/>
      <c r="AN3958" s="2"/>
      <c r="AO3958" s="2"/>
      <c r="AP3958" s="2"/>
      <c r="AQ3958" s="3"/>
      <c r="AR3958" s="61"/>
      <c r="AS3958" s="90"/>
      <c r="AT3958" s="90"/>
      <c r="AU3958" s="90"/>
      <c r="AV3958" s="91"/>
      <c r="AW3958" s="106"/>
      <c r="AX3958" s="2"/>
      <c r="AY3958" s="2"/>
      <c r="AZ3958" s="2"/>
      <c r="BA3958" s="3"/>
      <c r="BB3958" s="61"/>
      <c r="BC3958" s="111"/>
      <c r="BD3958" s="111"/>
      <c r="BE3958" s="111"/>
      <c r="BF3958" s="112"/>
      <c r="BG3958" s="117"/>
      <c r="BH3958" s="2"/>
      <c r="BI3958" s="2"/>
      <c r="BJ3958" s="2"/>
      <c r="BK3958" s="3"/>
      <c r="BL3958" s="61"/>
      <c r="BM3958" s="53"/>
      <c r="BN3958" s="53"/>
      <c r="BO3958" s="53"/>
      <c r="BP3958" s="54"/>
      <c r="BQ3958" s="126"/>
      <c r="BR3958" s="2"/>
      <c r="BS3958" s="2"/>
      <c r="BT3958" s="2"/>
      <c r="BU3958" s="3"/>
      <c r="BV3958" s="61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287</v>
      </c>
      <c r="J3959" s="2" t="s">
        <v>269</v>
      </c>
      <c r="K3959" s="2" t="s">
        <v>321</v>
      </c>
      <c r="L3959" s="170">
        <f t="shared" si="125"/>
        <v>0</v>
      </c>
      <c r="M3959" s="170">
        <f t="shared" si="126"/>
        <v>0</v>
      </c>
      <c r="N3959" s="183"/>
      <c r="O3959" s="37"/>
      <c r="P3959" s="37"/>
      <c r="Q3959" s="37"/>
      <c r="R3959" s="37"/>
      <c r="S3959" s="46"/>
      <c r="T3959" s="2"/>
      <c r="U3959" s="2"/>
      <c r="V3959" s="2"/>
      <c r="W3959" s="2"/>
      <c r="X3959" s="60"/>
      <c r="Y3959" s="67"/>
      <c r="Z3959" s="67"/>
      <c r="AA3959" s="67"/>
      <c r="AB3959" s="67"/>
      <c r="AC3959" s="73"/>
      <c r="AD3959" s="2"/>
      <c r="AE3959" s="2"/>
      <c r="AF3959" s="2"/>
      <c r="AG3959" s="2"/>
      <c r="AH3959" s="60"/>
      <c r="AI3959" s="77"/>
      <c r="AJ3959" s="77"/>
      <c r="AK3959" s="77"/>
      <c r="AL3959" s="77"/>
      <c r="AM3959" s="85"/>
      <c r="AN3959" s="2"/>
      <c r="AO3959" s="2"/>
      <c r="AP3959" s="2"/>
      <c r="AQ3959" s="2"/>
      <c r="AR3959" s="60"/>
      <c r="AS3959" s="90"/>
      <c r="AT3959" s="90"/>
      <c r="AU3959" s="90"/>
      <c r="AV3959" s="90"/>
      <c r="AW3959" s="105"/>
      <c r="AX3959" s="2"/>
      <c r="AY3959" s="2"/>
      <c r="AZ3959" s="2"/>
      <c r="BA3959" s="2"/>
      <c r="BB3959" s="60"/>
      <c r="BC3959" s="111"/>
      <c r="BD3959" s="111"/>
      <c r="BE3959" s="111"/>
      <c r="BF3959" s="111"/>
      <c r="BG3959" s="116"/>
      <c r="BH3959" s="2"/>
      <c r="BI3959" s="2"/>
      <c r="BJ3959" s="2"/>
      <c r="BK3959" s="2"/>
      <c r="BL3959" s="60"/>
      <c r="BM3959" s="53"/>
      <c r="BN3959" s="53"/>
      <c r="BO3959" s="53"/>
      <c r="BP3959" s="53"/>
      <c r="BQ3959" s="125"/>
      <c r="BR3959" s="2"/>
      <c r="BS3959" s="2"/>
      <c r="BT3959" s="2"/>
      <c r="BU3959" s="2"/>
      <c r="BV3959" s="60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270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3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290</v>
      </c>
      <c r="J3961" s="2" t="s">
        <v>271</v>
      </c>
      <c r="K3961" s="2" t="s">
        <v>322</v>
      </c>
      <c r="L3961" s="170">
        <f t="shared" si="125"/>
        <v>0</v>
      </c>
      <c r="M3961" s="170">
        <f t="shared" si="126"/>
        <v>0</v>
      </c>
      <c r="N3961" s="183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284</v>
      </c>
      <c r="J3962" s="2" t="s">
        <v>294</v>
      </c>
      <c r="K3962" s="2" t="s">
        <v>321</v>
      </c>
      <c r="L3962" s="170">
        <f t="shared" si="125"/>
        <v>0</v>
      </c>
      <c r="M3962" s="170">
        <f t="shared" si="126"/>
        <v>0</v>
      </c>
      <c r="N3962" s="183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347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3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295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3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290</v>
      </c>
      <c r="J3965" s="2" t="s">
        <v>299</v>
      </c>
      <c r="K3965" s="2" t="s">
        <v>319</v>
      </c>
      <c r="L3965" s="170">
        <f t="shared" si="125"/>
        <v>0</v>
      </c>
      <c r="M3965" s="170">
        <f t="shared" si="126"/>
        <v>0</v>
      </c>
      <c r="N3965" s="183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315</v>
      </c>
      <c r="J3966" s="2" t="s">
        <v>348</v>
      </c>
      <c r="K3966" s="2" t="s">
        <v>321</v>
      </c>
      <c r="L3966" s="170">
        <f t="shared" si="125"/>
        <v>0</v>
      </c>
      <c r="M3966" s="170">
        <f t="shared" si="126"/>
        <v>0</v>
      </c>
      <c r="N3966" s="183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296</v>
      </c>
      <c r="K3967" s="2" t="s">
        <v>322</v>
      </c>
      <c r="L3967" s="170">
        <f t="shared" si="125"/>
        <v>0</v>
      </c>
      <c r="M3967" s="170">
        <f t="shared" si="126"/>
        <v>0</v>
      </c>
      <c r="N3967" s="183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316</v>
      </c>
      <c r="J3968" s="2" t="s">
        <v>297</v>
      </c>
      <c r="K3968" s="2" t="s">
        <v>319</v>
      </c>
      <c r="L3968" s="170">
        <f t="shared" si="125"/>
        <v>0</v>
      </c>
      <c r="M3968" s="170">
        <f t="shared" si="126"/>
        <v>0</v>
      </c>
      <c r="N3968" s="183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8" t="s">
        <v>349</v>
      </c>
      <c r="K3969" s="8" t="s">
        <v>321</v>
      </c>
      <c r="L3969" s="170">
        <f t="shared" si="125"/>
        <v>0</v>
      </c>
      <c r="M3969" s="170">
        <f t="shared" si="126"/>
        <v>0</v>
      </c>
      <c r="N3969" s="183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282</v>
      </c>
      <c r="J3970" s="2" t="s">
        <v>272</v>
      </c>
      <c r="K3970" s="2" t="s">
        <v>322</v>
      </c>
      <c r="L3970" s="170">
        <f t="shared" si="125"/>
        <v>0</v>
      </c>
      <c r="M3970" s="170">
        <f t="shared" si="126"/>
        <v>0</v>
      </c>
      <c r="N3970" s="183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273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3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274</v>
      </c>
      <c r="K3972" s="2" t="s">
        <v>322</v>
      </c>
      <c r="L3972" s="172">
        <f t="shared" si="125"/>
        <v>0</v>
      </c>
      <c r="M3972" s="170">
        <f t="shared" si="126"/>
        <v>0</v>
      </c>
      <c r="N3972" s="183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275</v>
      </c>
      <c r="K3973" s="2" t="s">
        <v>322</v>
      </c>
      <c r="L3973" s="170">
        <f t="shared" ref="L3973:L4036" si="127">SUM(R3973,W3973,AB3973,AG3973,AL3973,AQ3973,AV3973,BA3973,BF3973,BK3973,BP3973,BU3973)</f>
        <v>0</v>
      </c>
      <c r="M3973" s="170">
        <f t="shared" ref="M3973:M4036" si="128">SUM(S3973,X3973,AC3973,AH3973,AM3973,AR3973,AW3973,BB3973,BG3973,BL3973,BQ3973,BV3973)</f>
        <v>0</v>
      </c>
      <c r="N3973" s="183"/>
      <c r="O3973" s="37"/>
      <c r="P3973" s="37"/>
      <c r="Q3973" s="37"/>
      <c r="R3973" s="37"/>
      <c r="S3973" s="46"/>
      <c r="T3973" s="2"/>
      <c r="U3973" s="2"/>
      <c r="V3973" s="34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276</v>
      </c>
      <c r="K3974" s="2" t="s">
        <v>321</v>
      </c>
      <c r="L3974" s="170">
        <f t="shared" si="127"/>
        <v>0</v>
      </c>
      <c r="M3974" s="170">
        <f t="shared" si="128"/>
        <v>0</v>
      </c>
      <c r="N3974" s="183"/>
      <c r="O3974" s="37"/>
      <c r="P3974" s="37"/>
      <c r="Q3974" s="37"/>
      <c r="R3974" s="37"/>
      <c r="S3974" s="46"/>
      <c r="T3974" s="2"/>
      <c r="U3974" s="2"/>
      <c r="V3974" s="2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277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3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283</v>
      </c>
      <c r="J3976" s="2" t="s">
        <v>298</v>
      </c>
      <c r="K3976" s="2" t="s">
        <v>322</v>
      </c>
      <c r="L3976" s="170">
        <f t="shared" si="127"/>
        <v>0</v>
      </c>
      <c r="M3976" s="170">
        <f t="shared" si="128"/>
        <v>0</v>
      </c>
      <c r="N3976" s="183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278</v>
      </c>
      <c r="K3977" s="2" t="s">
        <v>321</v>
      </c>
      <c r="L3977" s="170">
        <f t="shared" si="127"/>
        <v>2</v>
      </c>
      <c r="M3977" s="170">
        <f t="shared" si="128"/>
        <v>3.2410000000000001</v>
      </c>
      <c r="N3977" s="183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192" t="s">
        <v>540</v>
      </c>
      <c r="AU3977" s="193"/>
      <c r="AV3977" s="90">
        <v>1</v>
      </c>
      <c r="AW3977" s="105">
        <v>1.883</v>
      </c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>
        <v>4</v>
      </c>
      <c r="BT3977" s="2"/>
      <c r="BU3977" s="2">
        <v>1</v>
      </c>
      <c r="BV3977" s="60">
        <v>1.3580000000000001</v>
      </c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279</v>
      </c>
      <c r="K3978" s="2" t="s">
        <v>321</v>
      </c>
      <c r="L3978" s="170">
        <f t="shared" si="127"/>
        <v>0</v>
      </c>
      <c r="M3978" s="170">
        <f t="shared" si="128"/>
        <v>0</v>
      </c>
      <c r="N3978" s="183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90"/>
      <c r="AU3978" s="90"/>
      <c r="AV3978" s="90"/>
      <c r="AW3978" s="105"/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/>
      <c r="BT3978" s="2"/>
      <c r="BU3978" s="2"/>
      <c r="BV3978" s="60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286</v>
      </c>
      <c r="J3979" s="2" t="s">
        <v>280</v>
      </c>
      <c r="K3979" s="2" t="s">
        <v>320</v>
      </c>
      <c r="L3979" s="170">
        <f t="shared" si="127"/>
        <v>0.42699999999999999</v>
      </c>
      <c r="M3979" s="172">
        <f t="shared" si="128"/>
        <v>5.8925999999999998</v>
      </c>
      <c r="N3979" s="185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>
        <v>0.42699999999999999</v>
      </c>
      <c r="BL3979" s="181">
        <v>5.8925999999999998</v>
      </c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281</v>
      </c>
      <c r="K3980" s="2" t="s">
        <v>320</v>
      </c>
      <c r="L3980" s="170">
        <f t="shared" si="127"/>
        <v>0</v>
      </c>
      <c r="M3980" s="170">
        <f t="shared" si="128"/>
        <v>0</v>
      </c>
      <c r="N3980" s="183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/>
      <c r="BL3980" s="60"/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s="17" customFormat="1" hidden="1" x14ac:dyDescent="0.3">
      <c r="A3981" s="16" t="s">
        <v>114</v>
      </c>
      <c r="B3981" s="16" t="s">
        <v>2</v>
      </c>
      <c r="C3981" s="16" t="s">
        <v>3</v>
      </c>
      <c r="D3981" s="16" t="s">
        <v>115</v>
      </c>
      <c r="E3981" s="6" t="s">
        <v>116</v>
      </c>
      <c r="F3981" s="7"/>
      <c r="G3981" s="23" t="s">
        <v>5</v>
      </c>
      <c r="H3981" s="7">
        <v>2023</v>
      </c>
      <c r="I3981" s="25"/>
      <c r="J3981" s="16" t="s">
        <v>314</v>
      </c>
      <c r="K3981" s="16"/>
      <c r="L3981" s="155"/>
      <c r="M3981" s="133">
        <f>SUM(M3943:M3980)</f>
        <v>9.1335999999999995</v>
      </c>
      <c r="N3981" s="186"/>
      <c r="O3981" s="16"/>
      <c r="P3981" s="16"/>
      <c r="Q3981" s="16"/>
      <c r="R3981" s="16"/>
      <c r="S3981" s="51">
        <f>SUM(S3943:S3980)</f>
        <v>0</v>
      </c>
      <c r="T3981" s="16"/>
      <c r="U3981" s="16"/>
      <c r="V3981" s="16"/>
      <c r="W3981" s="16"/>
      <c r="X3981" s="51">
        <f>SUM(X3943:X3980)</f>
        <v>0</v>
      </c>
      <c r="Y3981" s="16"/>
      <c r="Z3981" s="16"/>
      <c r="AA3981" s="16"/>
      <c r="AB3981" s="16"/>
      <c r="AC3981" s="51">
        <f>SUM(AC3943:AC3980)</f>
        <v>0</v>
      </c>
      <c r="AD3981" s="16"/>
      <c r="AE3981" s="16"/>
      <c r="AF3981" s="16"/>
      <c r="AG3981" s="16"/>
      <c r="AH3981" s="51">
        <f>SUM(AH3943:AH3980)</f>
        <v>0</v>
      </c>
      <c r="AI3981" s="16"/>
      <c r="AJ3981" s="16"/>
      <c r="AK3981" s="16"/>
      <c r="AL3981" s="16"/>
      <c r="AM3981" s="51">
        <f>SUM(AM3943:AM3980)</f>
        <v>0</v>
      </c>
      <c r="AN3981" s="16"/>
      <c r="AO3981" s="16"/>
      <c r="AP3981" s="16"/>
      <c r="AQ3981" s="16"/>
      <c r="AR3981" s="51">
        <f>SUM(AR3943:AR3980)</f>
        <v>0</v>
      </c>
      <c r="AS3981" s="16"/>
      <c r="AT3981" s="16"/>
      <c r="AU3981" s="16"/>
      <c r="AV3981" s="16"/>
      <c r="AW3981" s="51">
        <f>SUM(AW3943:AW3980)</f>
        <v>1.883</v>
      </c>
      <c r="AX3981" s="16"/>
      <c r="AY3981" s="16"/>
      <c r="AZ3981" s="16"/>
      <c r="BA3981" s="16"/>
      <c r="BB3981" s="51">
        <f>SUM(BB3943:BB3980)</f>
        <v>0</v>
      </c>
      <c r="BC3981" s="16"/>
      <c r="BD3981" s="16"/>
      <c r="BE3981" s="16"/>
      <c r="BF3981" s="16"/>
      <c r="BG3981" s="51">
        <f>SUM(BG3943:BG3980)</f>
        <v>0</v>
      </c>
      <c r="BH3981" s="16"/>
      <c r="BI3981" s="16"/>
      <c r="BJ3981" s="16"/>
      <c r="BK3981" s="16"/>
      <c r="BL3981" s="133">
        <f>SUM(BL3943:BL3980)</f>
        <v>5.8925999999999998</v>
      </c>
      <c r="BM3981" s="16"/>
      <c r="BN3981" s="16"/>
      <c r="BO3981" s="16"/>
      <c r="BP3981" s="16"/>
      <c r="BQ3981" s="51">
        <f>SUM(BQ3943:BQ3980)</f>
        <v>0</v>
      </c>
      <c r="BR3981" s="16"/>
      <c r="BS3981" s="16"/>
      <c r="BT3981" s="16"/>
      <c r="BU3981" s="16"/>
      <c r="BV3981" s="51">
        <f>SUM(BV3943:BV3980)</f>
        <v>1.3580000000000001</v>
      </c>
    </row>
    <row r="3982" spans="1:74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22" t="s">
        <v>5</v>
      </c>
      <c r="H3982" s="3">
        <v>2023</v>
      </c>
      <c r="I3982" s="24" t="s">
        <v>287</v>
      </c>
      <c r="J3982" s="2" t="s">
        <v>267</v>
      </c>
      <c r="K3982" s="2" t="s">
        <v>319</v>
      </c>
      <c r="L3982" s="170">
        <f t="shared" si="127"/>
        <v>0</v>
      </c>
      <c r="M3982" s="170">
        <f t="shared" si="128"/>
        <v>0</v>
      </c>
      <c r="N3982" s="183"/>
      <c r="O3982" s="37"/>
      <c r="P3982" s="37"/>
      <c r="Q3982" s="37"/>
      <c r="R3982" s="37"/>
      <c r="S3982" s="46"/>
      <c r="T3982" s="2"/>
      <c r="U3982" s="2"/>
      <c r="V3982" s="2"/>
      <c r="W3982" s="2"/>
      <c r="X3982" s="60"/>
      <c r="Y3982" s="67"/>
      <c r="Z3982" s="67"/>
      <c r="AA3982" s="67"/>
      <c r="AB3982" s="67"/>
      <c r="AC3982" s="73"/>
      <c r="AD3982" s="2"/>
      <c r="AE3982" s="2"/>
      <c r="AF3982" s="2"/>
      <c r="AG3982" s="2"/>
      <c r="AH3982" s="60"/>
      <c r="AI3982" s="77"/>
      <c r="AJ3982" s="77"/>
      <c r="AK3982" s="77"/>
      <c r="AL3982" s="77"/>
      <c r="AM3982" s="85"/>
      <c r="AN3982" s="2"/>
      <c r="AO3982" s="2"/>
      <c r="AP3982" s="2"/>
      <c r="AQ3982" s="2"/>
      <c r="AR3982" s="60"/>
      <c r="AS3982" s="90"/>
      <c r="AT3982" s="90"/>
      <c r="AU3982" s="90"/>
      <c r="AV3982" s="90"/>
      <c r="AW3982" s="105"/>
      <c r="AX3982" s="2"/>
      <c r="AY3982" s="2"/>
      <c r="AZ3982" s="2"/>
      <c r="BA3982" s="2"/>
      <c r="BB3982" s="60"/>
      <c r="BC3982" s="111"/>
      <c r="BD3982" s="111"/>
      <c r="BE3982" s="111"/>
      <c r="BF3982" s="111"/>
      <c r="BG3982" s="116"/>
      <c r="BH3982" s="2"/>
      <c r="BI3982" s="2"/>
      <c r="BJ3982" s="2"/>
      <c r="BK3982" s="2"/>
      <c r="BL3982" s="60"/>
      <c r="BM3982" s="53"/>
      <c r="BN3982" s="53"/>
      <c r="BO3982" s="53"/>
      <c r="BP3982" s="53"/>
      <c r="BQ3982" s="125"/>
      <c r="BR3982" s="2"/>
      <c r="BS3982" s="2"/>
      <c r="BT3982" s="2"/>
      <c r="BU3982" s="2"/>
      <c r="BV3982" s="60"/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291</v>
      </c>
      <c r="K3983" s="2" t="s">
        <v>320</v>
      </c>
      <c r="L3983" s="170">
        <f t="shared" si="127"/>
        <v>0</v>
      </c>
      <c r="M3983" s="170">
        <f t="shared" si="128"/>
        <v>0</v>
      </c>
      <c r="N3983" s="183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286</v>
      </c>
      <c r="J3984" s="2" t="s">
        <v>337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3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8" t="s">
        <v>338</v>
      </c>
      <c r="K3985" s="8" t="s">
        <v>319</v>
      </c>
      <c r="L3985" s="170">
        <f t="shared" si="127"/>
        <v>0</v>
      </c>
      <c r="M3985" s="170">
        <f t="shared" si="128"/>
        <v>0</v>
      </c>
      <c r="N3985" s="183"/>
      <c r="O3985" s="58"/>
      <c r="P3985" s="58"/>
      <c r="Q3985" s="58"/>
      <c r="R3985" s="58"/>
      <c r="S3985" s="59"/>
      <c r="T3985" s="8"/>
      <c r="U3985" s="8"/>
      <c r="V3985" s="8"/>
      <c r="W3985" s="8"/>
      <c r="X3985" s="130"/>
      <c r="Y3985" s="143"/>
      <c r="Z3985" s="143"/>
      <c r="AA3985" s="143"/>
      <c r="AB3985" s="143"/>
      <c r="AC3985" s="144"/>
      <c r="AD3985" s="8"/>
      <c r="AE3985" s="8"/>
      <c r="AF3985" s="8"/>
      <c r="AG3985" s="8"/>
      <c r="AH3985" s="130"/>
      <c r="AI3985" s="145"/>
      <c r="AJ3985" s="145"/>
      <c r="AK3985" s="145"/>
      <c r="AL3985" s="145"/>
      <c r="AM3985" s="146"/>
      <c r="AN3985" s="8"/>
      <c r="AO3985" s="8"/>
      <c r="AP3985" s="8"/>
      <c r="AQ3985" s="8"/>
      <c r="AR3985" s="130"/>
      <c r="AS3985" s="147"/>
      <c r="AT3985" s="147"/>
      <c r="AU3985" s="147"/>
      <c r="AV3985" s="147"/>
      <c r="AW3985" s="148"/>
      <c r="AX3985" s="8"/>
      <c r="AY3985" s="8"/>
      <c r="AZ3985" s="8"/>
      <c r="BA3985" s="8"/>
      <c r="BB3985" s="130"/>
      <c r="BC3985" s="149"/>
      <c r="BD3985" s="149"/>
      <c r="BE3985" s="149"/>
      <c r="BF3985" s="149"/>
      <c r="BG3985" s="150"/>
      <c r="BH3985" s="8"/>
      <c r="BI3985" s="8"/>
      <c r="BJ3985" s="8"/>
      <c r="BK3985" s="8"/>
      <c r="BL3985" s="130"/>
      <c r="BM3985" s="151"/>
      <c r="BN3985" s="151"/>
      <c r="BO3985" s="151"/>
      <c r="BP3985" s="151"/>
      <c r="BQ3985" s="152"/>
      <c r="BR3985" s="8"/>
      <c r="BS3985" s="8"/>
      <c r="BT3985" s="8"/>
      <c r="BU3985" s="8"/>
      <c r="BV3985" s="13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339</v>
      </c>
      <c r="K3986" s="8" t="s">
        <v>340</v>
      </c>
      <c r="L3986" s="170">
        <f t="shared" si="127"/>
        <v>0</v>
      </c>
      <c r="M3986" s="170">
        <f t="shared" si="128"/>
        <v>0</v>
      </c>
      <c r="N3986" s="183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341</v>
      </c>
      <c r="K3987" s="8" t="s">
        <v>319</v>
      </c>
      <c r="L3987" s="170">
        <f t="shared" si="127"/>
        <v>0</v>
      </c>
      <c r="M3987" s="170">
        <f t="shared" si="128"/>
        <v>0</v>
      </c>
      <c r="N3987" s="183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342</v>
      </c>
      <c r="K3988" s="8" t="s">
        <v>321</v>
      </c>
      <c r="L3988" s="170">
        <f t="shared" si="127"/>
        <v>0</v>
      </c>
      <c r="M3988" s="170">
        <f t="shared" si="128"/>
        <v>0</v>
      </c>
      <c r="N3988" s="183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343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3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344</v>
      </c>
      <c r="K3990" s="8" t="s">
        <v>340</v>
      </c>
      <c r="L3990" s="170">
        <f t="shared" si="127"/>
        <v>0</v>
      </c>
      <c r="M3990" s="170">
        <f t="shared" si="128"/>
        <v>0</v>
      </c>
      <c r="N3990" s="183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288</v>
      </c>
      <c r="J3991" s="8" t="s">
        <v>345</v>
      </c>
      <c r="K3991" s="8" t="s">
        <v>319</v>
      </c>
      <c r="L3991" s="170">
        <f t="shared" si="127"/>
        <v>0.19700000000000001</v>
      </c>
      <c r="M3991" s="170">
        <f t="shared" si="128"/>
        <v>86.164000000000001</v>
      </c>
      <c r="N3991" s="183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 t="s">
        <v>464</v>
      </c>
      <c r="BE3991" s="149"/>
      <c r="BF3991" s="149">
        <v>0.19700000000000001</v>
      </c>
      <c r="BG3991" s="150">
        <v>86.164000000000001</v>
      </c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2" t="s">
        <v>352</v>
      </c>
      <c r="K3992" s="2" t="s">
        <v>319</v>
      </c>
      <c r="L3992" s="170">
        <f t="shared" si="127"/>
        <v>0</v>
      </c>
      <c r="M3992" s="170">
        <f t="shared" si="128"/>
        <v>0</v>
      </c>
      <c r="N3992" s="183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/>
      <c r="BE3992" s="149"/>
      <c r="BF3992" s="149"/>
      <c r="BG3992" s="150"/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353</v>
      </c>
      <c r="K3993" s="2" t="s">
        <v>322</v>
      </c>
      <c r="L3993" s="170">
        <f t="shared" si="127"/>
        <v>0</v>
      </c>
      <c r="M3993" s="170">
        <f t="shared" si="128"/>
        <v>0</v>
      </c>
      <c r="N3993" s="183"/>
      <c r="O3993" s="37"/>
      <c r="P3993" s="37"/>
      <c r="Q3993" s="37"/>
      <c r="R3993" s="37"/>
      <c r="S3993" s="46"/>
      <c r="T3993" s="2"/>
      <c r="U3993" s="2"/>
      <c r="V3993" s="2"/>
      <c r="W3993" s="2"/>
      <c r="X3993" s="60"/>
      <c r="Y3993" s="67"/>
      <c r="Z3993" s="67"/>
      <c r="AA3993" s="67"/>
      <c r="AB3993" s="67"/>
      <c r="AC3993" s="73"/>
      <c r="AD3993" s="2"/>
      <c r="AE3993" s="2"/>
      <c r="AF3993" s="2"/>
      <c r="AG3993" s="2"/>
      <c r="AH3993" s="60"/>
      <c r="AI3993" s="77"/>
      <c r="AJ3993" s="77"/>
      <c r="AK3993" s="77"/>
      <c r="AL3993" s="77"/>
      <c r="AM3993" s="85"/>
      <c r="AN3993" s="2"/>
      <c r="AO3993" s="2"/>
      <c r="AP3993" s="2"/>
      <c r="AQ3993" s="2"/>
      <c r="AR3993" s="60"/>
      <c r="AS3993" s="90"/>
      <c r="AT3993" s="90"/>
      <c r="AU3993" s="90"/>
      <c r="AV3993" s="90"/>
      <c r="AW3993" s="105"/>
      <c r="AX3993" s="2"/>
      <c r="AY3993" s="2"/>
      <c r="AZ3993" s="2"/>
      <c r="BA3993" s="2"/>
      <c r="BB3993" s="60"/>
      <c r="BC3993" s="111"/>
      <c r="BD3993" s="111"/>
      <c r="BE3993" s="111"/>
      <c r="BF3993" s="111"/>
      <c r="BG3993" s="116"/>
      <c r="BH3993" s="2"/>
      <c r="BI3993" s="2"/>
      <c r="BJ3993" s="2"/>
      <c r="BK3993" s="2"/>
      <c r="BL3993" s="60"/>
      <c r="BM3993" s="53"/>
      <c r="BN3993" s="53"/>
      <c r="BO3993" s="53"/>
      <c r="BP3993" s="53"/>
      <c r="BQ3993" s="125"/>
      <c r="BR3993" s="2"/>
      <c r="BS3993" s="2"/>
      <c r="BT3993" s="2"/>
      <c r="BU3993" s="2"/>
      <c r="BV3993" s="6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346</v>
      </c>
      <c r="K3994" s="2" t="s">
        <v>319</v>
      </c>
      <c r="L3994" s="170">
        <f t="shared" si="127"/>
        <v>0</v>
      </c>
      <c r="M3994" s="170">
        <f t="shared" si="128"/>
        <v>0</v>
      </c>
      <c r="N3994" s="183"/>
      <c r="O3994" s="38"/>
      <c r="P3994" s="37"/>
      <c r="Q3994" s="37"/>
      <c r="R3994" s="37"/>
      <c r="S3994" s="46"/>
      <c r="T3994" s="3"/>
      <c r="U3994" s="2"/>
      <c r="V3994" s="2"/>
      <c r="W3994" s="2"/>
      <c r="X3994" s="60"/>
      <c r="Y3994" s="69"/>
      <c r="Z3994" s="67"/>
      <c r="AA3994" s="67"/>
      <c r="AB3994" s="67"/>
      <c r="AC3994" s="73"/>
      <c r="AD3994" s="3"/>
      <c r="AE3994" s="2"/>
      <c r="AF3994" s="2"/>
      <c r="AG3994" s="2"/>
      <c r="AH3994" s="60"/>
      <c r="AI3994" s="78"/>
      <c r="AJ3994" s="77"/>
      <c r="AK3994" s="77"/>
      <c r="AL3994" s="77"/>
      <c r="AM3994" s="85"/>
      <c r="AN3994" s="3"/>
      <c r="AO3994" s="2"/>
      <c r="AP3994" s="2"/>
      <c r="AQ3994" s="2"/>
      <c r="AR3994" s="60"/>
      <c r="AS3994" s="91"/>
      <c r="AT3994" s="90"/>
      <c r="AU3994" s="90"/>
      <c r="AV3994" s="90"/>
      <c r="AW3994" s="105"/>
      <c r="AX3994" s="3"/>
      <c r="AY3994" s="2"/>
      <c r="AZ3994" s="2"/>
      <c r="BA3994" s="2"/>
      <c r="BB3994" s="60"/>
      <c r="BC3994" s="112"/>
      <c r="BD3994" s="111"/>
      <c r="BE3994" s="111"/>
      <c r="BF3994" s="111"/>
      <c r="BG3994" s="116"/>
      <c r="BH3994" s="3"/>
      <c r="BI3994" s="2"/>
      <c r="BJ3994" s="2"/>
      <c r="BK3994" s="2"/>
      <c r="BL3994" s="60"/>
      <c r="BM3994" s="54"/>
      <c r="BN3994" s="53"/>
      <c r="BO3994" s="53"/>
      <c r="BP3994" s="53"/>
      <c r="BQ3994" s="125"/>
      <c r="BR3994" s="3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289</v>
      </c>
      <c r="J3995" s="2" t="s">
        <v>268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3"/>
      <c r="O3995" s="37"/>
      <c r="P3995" s="37"/>
      <c r="Q3995" s="37"/>
      <c r="R3995" s="37"/>
      <c r="S3995" s="46"/>
      <c r="T3995" s="2"/>
      <c r="U3995" s="2"/>
      <c r="V3995" s="2"/>
      <c r="W3995" s="2"/>
      <c r="X3995" s="60"/>
      <c r="Y3995" s="67"/>
      <c r="Z3995" s="67"/>
      <c r="AA3995" s="67"/>
      <c r="AB3995" s="67"/>
      <c r="AC3995" s="73"/>
      <c r="AD3995" s="2"/>
      <c r="AE3995" s="2"/>
      <c r="AF3995" s="2"/>
      <c r="AG3995" s="2"/>
      <c r="AH3995" s="60"/>
      <c r="AI3995" s="77"/>
      <c r="AJ3995" s="77"/>
      <c r="AK3995" s="77"/>
      <c r="AL3995" s="77"/>
      <c r="AM3995" s="85"/>
      <c r="AN3995" s="2"/>
      <c r="AO3995" s="2"/>
      <c r="AP3995" s="2"/>
      <c r="AQ3995" s="2"/>
      <c r="AR3995" s="60"/>
      <c r="AS3995" s="90"/>
      <c r="AT3995" s="90"/>
      <c r="AU3995" s="90"/>
      <c r="AV3995" s="90"/>
      <c r="AW3995" s="105"/>
      <c r="AX3995" s="2"/>
      <c r="AY3995" s="2"/>
      <c r="AZ3995" s="2"/>
      <c r="BA3995" s="2"/>
      <c r="BB3995" s="60"/>
      <c r="BC3995" s="111"/>
      <c r="BD3995" s="111"/>
      <c r="BE3995" s="111"/>
      <c r="BF3995" s="111"/>
      <c r="BG3995" s="116"/>
      <c r="BH3995" s="2"/>
      <c r="BI3995" s="2"/>
      <c r="BJ3995" s="2"/>
      <c r="BK3995" s="2"/>
      <c r="BL3995" s="60"/>
      <c r="BM3995" s="53"/>
      <c r="BN3995" s="53"/>
      <c r="BO3995" s="53"/>
      <c r="BP3995" s="53"/>
      <c r="BQ3995" s="125"/>
      <c r="BR3995" s="2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292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3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285</v>
      </c>
      <c r="J3997" s="2" t="s">
        <v>293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3"/>
      <c r="O3997" s="37"/>
      <c r="P3997" s="37"/>
      <c r="Q3997" s="37"/>
      <c r="R3997" s="38"/>
      <c r="S3997" s="45"/>
      <c r="T3997" s="2"/>
      <c r="U3997" s="2"/>
      <c r="V3997" s="2"/>
      <c r="W3997" s="3"/>
      <c r="X3997" s="61"/>
      <c r="Y3997" s="67"/>
      <c r="Z3997" s="67"/>
      <c r="AA3997" s="67"/>
      <c r="AB3997" s="69"/>
      <c r="AC3997" s="74"/>
      <c r="AD3997" s="2"/>
      <c r="AE3997" s="2"/>
      <c r="AF3997" s="2"/>
      <c r="AG3997" s="3"/>
      <c r="AH3997" s="61"/>
      <c r="AI3997" s="77"/>
      <c r="AJ3997" s="77"/>
      <c r="AK3997" s="77"/>
      <c r="AL3997" s="78"/>
      <c r="AM3997" s="86"/>
      <c r="AN3997" s="2"/>
      <c r="AO3997" s="2"/>
      <c r="AP3997" s="2"/>
      <c r="AQ3997" s="3"/>
      <c r="AR3997" s="61"/>
      <c r="AS3997" s="90"/>
      <c r="AT3997" s="90"/>
      <c r="AU3997" s="90"/>
      <c r="AV3997" s="91"/>
      <c r="AW3997" s="106"/>
      <c r="AX3997" s="2"/>
      <c r="AY3997" s="2"/>
      <c r="AZ3997" s="2"/>
      <c r="BA3997" s="3"/>
      <c r="BB3997" s="61"/>
      <c r="BC3997" s="111"/>
      <c r="BD3997" s="111"/>
      <c r="BE3997" s="111"/>
      <c r="BF3997" s="112"/>
      <c r="BG3997" s="117"/>
      <c r="BH3997" s="2"/>
      <c r="BI3997" s="2"/>
      <c r="BJ3997" s="2"/>
      <c r="BK3997" s="3"/>
      <c r="BL3997" s="61"/>
      <c r="BM3997" s="53"/>
      <c r="BN3997" s="53"/>
      <c r="BO3997" s="53"/>
      <c r="BP3997" s="54"/>
      <c r="BQ3997" s="126"/>
      <c r="BR3997" s="2"/>
      <c r="BS3997" s="2"/>
      <c r="BT3997" s="2"/>
      <c r="BU3997" s="3"/>
      <c r="BV3997" s="61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287</v>
      </c>
      <c r="J3998" s="2" t="s">
        <v>269</v>
      </c>
      <c r="K3998" s="2" t="s">
        <v>321</v>
      </c>
      <c r="L3998" s="170">
        <f t="shared" si="127"/>
        <v>0</v>
      </c>
      <c r="M3998" s="170">
        <f t="shared" si="128"/>
        <v>0</v>
      </c>
      <c r="N3998" s="183"/>
      <c r="O3998" s="37"/>
      <c r="P3998" s="37"/>
      <c r="Q3998" s="37"/>
      <c r="R3998" s="37"/>
      <c r="S3998" s="46"/>
      <c r="T3998" s="2"/>
      <c r="U3998" s="2"/>
      <c r="V3998" s="2"/>
      <c r="W3998" s="2"/>
      <c r="X3998" s="60"/>
      <c r="Y3998" s="67"/>
      <c r="Z3998" s="67"/>
      <c r="AA3998" s="67"/>
      <c r="AB3998" s="67"/>
      <c r="AC3998" s="73"/>
      <c r="AD3998" s="2"/>
      <c r="AE3998" s="2"/>
      <c r="AF3998" s="2"/>
      <c r="AG3998" s="2"/>
      <c r="AH3998" s="60"/>
      <c r="AI3998" s="77"/>
      <c r="AJ3998" s="77"/>
      <c r="AK3998" s="77"/>
      <c r="AL3998" s="77"/>
      <c r="AM3998" s="85"/>
      <c r="AN3998" s="2"/>
      <c r="AO3998" s="2"/>
      <c r="AP3998" s="2"/>
      <c r="AQ3998" s="2"/>
      <c r="AR3998" s="60"/>
      <c r="AS3998" s="90"/>
      <c r="AT3998" s="90"/>
      <c r="AU3998" s="90"/>
      <c r="AV3998" s="90"/>
      <c r="AW3998" s="105"/>
      <c r="AX3998" s="2"/>
      <c r="AY3998" s="2"/>
      <c r="AZ3998" s="2"/>
      <c r="BA3998" s="2"/>
      <c r="BB3998" s="60"/>
      <c r="BC3998" s="111"/>
      <c r="BD3998" s="111"/>
      <c r="BE3998" s="111"/>
      <c r="BF3998" s="111"/>
      <c r="BG3998" s="116"/>
      <c r="BH3998" s="2"/>
      <c r="BI3998" s="2"/>
      <c r="BJ3998" s="2"/>
      <c r="BK3998" s="2"/>
      <c r="BL3998" s="60"/>
      <c r="BM3998" s="53"/>
      <c r="BN3998" s="53"/>
      <c r="BO3998" s="53"/>
      <c r="BP3998" s="53"/>
      <c r="BQ3998" s="125"/>
      <c r="BR3998" s="2"/>
      <c r="BS3998" s="2"/>
      <c r="BT3998" s="2"/>
      <c r="BU3998" s="2"/>
      <c r="BV3998" s="60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270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3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290</v>
      </c>
      <c r="J4000" s="2" t="s">
        <v>271</v>
      </c>
      <c r="K4000" s="2" t="s">
        <v>322</v>
      </c>
      <c r="L4000" s="170">
        <f t="shared" si="127"/>
        <v>0</v>
      </c>
      <c r="M4000" s="170">
        <f t="shared" si="128"/>
        <v>0</v>
      </c>
      <c r="N4000" s="183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284</v>
      </c>
      <c r="J4001" s="2" t="s">
        <v>294</v>
      </c>
      <c r="K4001" s="2" t="s">
        <v>321</v>
      </c>
      <c r="L4001" s="170">
        <f t="shared" si="127"/>
        <v>0</v>
      </c>
      <c r="M4001" s="170">
        <f t="shared" si="128"/>
        <v>0</v>
      </c>
      <c r="N4001" s="183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347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3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295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3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290</v>
      </c>
      <c r="J4004" s="2" t="s">
        <v>299</v>
      </c>
      <c r="K4004" s="2" t="s">
        <v>319</v>
      </c>
      <c r="L4004" s="170">
        <f t="shared" si="127"/>
        <v>0</v>
      </c>
      <c r="M4004" s="170">
        <f t="shared" si="128"/>
        <v>0</v>
      </c>
      <c r="N4004" s="183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315</v>
      </c>
      <c r="J4005" s="2" t="s">
        <v>348</v>
      </c>
      <c r="K4005" s="2" t="s">
        <v>321</v>
      </c>
      <c r="L4005" s="170">
        <f t="shared" si="127"/>
        <v>0</v>
      </c>
      <c r="M4005" s="170">
        <f t="shared" si="128"/>
        <v>0</v>
      </c>
      <c r="N4005" s="183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296</v>
      </c>
      <c r="K4006" s="2" t="s">
        <v>322</v>
      </c>
      <c r="L4006" s="170">
        <f t="shared" si="127"/>
        <v>0</v>
      </c>
      <c r="M4006" s="170">
        <f t="shared" si="128"/>
        <v>0</v>
      </c>
      <c r="N4006" s="183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316</v>
      </c>
      <c r="J4007" s="2" t="s">
        <v>297</v>
      </c>
      <c r="K4007" s="2" t="s">
        <v>319</v>
      </c>
      <c r="L4007" s="170">
        <f t="shared" si="127"/>
        <v>0</v>
      </c>
      <c r="M4007" s="170">
        <f t="shared" si="128"/>
        <v>0</v>
      </c>
      <c r="N4007" s="183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8" t="s">
        <v>349</v>
      </c>
      <c r="K4008" s="8" t="s">
        <v>321</v>
      </c>
      <c r="L4008" s="170">
        <f t="shared" si="127"/>
        <v>0</v>
      </c>
      <c r="M4008" s="170">
        <f t="shared" si="128"/>
        <v>0</v>
      </c>
      <c r="N4008" s="183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282</v>
      </c>
      <c r="J4009" s="2" t="s">
        <v>272</v>
      </c>
      <c r="K4009" s="2" t="s">
        <v>322</v>
      </c>
      <c r="L4009" s="170">
        <f t="shared" si="127"/>
        <v>3.0000000000000001E-3</v>
      </c>
      <c r="M4009" s="170">
        <f t="shared" si="128"/>
        <v>12.074</v>
      </c>
      <c r="N4009" s="183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>
        <v>19</v>
      </c>
      <c r="AG4009" s="2">
        <v>1E-3</v>
      </c>
      <c r="AH4009" s="60">
        <v>3.8420000000000001</v>
      </c>
      <c r="AI4009" s="77"/>
      <c r="AJ4009" s="77"/>
      <c r="AK4009" s="77"/>
      <c r="AL4009" s="77"/>
      <c r="AM4009" s="85"/>
      <c r="AN4009" s="2"/>
      <c r="AO4009" s="2"/>
      <c r="AP4009" s="2">
        <v>31</v>
      </c>
      <c r="AQ4009" s="2">
        <v>2E-3</v>
      </c>
      <c r="AR4009" s="60">
        <v>8.2319999999999993</v>
      </c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273</v>
      </c>
      <c r="K4010" s="2" t="s">
        <v>322</v>
      </c>
      <c r="L4010" s="170">
        <f t="shared" si="127"/>
        <v>3.0000000000000001E-3</v>
      </c>
      <c r="M4010" s="170">
        <f t="shared" si="128"/>
        <v>6.3440000000000003</v>
      </c>
      <c r="N4010" s="183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/>
      <c r="AG4010" s="2"/>
      <c r="AH4010" s="60"/>
      <c r="AI4010" s="77"/>
      <c r="AJ4010" s="77"/>
      <c r="AK4010" s="77"/>
      <c r="AL4010" s="77"/>
      <c r="AM4010" s="85"/>
      <c r="AN4010" s="2">
        <v>3</v>
      </c>
      <c r="AO4010" s="2" t="s">
        <v>361</v>
      </c>
      <c r="AP4010" s="2"/>
      <c r="AQ4010" s="2">
        <v>3.0000000000000001E-3</v>
      </c>
      <c r="AR4010" s="60">
        <v>6.3440000000000003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274</v>
      </c>
      <c r="K4011" s="2" t="s">
        <v>322</v>
      </c>
      <c r="L4011" s="172">
        <f t="shared" si="127"/>
        <v>2.6500000000000003E-2</v>
      </c>
      <c r="M4011" s="170">
        <f t="shared" si="128"/>
        <v>35.564999999999998</v>
      </c>
      <c r="N4011" s="183"/>
      <c r="O4011" s="37"/>
      <c r="P4011" s="37"/>
      <c r="Q4011" s="37"/>
      <c r="R4011" s="37"/>
      <c r="S4011" s="46"/>
      <c r="T4011" s="2"/>
      <c r="U4011" s="2"/>
      <c r="V4011" s="2">
        <v>10.6</v>
      </c>
      <c r="W4011" s="2">
        <v>8.0000000000000002E-3</v>
      </c>
      <c r="X4011" s="60">
        <v>11.945</v>
      </c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/>
      <c r="AO4011" s="2"/>
      <c r="AP4011" s="2"/>
      <c r="AQ4011" s="2"/>
      <c r="AR4011" s="60"/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>
        <v>2</v>
      </c>
      <c r="BN4011" s="53">
        <v>3.4</v>
      </c>
      <c r="BO4011" s="53">
        <v>22</v>
      </c>
      <c r="BP4011" s="53">
        <v>2.5000000000000001E-3</v>
      </c>
      <c r="BQ4011" s="125">
        <v>3.1960000000000002</v>
      </c>
      <c r="BR4011" s="2">
        <v>3</v>
      </c>
      <c r="BS4011" s="2"/>
      <c r="BT4011" s="2"/>
      <c r="BU4011" s="2">
        <v>1.6E-2</v>
      </c>
      <c r="BV4011" s="60">
        <v>20.423999999999999</v>
      </c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275</v>
      </c>
      <c r="K4012" s="2" t="s">
        <v>322</v>
      </c>
      <c r="L4012" s="170">
        <f t="shared" si="127"/>
        <v>0</v>
      </c>
      <c r="M4012" s="170">
        <f t="shared" si="128"/>
        <v>0</v>
      </c>
      <c r="N4012" s="183"/>
      <c r="O4012" s="37"/>
      <c r="P4012" s="37"/>
      <c r="Q4012" s="37"/>
      <c r="R4012" s="37"/>
      <c r="S4012" s="46"/>
      <c r="T4012" s="2"/>
      <c r="U4012" s="2"/>
      <c r="V4012" s="2"/>
      <c r="W4012" s="2"/>
      <c r="X4012" s="60"/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/>
      <c r="BN4012" s="53"/>
      <c r="BO4012" s="53"/>
      <c r="BP4012" s="53"/>
      <c r="BQ4012" s="125"/>
      <c r="BR4012" s="2"/>
      <c r="BS4012" s="2"/>
      <c r="BT4012" s="2"/>
      <c r="BU4012" s="2"/>
      <c r="BV4012" s="60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276</v>
      </c>
      <c r="K4013" s="2" t="s">
        <v>321</v>
      </c>
      <c r="L4013" s="170">
        <f t="shared" si="127"/>
        <v>0</v>
      </c>
      <c r="M4013" s="170">
        <f t="shared" si="128"/>
        <v>0</v>
      </c>
      <c r="N4013" s="183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277</v>
      </c>
      <c r="K4014" s="2" t="s">
        <v>321</v>
      </c>
      <c r="L4014" s="170">
        <f t="shared" si="127"/>
        <v>1</v>
      </c>
      <c r="M4014" s="170">
        <f t="shared" si="128"/>
        <v>1.9870000000000001</v>
      </c>
      <c r="N4014" s="183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>
        <v>15</v>
      </c>
      <c r="BF4014" s="111">
        <v>1</v>
      </c>
      <c r="BG4014" s="116">
        <v>1.9870000000000001</v>
      </c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283</v>
      </c>
      <c r="J4015" s="2" t="s">
        <v>298</v>
      </c>
      <c r="K4015" s="2" t="s">
        <v>322</v>
      </c>
      <c r="L4015" s="170">
        <f t="shared" si="127"/>
        <v>0</v>
      </c>
      <c r="M4015" s="170">
        <f t="shared" si="128"/>
        <v>0</v>
      </c>
      <c r="N4015" s="183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/>
      <c r="BF4015" s="111"/>
      <c r="BG4015" s="116"/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278</v>
      </c>
      <c r="K4016" s="2" t="s">
        <v>321</v>
      </c>
      <c r="L4016" s="170">
        <f t="shared" si="127"/>
        <v>22</v>
      </c>
      <c r="M4016" s="170">
        <f t="shared" si="128"/>
        <v>18.878</v>
      </c>
      <c r="N4016" s="183"/>
      <c r="O4016" s="37"/>
      <c r="P4016" s="37" t="s">
        <v>368</v>
      </c>
      <c r="Q4016" s="37"/>
      <c r="R4016" s="37">
        <v>22</v>
      </c>
      <c r="S4016" s="46">
        <v>18.878</v>
      </c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279</v>
      </c>
      <c r="K4017" s="2" t="s">
        <v>321</v>
      </c>
      <c r="L4017" s="170">
        <f t="shared" si="127"/>
        <v>0</v>
      </c>
      <c r="M4017" s="170">
        <f t="shared" si="128"/>
        <v>0</v>
      </c>
      <c r="N4017" s="183"/>
      <c r="O4017" s="37"/>
      <c r="P4017" s="37"/>
      <c r="Q4017" s="37"/>
      <c r="R4017" s="37"/>
      <c r="S4017" s="46"/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286</v>
      </c>
      <c r="J4018" s="2" t="s">
        <v>280</v>
      </c>
      <c r="K4018" s="2" t="s">
        <v>320</v>
      </c>
      <c r="L4018" s="170">
        <f t="shared" si="127"/>
        <v>1.3240000000000001</v>
      </c>
      <c r="M4018" s="172">
        <f t="shared" si="128"/>
        <v>18.2712</v>
      </c>
      <c r="N4018" s="185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>
        <v>1.3240000000000001</v>
      </c>
      <c r="BL4018" s="181">
        <v>18.2712</v>
      </c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281</v>
      </c>
      <c r="K4019" s="2" t="s">
        <v>320</v>
      </c>
      <c r="L4019" s="170">
        <f t="shared" si="127"/>
        <v>0</v>
      </c>
      <c r="M4019" s="170">
        <f t="shared" si="128"/>
        <v>0</v>
      </c>
      <c r="N4019" s="183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/>
      <c r="BL4019" s="60"/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s="17" customFormat="1" hidden="1" x14ac:dyDescent="0.3">
      <c r="A4020" s="16" t="s">
        <v>123</v>
      </c>
      <c r="B4020" s="16" t="s">
        <v>2</v>
      </c>
      <c r="C4020" s="16" t="s">
        <v>3</v>
      </c>
      <c r="D4020" s="16" t="s">
        <v>124</v>
      </c>
      <c r="E4020" s="6" t="s">
        <v>125</v>
      </c>
      <c r="F4020" s="7"/>
      <c r="G4020" s="23" t="s">
        <v>5</v>
      </c>
      <c r="H4020" s="7">
        <v>2023</v>
      </c>
      <c r="I4020" s="25"/>
      <c r="J4020" s="16" t="s">
        <v>314</v>
      </c>
      <c r="K4020" s="16"/>
      <c r="L4020" s="155"/>
      <c r="M4020" s="133">
        <f>SUM(M3982:M4019)</f>
        <v>179.28319999999999</v>
      </c>
      <c r="N4020" s="186"/>
      <c r="O4020" s="16"/>
      <c r="P4020" s="16"/>
      <c r="Q4020" s="16"/>
      <c r="R4020" s="16"/>
      <c r="S4020" s="51">
        <f>SUM(S3982:S4019)</f>
        <v>18.878</v>
      </c>
      <c r="T4020" s="16"/>
      <c r="U4020" s="16"/>
      <c r="V4020" s="16"/>
      <c r="W4020" s="16"/>
      <c r="X4020" s="51">
        <f>SUM(X3982:X4019)</f>
        <v>11.945</v>
      </c>
      <c r="Y4020" s="16"/>
      <c r="Z4020" s="16"/>
      <c r="AA4020" s="16"/>
      <c r="AB4020" s="16"/>
      <c r="AC4020" s="51">
        <f>SUM(AC3982:AC4019)</f>
        <v>0</v>
      </c>
      <c r="AD4020" s="16"/>
      <c r="AE4020" s="16"/>
      <c r="AF4020" s="16"/>
      <c r="AG4020" s="16"/>
      <c r="AH4020" s="51">
        <f>SUM(AH3982:AH4019)</f>
        <v>3.8420000000000001</v>
      </c>
      <c r="AI4020" s="16"/>
      <c r="AJ4020" s="16"/>
      <c r="AK4020" s="16"/>
      <c r="AL4020" s="16"/>
      <c r="AM4020" s="51">
        <f>SUM(AM3982:AM4019)</f>
        <v>0</v>
      </c>
      <c r="AN4020" s="16"/>
      <c r="AO4020" s="16"/>
      <c r="AP4020" s="16"/>
      <c r="AQ4020" s="16"/>
      <c r="AR4020" s="51">
        <f>SUM(AR3982:AR4019)</f>
        <v>14.576000000000001</v>
      </c>
      <c r="AS4020" s="16"/>
      <c r="AT4020" s="16"/>
      <c r="AU4020" s="16"/>
      <c r="AV4020" s="16"/>
      <c r="AW4020" s="51">
        <f>SUM(AW3982:AW4019)</f>
        <v>0</v>
      </c>
      <c r="AX4020" s="16"/>
      <c r="AY4020" s="16"/>
      <c r="AZ4020" s="16"/>
      <c r="BA4020" s="16"/>
      <c r="BB4020" s="51">
        <f>SUM(BB3982:BB4019)</f>
        <v>0</v>
      </c>
      <c r="BC4020" s="16"/>
      <c r="BD4020" s="16"/>
      <c r="BE4020" s="16"/>
      <c r="BF4020" s="16"/>
      <c r="BG4020" s="51">
        <f>SUM(BG3982:BG4019)</f>
        <v>88.150999999999996</v>
      </c>
      <c r="BH4020" s="16"/>
      <c r="BI4020" s="16"/>
      <c r="BJ4020" s="16"/>
      <c r="BK4020" s="16"/>
      <c r="BL4020" s="133">
        <f>SUM(BL3982:BL4019)</f>
        <v>18.2712</v>
      </c>
      <c r="BM4020" s="16"/>
      <c r="BN4020" s="16"/>
      <c r="BO4020" s="16"/>
      <c r="BP4020" s="16"/>
      <c r="BQ4020" s="51">
        <f>SUM(BQ3982:BQ4019)</f>
        <v>3.1960000000000002</v>
      </c>
      <c r="BR4020" s="16"/>
      <c r="BS4020" s="16"/>
      <c r="BT4020" s="16"/>
      <c r="BU4020" s="16"/>
      <c r="BV4020" s="51">
        <f>SUM(BV3982:BV4019)</f>
        <v>20.423999999999999</v>
      </c>
    </row>
    <row r="4021" spans="1:74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22" t="s">
        <v>5</v>
      </c>
      <c r="H4021" s="3">
        <v>2023</v>
      </c>
      <c r="I4021" s="24" t="s">
        <v>287</v>
      </c>
      <c r="J4021" s="2" t="s">
        <v>267</v>
      </c>
      <c r="K4021" s="2" t="s">
        <v>319</v>
      </c>
      <c r="L4021" s="170">
        <f t="shared" si="127"/>
        <v>0</v>
      </c>
      <c r="M4021" s="170">
        <f t="shared" si="128"/>
        <v>0</v>
      </c>
      <c r="N4021" s="183"/>
      <c r="O4021" s="37"/>
      <c r="P4021" s="37"/>
      <c r="Q4021" s="37"/>
      <c r="R4021" s="37"/>
      <c r="S4021" s="46"/>
      <c r="T4021" s="2"/>
      <c r="U4021" s="2"/>
      <c r="V4021" s="2"/>
      <c r="W4021" s="2"/>
      <c r="X4021" s="60"/>
      <c r="Y4021" s="67"/>
      <c r="Z4021" s="67"/>
      <c r="AA4021" s="67"/>
      <c r="AB4021" s="67"/>
      <c r="AC4021" s="73"/>
      <c r="AD4021" s="2"/>
      <c r="AE4021" s="2"/>
      <c r="AF4021" s="2"/>
      <c r="AG4021" s="2"/>
      <c r="AH4021" s="60"/>
      <c r="AI4021" s="77"/>
      <c r="AJ4021" s="77"/>
      <c r="AK4021" s="77"/>
      <c r="AL4021" s="77"/>
      <c r="AM4021" s="85"/>
      <c r="AN4021" s="2"/>
      <c r="AO4021" s="2"/>
      <c r="AP4021" s="2"/>
      <c r="AQ4021" s="2"/>
      <c r="AR4021" s="60"/>
      <c r="AS4021" s="90"/>
      <c r="AT4021" s="90"/>
      <c r="AU4021" s="90"/>
      <c r="AV4021" s="90"/>
      <c r="AW4021" s="105"/>
      <c r="AX4021" s="2"/>
      <c r="AY4021" s="2"/>
      <c r="AZ4021" s="2"/>
      <c r="BA4021" s="2"/>
      <c r="BB4021" s="60"/>
      <c r="BC4021" s="111"/>
      <c r="BD4021" s="111"/>
      <c r="BE4021" s="111"/>
      <c r="BF4021" s="111"/>
      <c r="BG4021" s="116"/>
      <c r="BH4021" s="2"/>
      <c r="BI4021" s="2"/>
      <c r="BJ4021" s="2"/>
      <c r="BK4021" s="2"/>
      <c r="BL4021" s="60"/>
      <c r="BM4021" s="53"/>
      <c r="BN4021" s="53"/>
      <c r="BO4021" s="53"/>
      <c r="BP4021" s="53"/>
      <c r="BQ4021" s="125"/>
      <c r="BR4021" s="2"/>
      <c r="BS4021" s="2"/>
      <c r="BT4021" s="2"/>
      <c r="BU4021" s="2"/>
      <c r="BV4021" s="60"/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291</v>
      </c>
      <c r="K4022" s="2" t="s">
        <v>320</v>
      </c>
      <c r="L4022" s="170">
        <f t="shared" si="127"/>
        <v>0</v>
      </c>
      <c r="M4022" s="170">
        <f t="shared" si="128"/>
        <v>0</v>
      </c>
      <c r="N4022" s="183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286</v>
      </c>
      <c r="J4023" s="2" t="s">
        <v>337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3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8" t="s">
        <v>338</v>
      </c>
      <c r="K4024" s="8" t="s">
        <v>319</v>
      </c>
      <c r="L4024" s="170">
        <f t="shared" si="127"/>
        <v>0</v>
      </c>
      <c r="M4024" s="170">
        <f t="shared" si="128"/>
        <v>0</v>
      </c>
      <c r="N4024" s="183"/>
      <c r="O4024" s="58"/>
      <c r="P4024" s="58"/>
      <c r="Q4024" s="58"/>
      <c r="R4024" s="58"/>
      <c r="S4024" s="59"/>
      <c r="T4024" s="8"/>
      <c r="U4024" s="8"/>
      <c r="V4024" s="8"/>
      <c r="W4024" s="8"/>
      <c r="X4024" s="130"/>
      <c r="Y4024" s="143"/>
      <c r="Z4024" s="143"/>
      <c r="AA4024" s="143"/>
      <c r="AB4024" s="143"/>
      <c r="AC4024" s="144"/>
      <c r="AD4024" s="8"/>
      <c r="AE4024" s="8"/>
      <c r="AF4024" s="8"/>
      <c r="AG4024" s="8"/>
      <c r="AH4024" s="130"/>
      <c r="AI4024" s="145"/>
      <c r="AJ4024" s="145"/>
      <c r="AK4024" s="145"/>
      <c r="AL4024" s="145"/>
      <c r="AM4024" s="146"/>
      <c r="AN4024" s="8"/>
      <c r="AO4024" s="8"/>
      <c r="AP4024" s="8"/>
      <c r="AQ4024" s="8"/>
      <c r="AR4024" s="130"/>
      <c r="AS4024" s="147"/>
      <c r="AT4024" s="147"/>
      <c r="AU4024" s="147"/>
      <c r="AV4024" s="147"/>
      <c r="AW4024" s="148"/>
      <c r="AX4024" s="8"/>
      <c r="AY4024" s="8"/>
      <c r="AZ4024" s="8"/>
      <c r="BA4024" s="8"/>
      <c r="BB4024" s="130"/>
      <c r="BC4024" s="149"/>
      <c r="BD4024" s="149"/>
      <c r="BE4024" s="149"/>
      <c r="BF4024" s="149"/>
      <c r="BG4024" s="150"/>
      <c r="BH4024" s="8"/>
      <c r="BI4024" s="8"/>
      <c r="BJ4024" s="8"/>
      <c r="BK4024" s="8"/>
      <c r="BL4024" s="130"/>
      <c r="BM4024" s="151"/>
      <c r="BN4024" s="151"/>
      <c r="BO4024" s="151"/>
      <c r="BP4024" s="151"/>
      <c r="BQ4024" s="152"/>
      <c r="BR4024" s="8"/>
      <c r="BS4024" s="8"/>
      <c r="BT4024" s="8"/>
      <c r="BU4024" s="8"/>
      <c r="BV4024" s="13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339</v>
      </c>
      <c r="K4025" s="8" t="s">
        <v>340</v>
      </c>
      <c r="L4025" s="170">
        <f t="shared" si="127"/>
        <v>0</v>
      </c>
      <c r="M4025" s="170">
        <f t="shared" si="128"/>
        <v>0</v>
      </c>
      <c r="N4025" s="183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341</v>
      </c>
      <c r="K4026" s="8" t="s">
        <v>319</v>
      </c>
      <c r="L4026" s="170">
        <f t="shared" si="127"/>
        <v>0</v>
      </c>
      <c r="M4026" s="170">
        <f t="shared" si="128"/>
        <v>0</v>
      </c>
      <c r="N4026" s="183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342</v>
      </c>
      <c r="K4027" s="8" t="s">
        <v>321</v>
      </c>
      <c r="L4027" s="170">
        <f t="shared" si="127"/>
        <v>0</v>
      </c>
      <c r="M4027" s="170">
        <f t="shared" si="128"/>
        <v>0</v>
      </c>
      <c r="N4027" s="183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343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3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344</v>
      </c>
      <c r="K4029" s="8" t="s">
        <v>340</v>
      </c>
      <c r="L4029" s="170">
        <f t="shared" si="127"/>
        <v>0</v>
      </c>
      <c r="M4029" s="170">
        <f t="shared" si="128"/>
        <v>0</v>
      </c>
      <c r="N4029" s="183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288</v>
      </c>
      <c r="J4030" s="8" t="s">
        <v>345</v>
      </c>
      <c r="K4030" s="8" t="s">
        <v>319</v>
      </c>
      <c r="L4030" s="170">
        <f t="shared" si="127"/>
        <v>0</v>
      </c>
      <c r="M4030" s="170">
        <f t="shared" si="128"/>
        <v>0</v>
      </c>
      <c r="N4030" s="183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2" t="s">
        <v>352</v>
      </c>
      <c r="K4031" s="2" t="s">
        <v>319</v>
      </c>
      <c r="L4031" s="170">
        <f t="shared" si="127"/>
        <v>2.5999999999999999E-2</v>
      </c>
      <c r="M4031" s="170">
        <f t="shared" si="128"/>
        <v>172.25899999999999</v>
      </c>
      <c r="N4031" s="183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 t="s">
        <v>617</v>
      </c>
      <c r="BP4031" s="151">
        <v>2.5999999999999999E-2</v>
      </c>
      <c r="BQ4031" s="152">
        <v>172.25899999999999</v>
      </c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353</v>
      </c>
      <c r="K4032" s="2" t="s">
        <v>322</v>
      </c>
      <c r="L4032" s="170">
        <f t="shared" si="127"/>
        <v>0</v>
      </c>
      <c r="M4032" s="170">
        <f t="shared" si="128"/>
        <v>0</v>
      </c>
      <c r="N4032" s="183"/>
      <c r="O4032" s="37"/>
      <c r="P4032" s="37"/>
      <c r="Q4032" s="37"/>
      <c r="R4032" s="37"/>
      <c r="S4032" s="46"/>
      <c r="T4032" s="2"/>
      <c r="U4032" s="2"/>
      <c r="V4032" s="2"/>
      <c r="W4032" s="2"/>
      <c r="X4032" s="60"/>
      <c r="Y4032" s="67"/>
      <c r="Z4032" s="67"/>
      <c r="AA4032" s="67"/>
      <c r="AB4032" s="67"/>
      <c r="AC4032" s="73"/>
      <c r="AD4032" s="2"/>
      <c r="AE4032" s="2"/>
      <c r="AF4032" s="2"/>
      <c r="AG4032" s="2"/>
      <c r="AH4032" s="60"/>
      <c r="AI4032" s="77"/>
      <c r="AJ4032" s="77"/>
      <c r="AK4032" s="77"/>
      <c r="AL4032" s="77"/>
      <c r="AM4032" s="85"/>
      <c r="AN4032" s="2"/>
      <c r="AO4032" s="2"/>
      <c r="AP4032" s="2"/>
      <c r="AQ4032" s="2"/>
      <c r="AR4032" s="60"/>
      <c r="AS4032" s="90"/>
      <c r="AT4032" s="90"/>
      <c r="AU4032" s="90"/>
      <c r="AV4032" s="90"/>
      <c r="AW4032" s="105"/>
      <c r="AX4032" s="2"/>
      <c r="AY4032" s="2"/>
      <c r="AZ4032" s="2"/>
      <c r="BA4032" s="2"/>
      <c r="BB4032" s="60"/>
      <c r="BC4032" s="111"/>
      <c r="BD4032" s="111"/>
      <c r="BE4032" s="111"/>
      <c r="BF4032" s="111"/>
      <c r="BG4032" s="116"/>
      <c r="BH4032" s="2"/>
      <c r="BI4032" s="2"/>
      <c r="BJ4032" s="2"/>
      <c r="BK4032" s="2"/>
      <c r="BL4032" s="60"/>
      <c r="BM4032" s="53"/>
      <c r="BN4032" s="53"/>
      <c r="BO4032" s="53"/>
      <c r="BP4032" s="53"/>
      <c r="BQ4032" s="125"/>
      <c r="BR4032" s="2"/>
      <c r="BS4032" s="2"/>
      <c r="BT4032" s="2"/>
      <c r="BU4032" s="2"/>
      <c r="BV4032" s="6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346</v>
      </c>
      <c r="K4033" s="2" t="s">
        <v>319</v>
      </c>
      <c r="L4033" s="170">
        <f t="shared" si="127"/>
        <v>0</v>
      </c>
      <c r="M4033" s="170">
        <f t="shared" si="128"/>
        <v>0</v>
      </c>
      <c r="N4033" s="183"/>
      <c r="O4033" s="38"/>
      <c r="P4033" s="37"/>
      <c r="Q4033" s="37"/>
      <c r="R4033" s="37"/>
      <c r="S4033" s="46"/>
      <c r="T4033" s="3"/>
      <c r="U4033" s="2"/>
      <c r="V4033" s="2"/>
      <c r="W4033" s="2"/>
      <c r="X4033" s="60"/>
      <c r="Y4033" s="69"/>
      <c r="Z4033" s="67"/>
      <c r="AA4033" s="67"/>
      <c r="AB4033" s="67"/>
      <c r="AC4033" s="73"/>
      <c r="AD4033" s="3"/>
      <c r="AE4033" s="2"/>
      <c r="AF4033" s="2"/>
      <c r="AG4033" s="2"/>
      <c r="AH4033" s="60"/>
      <c r="AI4033" s="78"/>
      <c r="AJ4033" s="77"/>
      <c r="AK4033" s="77"/>
      <c r="AL4033" s="77"/>
      <c r="AM4033" s="85"/>
      <c r="AN4033" s="3"/>
      <c r="AO4033" s="2"/>
      <c r="AP4033" s="2"/>
      <c r="AQ4033" s="2"/>
      <c r="AR4033" s="60"/>
      <c r="AS4033" s="91"/>
      <c r="AT4033" s="90"/>
      <c r="AU4033" s="90"/>
      <c r="AV4033" s="90"/>
      <c r="AW4033" s="105"/>
      <c r="AX4033" s="3"/>
      <c r="AY4033" s="2"/>
      <c r="AZ4033" s="2"/>
      <c r="BA4033" s="2"/>
      <c r="BB4033" s="60"/>
      <c r="BC4033" s="112"/>
      <c r="BD4033" s="111"/>
      <c r="BE4033" s="111"/>
      <c r="BF4033" s="111"/>
      <c r="BG4033" s="116"/>
      <c r="BH4033" s="3"/>
      <c r="BI4033" s="2"/>
      <c r="BJ4033" s="2"/>
      <c r="BK4033" s="2"/>
      <c r="BL4033" s="60"/>
      <c r="BM4033" s="54"/>
      <c r="BN4033" s="53"/>
      <c r="BO4033" s="53"/>
      <c r="BP4033" s="53"/>
      <c r="BQ4033" s="125"/>
      <c r="BR4033" s="3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289</v>
      </c>
      <c r="J4034" s="2" t="s">
        <v>268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3"/>
      <c r="O4034" s="37"/>
      <c r="P4034" s="37"/>
      <c r="Q4034" s="37"/>
      <c r="R4034" s="37"/>
      <c r="S4034" s="46"/>
      <c r="T4034" s="2"/>
      <c r="U4034" s="2"/>
      <c r="V4034" s="2"/>
      <c r="W4034" s="2"/>
      <c r="X4034" s="60"/>
      <c r="Y4034" s="67"/>
      <c r="Z4034" s="67"/>
      <c r="AA4034" s="67"/>
      <c r="AB4034" s="67"/>
      <c r="AC4034" s="73"/>
      <c r="AD4034" s="2"/>
      <c r="AE4034" s="2"/>
      <c r="AF4034" s="2"/>
      <c r="AG4034" s="2"/>
      <c r="AH4034" s="60"/>
      <c r="AI4034" s="77"/>
      <c r="AJ4034" s="77"/>
      <c r="AK4034" s="77"/>
      <c r="AL4034" s="77"/>
      <c r="AM4034" s="85"/>
      <c r="AN4034" s="2"/>
      <c r="AO4034" s="2"/>
      <c r="AP4034" s="2"/>
      <c r="AQ4034" s="2"/>
      <c r="AR4034" s="60"/>
      <c r="AS4034" s="90"/>
      <c r="AT4034" s="90"/>
      <c r="AU4034" s="90"/>
      <c r="AV4034" s="90"/>
      <c r="AW4034" s="105"/>
      <c r="AX4034" s="2"/>
      <c r="AY4034" s="2"/>
      <c r="AZ4034" s="2"/>
      <c r="BA4034" s="2"/>
      <c r="BB4034" s="60"/>
      <c r="BC4034" s="111"/>
      <c r="BD4034" s="111"/>
      <c r="BE4034" s="111"/>
      <c r="BF4034" s="111"/>
      <c r="BG4034" s="116"/>
      <c r="BH4034" s="2"/>
      <c r="BI4034" s="2"/>
      <c r="BJ4034" s="2"/>
      <c r="BK4034" s="2"/>
      <c r="BL4034" s="60"/>
      <c r="BM4034" s="53"/>
      <c r="BN4034" s="53"/>
      <c r="BO4034" s="53"/>
      <c r="BP4034" s="53"/>
      <c r="BQ4034" s="125"/>
      <c r="BR4034" s="2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292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3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285</v>
      </c>
      <c r="J4036" s="2" t="s">
        <v>293</v>
      </c>
      <c r="K4036" s="2" t="s">
        <v>319</v>
      </c>
      <c r="L4036" s="172">
        <f t="shared" si="127"/>
        <v>2.29E-2</v>
      </c>
      <c r="M4036" s="170">
        <f t="shared" si="128"/>
        <v>130.71100000000001</v>
      </c>
      <c r="N4036" s="183"/>
      <c r="O4036" s="37"/>
      <c r="P4036" s="37"/>
      <c r="Q4036" s="37"/>
      <c r="R4036" s="38"/>
      <c r="S4036" s="45"/>
      <c r="T4036" s="2"/>
      <c r="U4036" s="2"/>
      <c r="V4036" s="2"/>
      <c r="W4036" s="3"/>
      <c r="X4036" s="61"/>
      <c r="Y4036" s="67">
        <v>2</v>
      </c>
      <c r="Z4036" s="67"/>
      <c r="AA4036" s="67"/>
      <c r="AB4036" s="69">
        <v>2.29E-2</v>
      </c>
      <c r="AC4036" s="74">
        <v>130.71100000000001</v>
      </c>
      <c r="AD4036" s="2"/>
      <c r="AE4036" s="2"/>
      <c r="AF4036" s="2"/>
      <c r="AG4036" s="3"/>
      <c r="AH4036" s="61"/>
      <c r="AI4036" s="77"/>
      <c r="AJ4036" s="77"/>
      <c r="AK4036" s="77"/>
      <c r="AL4036" s="78"/>
      <c r="AM4036" s="86"/>
      <c r="AN4036" s="2"/>
      <c r="AO4036" s="2"/>
      <c r="AP4036" s="2"/>
      <c r="AQ4036" s="3"/>
      <c r="AR4036" s="61"/>
      <c r="AS4036" s="90"/>
      <c r="AT4036" s="90"/>
      <c r="AU4036" s="90"/>
      <c r="AV4036" s="91"/>
      <c r="AW4036" s="106"/>
      <c r="AX4036" s="2"/>
      <c r="AY4036" s="2"/>
      <c r="AZ4036" s="2"/>
      <c r="BA4036" s="3"/>
      <c r="BB4036" s="61"/>
      <c r="BC4036" s="111"/>
      <c r="BD4036" s="111"/>
      <c r="BE4036" s="111"/>
      <c r="BF4036" s="112"/>
      <c r="BG4036" s="117"/>
      <c r="BH4036" s="2"/>
      <c r="BI4036" s="2"/>
      <c r="BJ4036" s="2"/>
      <c r="BK4036" s="3"/>
      <c r="BL4036" s="61"/>
      <c r="BM4036" s="53"/>
      <c r="BN4036" s="53"/>
      <c r="BO4036" s="53"/>
      <c r="BP4036" s="54"/>
      <c r="BQ4036" s="126"/>
      <c r="BR4036" s="2"/>
      <c r="BS4036" s="2"/>
      <c r="BT4036" s="2"/>
      <c r="BU4036" s="3"/>
      <c r="BV4036" s="61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287</v>
      </c>
      <c r="J4037" s="2" t="s">
        <v>269</v>
      </c>
      <c r="K4037" s="2" t="s">
        <v>321</v>
      </c>
      <c r="L4037" s="170">
        <f t="shared" ref="L4037:L4100" si="129">SUM(R4037,W4037,AB4037,AG4037,AL4037,AQ4037,AV4037,BA4037,BF4037,BK4037,BP4037,BU4037)</f>
        <v>0</v>
      </c>
      <c r="M4037" s="170">
        <f t="shared" ref="M4037:M4100" si="130">SUM(S4037,X4037,AC4037,AH4037,AM4037,AR4037,AW4037,BB4037,BG4037,BL4037,BQ4037,BV4037)</f>
        <v>0</v>
      </c>
      <c r="N4037" s="183"/>
      <c r="O4037" s="37"/>
      <c r="P4037" s="37"/>
      <c r="Q4037" s="37"/>
      <c r="R4037" s="37"/>
      <c r="S4037" s="46"/>
      <c r="T4037" s="2"/>
      <c r="U4037" s="2"/>
      <c r="V4037" s="2"/>
      <c r="W4037" s="2"/>
      <c r="X4037" s="60"/>
      <c r="Y4037" s="67"/>
      <c r="Z4037" s="67"/>
      <c r="AA4037" s="67"/>
      <c r="AB4037" s="67"/>
      <c r="AC4037" s="73"/>
      <c r="AD4037" s="2"/>
      <c r="AE4037" s="2"/>
      <c r="AF4037" s="2"/>
      <c r="AG4037" s="2"/>
      <c r="AH4037" s="60"/>
      <c r="AI4037" s="77"/>
      <c r="AJ4037" s="77"/>
      <c r="AK4037" s="77"/>
      <c r="AL4037" s="77"/>
      <c r="AM4037" s="85"/>
      <c r="AN4037" s="2"/>
      <c r="AO4037" s="2"/>
      <c r="AP4037" s="2"/>
      <c r="AQ4037" s="2"/>
      <c r="AR4037" s="60"/>
      <c r="AS4037" s="90"/>
      <c r="AT4037" s="90"/>
      <c r="AU4037" s="90"/>
      <c r="AV4037" s="90"/>
      <c r="AW4037" s="105"/>
      <c r="AX4037" s="2"/>
      <c r="AY4037" s="2"/>
      <c r="AZ4037" s="2"/>
      <c r="BA4037" s="2"/>
      <c r="BB4037" s="60"/>
      <c r="BC4037" s="111"/>
      <c r="BD4037" s="111"/>
      <c r="BE4037" s="111"/>
      <c r="BF4037" s="111"/>
      <c r="BG4037" s="116"/>
      <c r="BH4037" s="2"/>
      <c r="BI4037" s="2"/>
      <c r="BJ4037" s="2"/>
      <c r="BK4037" s="2"/>
      <c r="BL4037" s="60"/>
      <c r="BM4037" s="53"/>
      <c r="BN4037" s="53"/>
      <c r="BO4037" s="53"/>
      <c r="BP4037" s="53"/>
      <c r="BQ4037" s="125"/>
      <c r="BR4037" s="2"/>
      <c r="BS4037" s="2"/>
      <c r="BT4037" s="2"/>
      <c r="BU4037" s="2"/>
      <c r="BV4037" s="60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270</v>
      </c>
      <c r="K4038" s="2" t="s">
        <v>321</v>
      </c>
      <c r="L4038" s="170">
        <f t="shared" si="129"/>
        <v>0</v>
      </c>
      <c r="M4038" s="170">
        <f t="shared" si="130"/>
        <v>0</v>
      </c>
      <c r="N4038" s="183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290</v>
      </c>
      <c r="J4039" s="2" t="s">
        <v>271</v>
      </c>
      <c r="K4039" s="2" t="s">
        <v>322</v>
      </c>
      <c r="L4039" s="170">
        <f t="shared" si="129"/>
        <v>0</v>
      </c>
      <c r="M4039" s="170">
        <f t="shared" si="130"/>
        <v>0</v>
      </c>
      <c r="N4039" s="183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284</v>
      </c>
      <c r="J4040" s="2" t="s">
        <v>294</v>
      </c>
      <c r="K4040" s="2" t="s">
        <v>321</v>
      </c>
      <c r="L4040" s="170">
        <f t="shared" si="129"/>
        <v>0</v>
      </c>
      <c r="M4040" s="170">
        <f t="shared" si="130"/>
        <v>0</v>
      </c>
      <c r="N4040" s="183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347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3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295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3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290</v>
      </c>
      <c r="J4043" s="2" t="s">
        <v>299</v>
      </c>
      <c r="K4043" s="2" t="s">
        <v>319</v>
      </c>
      <c r="L4043" s="170">
        <f t="shared" si="129"/>
        <v>0</v>
      </c>
      <c r="M4043" s="170">
        <f t="shared" si="130"/>
        <v>0</v>
      </c>
      <c r="N4043" s="183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315</v>
      </c>
      <c r="J4044" s="2" t="s">
        <v>348</v>
      </c>
      <c r="K4044" s="2" t="s">
        <v>321</v>
      </c>
      <c r="L4044" s="170">
        <f t="shared" si="129"/>
        <v>0</v>
      </c>
      <c r="M4044" s="170">
        <f t="shared" si="130"/>
        <v>0</v>
      </c>
      <c r="N4044" s="183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296</v>
      </c>
      <c r="K4045" s="2" t="s">
        <v>322</v>
      </c>
      <c r="L4045" s="170">
        <f t="shared" si="129"/>
        <v>0</v>
      </c>
      <c r="M4045" s="170">
        <f t="shared" si="130"/>
        <v>0</v>
      </c>
      <c r="N4045" s="183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316</v>
      </c>
      <c r="J4046" s="2" t="s">
        <v>297</v>
      </c>
      <c r="K4046" s="2" t="s">
        <v>319</v>
      </c>
      <c r="L4046" s="170">
        <f t="shared" si="129"/>
        <v>0</v>
      </c>
      <c r="M4046" s="170">
        <f t="shared" si="130"/>
        <v>0</v>
      </c>
      <c r="N4046" s="183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8" t="s">
        <v>349</v>
      </c>
      <c r="K4047" s="8" t="s">
        <v>321</v>
      </c>
      <c r="L4047" s="170">
        <f t="shared" si="129"/>
        <v>0</v>
      </c>
      <c r="M4047" s="170">
        <f t="shared" si="130"/>
        <v>0</v>
      </c>
      <c r="N4047" s="183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282</v>
      </c>
      <c r="J4048" s="2" t="s">
        <v>272</v>
      </c>
      <c r="K4048" s="2" t="s">
        <v>322</v>
      </c>
      <c r="L4048" s="170">
        <f t="shared" si="129"/>
        <v>0</v>
      </c>
      <c r="M4048" s="170">
        <f t="shared" si="130"/>
        <v>0</v>
      </c>
      <c r="N4048" s="183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273</v>
      </c>
      <c r="K4049" s="2" t="s">
        <v>322</v>
      </c>
      <c r="L4049" s="170">
        <f t="shared" si="129"/>
        <v>4.4999999999999997E-3</v>
      </c>
      <c r="M4049" s="170">
        <f t="shared" si="130"/>
        <v>10.1</v>
      </c>
      <c r="N4049" s="183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>
        <v>22.24</v>
      </c>
      <c r="AG4049" s="2">
        <v>4.4999999999999997E-3</v>
      </c>
      <c r="AH4049" s="60">
        <v>10.1</v>
      </c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4"/>
      <c r="BF4049" s="111"/>
      <c r="BG4049" s="116"/>
      <c r="BH4049" s="34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274</v>
      </c>
      <c r="K4050" s="2" t="s">
        <v>322</v>
      </c>
      <c r="L4050" s="172">
        <f t="shared" si="129"/>
        <v>0</v>
      </c>
      <c r="M4050" s="170">
        <f t="shared" si="130"/>
        <v>0</v>
      </c>
      <c r="N4050" s="183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/>
      <c r="AG4050" s="2"/>
      <c r="AH4050" s="60"/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1"/>
      <c r="BF4050" s="111"/>
      <c r="BG4050" s="116"/>
      <c r="BH4050" s="2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275</v>
      </c>
      <c r="K4051" s="2" t="s">
        <v>322</v>
      </c>
      <c r="L4051" s="170">
        <f t="shared" si="129"/>
        <v>0</v>
      </c>
      <c r="M4051" s="170">
        <f t="shared" si="130"/>
        <v>0</v>
      </c>
      <c r="N4051" s="183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276</v>
      </c>
      <c r="K4052" s="2" t="s">
        <v>321</v>
      </c>
      <c r="L4052" s="170">
        <f t="shared" si="129"/>
        <v>0</v>
      </c>
      <c r="M4052" s="170">
        <f t="shared" si="130"/>
        <v>0</v>
      </c>
      <c r="N4052" s="183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277</v>
      </c>
      <c r="K4053" s="2" t="s">
        <v>321</v>
      </c>
      <c r="L4053" s="170">
        <f t="shared" si="129"/>
        <v>1</v>
      </c>
      <c r="M4053" s="170">
        <f t="shared" si="130"/>
        <v>1.444</v>
      </c>
      <c r="N4053" s="183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>
        <v>22.24</v>
      </c>
      <c r="AG4053" s="2">
        <v>1</v>
      </c>
      <c r="AH4053" s="60">
        <v>1.444</v>
      </c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4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283</v>
      </c>
      <c r="J4054" s="2" t="s">
        <v>298</v>
      </c>
      <c r="K4054" s="2" t="s">
        <v>322</v>
      </c>
      <c r="L4054" s="170">
        <f t="shared" si="129"/>
        <v>0.02</v>
      </c>
      <c r="M4054" s="170">
        <f t="shared" si="130"/>
        <v>4.9180000000000001</v>
      </c>
      <c r="N4054" s="183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/>
      <c r="AG4054" s="2"/>
      <c r="AH4054" s="60"/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1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>
        <v>5</v>
      </c>
      <c r="BS4054" s="2" t="s">
        <v>368</v>
      </c>
      <c r="BT4054" s="2"/>
      <c r="BU4054" s="2">
        <v>0.02</v>
      </c>
      <c r="BV4054" s="60">
        <v>4.9180000000000001</v>
      </c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278</v>
      </c>
      <c r="K4055" s="2" t="s">
        <v>321</v>
      </c>
      <c r="L4055" s="170">
        <f t="shared" si="129"/>
        <v>0</v>
      </c>
      <c r="M4055" s="170">
        <f t="shared" si="130"/>
        <v>0</v>
      </c>
      <c r="N4055" s="183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/>
      <c r="BS4055" s="2"/>
      <c r="BT4055" s="2"/>
      <c r="BU4055" s="2"/>
      <c r="BV4055" s="60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279</v>
      </c>
      <c r="K4056" s="2" t="s">
        <v>321</v>
      </c>
      <c r="L4056" s="170">
        <f t="shared" si="129"/>
        <v>6</v>
      </c>
      <c r="M4056" s="170">
        <f t="shared" si="130"/>
        <v>40.841000000000001</v>
      </c>
      <c r="N4056" s="183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 t="s">
        <v>605</v>
      </c>
      <c r="BI4056" s="2"/>
      <c r="BJ4056" s="2"/>
      <c r="BK4056" s="2">
        <v>6</v>
      </c>
      <c r="BL4056" s="60">
        <v>40.841000000000001</v>
      </c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286</v>
      </c>
      <c r="J4057" s="2" t="s">
        <v>280</v>
      </c>
      <c r="K4057" s="2" t="s">
        <v>320</v>
      </c>
      <c r="L4057" s="170">
        <f t="shared" si="129"/>
        <v>0</v>
      </c>
      <c r="M4057" s="172">
        <f t="shared" si="130"/>
        <v>0</v>
      </c>
      <c r="N4057" s="185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/>
      <c r="BI4057" s="2"/>
      <c r="BJ4057" s="2"/>
      <c r="BK4057" s="2"/>
      <c r="BL4057" s="181"/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281</v>
      </c>
      <c r="K4058" s="2" t="s">
        <v>320</v>
      </c>
      <c r="L4058" s="170">
        <f t="shared" si="129"/>
        <v>0</v>
      </c>
      <c r="M4058" s="170">
        <f t="shared" si="130"/>
        <v>0.505</v>
      </c>
      <c r="N4058" s="183"/>
      <c r="O4058" s="37" t="s">
        <v>377</v>
      </c>
      <c r="P4058" s="37"/>
      <c r="Q4058" s="37"/>
      <c r="R4058" s="37"/>
      <c r="S4058" s="46">
        <v>0.505</v>
      </c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60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s="17" customFormat="1" hidden="1" x14ac:dyDescent="0.3">
      <c r="A4059" s="16" t="s">
        <v>126</v>
      </c>
      <c r="B4059" s="16" t="s">
        <v>2</v>
      </c>
      <c r="C4059" s="16" t="s">
        <v>3</v>
      </c>
      <c r="D4059" s="16" t="s">
        <v>124</v>
      </c>
      <c r="E4059" s="6" t="s">
        <v>127</v>
      </c>
      <c r="F4059" s="7"/>
      <c r="G4059" s="23" t="s">
        <v>5</v>
      </c>
      <c r="H4059" s="7">
        <v>2023</v>
      </c>
      <c r="I4059" s="25"/>
      <c r="J4059" s="16" t="s">
        <v>314</v>
      </c>
      <c r="K4059" s="16"/>
      <c r="L4059" s="155"/>
      <c r="M4059" s="133">
        <f>SUM(M4021:M4058)</f>
        <v>360.77800000000008</v>
      </c>
      <c r="N4059" s="186"/>
      <c r="O4059" s="16"/>
      <c r="P4059" s="16"/>
      <c r="Q4059" s="16"/>
      <c r="R4059" s="16"/>
      <c r="S4059" s="51">
        <f>SUM(S4021:S4058)</f>
        <v>0.505</v>
      </c>
      <c r="T4059" s="16"/>
      <c r="U4059" s="16"/>
      <c r="V4059" s="16"/>
      <c r="W4059" s="16"/>
      <c r="X4059" s="51">
        <f>SUM(X4021:X4058)</f>
        <v>0</v>
      </c>
      <c r="Y4059" s="16"/>
      <c r="Z4059" s="16"/>
      <c r="AA4059" s="16"/>
      <c r="AB4059" s="16"/>
      <c r="AC4059" s="51">
        <f>SUM(AC4021:AC4058)</f>
        <v>130.71100000000001</v>
      </c>
      <c r="AD4059" s="16"/>
      <c r="AE4059" s="16"/>
      <c r="AF4059" s="16"/>
      <c r="AG4059" s="16"/>
      <c r="AH4059" s="51">
        <f>SUM(AH4021:AH4058)</f>
        <v>11.544</v>
      </c>
      <c r="AI4059" s="16"/>
      <c r="AJ4059" s="16"/>
      <c r="AK4059" s="16"/>
      <c r="AL4059" s="16"/>
      <c r="AM4059" s="51">
        <f>SUM(AM4021:AM4058)</f>
        <v>0</v>
      </c>
      <c r="AN4059" s="16"/>
      <c r="AO4059" s="16"/>
      <c r="AP4059" s="16"/>
      <c r="AQ4059" s="16"/>
      <c r="AR4059" s="51">
        <f>SUM(AR4021:AR4058)</f>
        <v>0</v>
      </c>
      <c r="AS4059" s="16"/>
      <c r="AT4059" s="16"/>
      <c r="AU4059" s="16"/>
      <c r="AV4059" s="16"/>
      <c r="AW4059" s="51">
        <f>SUM(AW4021:AW4058)</f>
        <v>0</v>
      </c>
      <c r="AX4059" s="16"/>
      <c r="AY4059" s="16"/>
      <c r="AZ4059" s="16"/>
      <c r="BA4059" s="16"/>
      <c r="BB4059" s="51">
        <f>SUM(BB4021:BB4058)</f>
        <v>0</v>
      </c>
      <c r="BC4059" s="16"/>
      <c r="BD4059" s="16"/>
      <c r="BE4059" s="16"/>
      <c r="BF4059" s="16"/>
      <c r="BG4059" s="51">
        <f>SUM(BG4021:BG4058)</f>
        <v>0</v>
      </c>
      <c r="BH4059" s="16"/>
      <c r="BI4059" s="16"/>
      <c r="BJ4059" s="16"/>
      <c r="BK4059" s="16"/>
      <c r="BL4059" s="51">
        <f>SUM(BL4021:BL4058)</f>
        <v>40.841000000000001</v>
      </c>
      <c r="BM4059" s="16"/>
      <c r="BN4059" s="16"/>
      <c r="BO4059" s="16"/>
      <c r="BP4059" s="16"/>
      <c r="BQ4059" s="51">
        <f>SUM(BQ4021:BQ4058)</f>
        <v>172.25899999999999</v>
      </c>
      <c r="BR4059" s="16"/>
      <c r="BS4059" s="16"/>
      <c r="BT4059" s="16"/>
      <c r="BU4059" s="16"/>
      <c r="BV4059" s="51">
        <f>SUM(BV4021:BV4058)</f>
        <v>4.9180000000000001</v>
      </c>
    </row>
    <row r="4060" spans="1:74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22" t="s">
        <v>5</v>
      </c>
      <c r="H4060" s="3">
        <v>2023</v>
      </c>
      <c r="I4060" s="24" t="s">
        <v>287</v>
      </c>
      <c r="J4060" s="2" t="s">
        <v>267</v>
      </c>
      <c r="K4060" s="2" t="s">
        <v>319</v>
      </c>
      <c r="L4060" s="170">
        <f t="shared" si="129"/>
        <v>0</v>
      </c>
      <c r="M4060" s="170">
        <f t="shared" si="130"/>
        <v>0</v>
      </c>
      <c r="N4060" s="183"/>
      <c r="O4060" s="37"/>
      <c r="P4060" s="37"/>
      <c r="Q4060" s="37"/>
      <c r="R4060" s="37"/>
      <c r="S4060" s="46"/>
      <c r="T4060" s="2"/>
      <c r="U4060" s="2"/>
      <c r="V4060" s="2"/>
      <c r="W4060" s="2"/>
      <c r="X4060" s="60"/>
      <c r="Y4060" s="67"/>
      <c r="Z4060" s="67"/>
      <c r="AA4060" s="67"/>
      <c r="AB4060" s="67"/>
      <c r="AC4060" s="73"/>
      <c r="AD4060" s="2"/>
      <c r="AE4060" s="2"/>
      <c r="AF4060" s="2"/>
      <c r="AG4060" s="2"/>
      <c r="AH4060" s="60"/>
      <c r="AI4060" s="77"/>
      <c r="AJ4060" s="77"/>
      <c r="AK4060" s="77"/>
      <c r="AL4060" s="77"/>
      <c r="AM4060" s="85"/>
      <c r="AN4060" s="2"/>
      <c r="AO4060" s="2"/>
      <c r="AP4060" s="2"/>
      <c r="AQ4060" s="2"/>
      <c r="AR4060" s="60"/>
      <c r="AS4060" s="90"/>
      <c r="AT4060" s="90"/>
      <c r="AU4060" s="90"/>
      <c r="AV4060" s="90"/>
      <c r="AW4060" s="105"/>
      <c r="AX4060" s="2"/>
      <c r="AY4060" s="2"/>
      <c r="AZ4060" s="2"/>
      <c r="BA4060" s="2"/>
      <c r="BB4060" s="60"/>
      <c r="BC4060" s="111"/>
      <c r="BD4060" s="111"/>
      <c r="BE4060" s="111"/>
      <c r="BF4060" s="111"/>
      <c r="BG4060" s="116"/>
      <c r="BH4060" s="2"/>
      <c r="BI4060" s="2"/>
      <c r="BJ4060" s="2"/>
      <c r="BK4060" s="2"/>
      <c r="BL4060" s="60"/>
      <c r="BM4060" s="53"/>
      <c r="BN4060" s="53"/>
      <c r="BO4060" s="53"/>
      <c r="BP4060" s="53"/>
      <c r="BQ4060" s="125"/>
      <c r="BR4060" s="2"/>
      <c r="BS4060" s="2"/>
      <c r="BT4060" s="2"/>
      <c r="BU4060" s="2"/>
      <c r="BV4060" s="60"/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291</v>
      </c>
      <c r="K4061" s="2" t="s">
        <v>320</v>
      </c>
      <c r="L4061" s="170">
        <f t="shared" si="129"/>
        <v>0</v>
      </c>
      <c r="M4061" s="170">
        <f t="shared" si="130"/>
        <v>0</v>
      </c>
      <c r="N4061" s="183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286</v>
      </c>
      <c r="J4062" s="2" t="s">
        <v>337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3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8" t="s">
        <v>338</v>
      </c>
      <c r="K4063" s="8" t="s">
        <v>319</v>
      </c>
      <c r="L4063" s="170">
        <f t="shared" si="129"/>
        <v>0</v>
      </c>
      <c r="M4063" s="170">
        <f t="shared" si="130"/>
        <v>0</v>
      </c>
      <c r="N4063" s="183"/>
      <c r="O4063" s="58"/>
      <c r="P4063" s="58"/>
      <c r="Q4063" s="58"/>
      <c r="R4063" s="58"/>
      <c r="S4063" s="59"/>
      <c r="T4063" s="8"/>
      <c r="U4063" s="8"/>
      <c r="V4063" s="8"/>
      <c r="W4063" s="8"/>
      <c r="X4063" s="130"/>
      <c r="Y4063" s="143"/>
      <c r="Z4063" s="143"/>
      <c r="AA4063" s="143"/>
      <c r="AB4063" s="143"/>
      <c r="AC4063" s="144"/>
      <c r="AD4063" s="8"/>
      <c r="AE4063" s="8"/>
      <c r="AF4063" s="8"/>
      <c r="AG4063" s="8"/>
      <c r="AH4063" s="130"/>
      <c r="AI4063" s="145"/>
      <c r="AJ4063" s="145"/>
      <c r="AK4063" s="145"/>
      <c r="AL4063" s="145"/>
      <c r="AM4063" s="146"/>
      <c r="AN4063" s="8"/>
      <c r="AO4063" s="8"/>
      <c r="AP4063" s="8"/>
      <c r="AQ4063" s="8"/>
      <c r="AR4063" s="130"/>
      <c r="AS4063" s="147"/>
      <c r="AT4063" s="147"/>
      <c r="AU4063" s="147"/>
      <c r="AV4063" s="147"/>
      <c r="AW4063" s="148"/>
      <c r="AX4063" s="8"/>
      <c r="AY4063" s="8"/>
      <c r="AZ4063" s="8"/>
      <c r="BA4063" s="8"/>
      <c r="BB4063" s="130"/>
      <c r="BC4063" s="149"/>
      <c r="BD4063" s="149"/>
      <c r="BE4063" s="149"/>
      <c r="BF4063" s="149"/>
      <c r="BG4063" s="150"/>
      <c r="BH4063" s="8"/>
      <c r="BI4063" s="8"/>
      <c r="BJ4063" s="8"/>
      <c r="BK4063" s="8"/>
      <c r="BL4063" s="130"/>
      <c r="BM4063" s="151"/>
      <c r="BN4063" s="151"/>
      <c r="BO4063" s="151"/>
      <c r="BP4063" s="151"/>
      <c r="BQ4063" s="152"/>
      <c r="BR4063" s="8"/>
      <c r="BS4063" s="8"/>
      <c r="BT4063" s="8"/>
      <c r="BU4063" s="8"/>
      <c r="BV4063" s="13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339</v>
      </c>
      <c r="K4064" s="8" t="s">
        <v>340</v>
      </c>
      <c r="L4064" s="170">
        <f t="shared" si="129"/>
        <v>0</v>
      </c>
      <c r="M4064" s="170">
        <f t="shared" si="130"/>
        <v>0</v>
      </c>
      <c r="N4064" s="183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341</v>
      </c>
      <c r="K4065" s="8" t="s">
        <v>319</v>
      </c>
      <c r="L4065" s="170">
        <f t="shared" si="129"/>
        <v>0</v>
      </c>
      <c r="M4065" s="170">
        <f t="shared" si="130"/>
        <v>0</v>
      </c>
      <c r="N4065" s="183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342</v>
      </c>
      <c r="K4066" s="8" t="s">
        <v>321</v>
      </c>
      <c r="L4066" s="170">
        <f t="shared" si="129"/>
        <v>0</v>
      </c>
      <c r="M4066" s="170">
        <f t="shared" si="130"/>
        <v>0</v>
      </c>
      <c r="N4066" s="183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343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3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344</v>
      </c>
      <c r="K4068" s="8" t="s">
        <v>340</v>
      </c>
      <c r="L4068" s="170">
        <f t="shared" si="129"/>
        <v>0</v>
      </c>
      <c r="M4068" s="170">
        <f t="shared" si="130"/>
        <v>0</v>
      </c>
      <c r="N4068" s="183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288</v>
      </c>
      <c r="J4069" s="8" t="s">
        <v>345</v>
      </c>
      <c r="K4069" s="8" t="s">
        <v>319</v>
      </c>
      <c r="L4069" s="172">
        <f t="shared" si="129"/>
        <v>2.4199999999999999E-2</v>
      </c>
      <c r="M4069" s="170">
        <f t="shared" si="130"/>
        <v>39.100999999999999</v>
      </c>
      <c r="N4069" s="183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 t="s">
        <v>502</v>
      </c>
      <c r="AP4069" s="8"/>
      <c r="AQ4069" s="8">
        <v>2.4199999999999999E-2</v>
      </c>
      <c r="AR4069" s="130">
        <v>39.100999999999999</v>
      </c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2" t="s">
        <v>352</v>
      </c>
      <c r="K4070" s="2" t="s">
        <v>319</v>
      </c>
      <c r="L4070" s="170">
        <f t="shared" si="129"/>
        <v>0</v>
      </c>
      <c r="M4070" s="170">
        <f t="shared" si="130"/>
        <v>0</v>
      </c>
      <c r="N4070" s="183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/>
      <c r="AP4070" s="8"/>
      <c r="AQ4070" s="8"/>
      <c r="AR4070" s="130"/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353</v>
      </c>
      <c r="K4071" s="2" t="s">
        <v>322</v>
      </c>
      <c r="L4071" s="170">
        <f t="shared" si="129"/>
        <v>0</v>
      </c>
      <c r="M4071" s="170">
        <f t="shared" si="130"/>
        <v>0</v>
      </c>
      <c r="N4071" s="183"/>
      <c r="O4071" s="37"/>
      <c r="P4071" s="37"/>
      <c r="Q4071" s="37"/>
      <c r="R4071" s="37"/>
      <c r="S4071" s="46"/>
      <c r="T4071" s="2"/>
      <c r="U4071" s="2"/>
      <c r="V4071" s="2"/>
      <c r="W4071" s="2"/>
      <c r="X4071" s="60"/>
      <c r="Y4071" s="67"/>
      <c r="Z4071" s="67"/>
      <c r="AA4071" s="67"/>
      <c r="AB4071" s="67"/>
      <c r="AC4071" s="73"/>
      <c r="AD4071" s="2"/>
      <c r="AE4071" s="2"/>
      <c r="AF4071" s="2"/>
      <c r="AG4071" s="2"/>
      <c r="AH4071" s="60"/>
      <c r="AI4071" s="77"/>
      <c r="AJ4071" s="77"/>
      <c r="AK4071" s="77"/>
      <c r="AL4071" s="77"/>
      <c r="AM4071" s="85"/>
      <c r="AN4071" s="2"/>
      <c r="AO4071" s="2"/>
      <c r="AP4071" s="2"/>
      <c r="AQ4071" s="2"/>
      <c r="AR4071" s="60"/>
      <c r="AS4071" s="90"/>
      <c r="AT4071" s="90"/>
      <c r="AU4071" s="90"/>
      <c r="AV4071" s="90"/>
      <c r="AW4071" s="105"/>
      <c r="AX4071" s="2"/>
      <c r="AY4071" s="2"/>
      <c r="AZ4071" s="2"/>
      <c r="BA4071" s="2"/>
      <c r="BB4071" s="60"/>
      <c r="BC4071" s="111"/>
      <c r="BD4071" s="111"/>
      <c r="BE4071" s="111"/>
      <c r="BF4071" s="111"/>
      <c r="BG4071" s="116"/>
      <c r="BH4071" s="2"/>
      <c r="BI4071" s="2"/>
      <c r="BJ4071" s="2"/>
      <c r="BK4071" s="2"/>
      <c r="BL4071" s="60"/>
      <c r="BM4071" s="53"/>
      <c r="BN4071" s="53"/>
      <c r="BO4071" s="53"/>
      <c r="BP4071" s="53"/>
      <c r="BQ4071" s="125"/>
      <c r="BR4071" s="2"/>
      <c r="BS4071" s="2"/>
      <c r="BT4071" s="2"/>
      <c r="BU4071" s="2"/>
      <c r="BV4071" s="6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346</v>
      </c>
      <c r="K4072" s="2" t="s">
        <v>319</v>
      </c>
      <c r="L4072" s="170">
        <f t="shared" si="129"/>
        <v>0</v>
      </c>
      <c r="M4072" s="170">
        <f t="shared" si="130"/>
        <v>0</v>
      </c>
      <c r="N4072" s="183"/>
      <c r="O4072" s="38"/>
      <c r="P4072" s="37"/>
      <c r="Q4072" s="37"/>
      <c r="R4072" s="37"/>
      <c r="S4072" s="46"/>
      <c r="T4072" s="3"/>
      <c r="U4072" s="2"/>
      <c r="V4072" s="2"/>
      <c r="W4072" s="2"/>
      <c r="X4072" s="60"/>
      <c r="Y4072" s="69"/>
      <c r="Z4072" s="67"/>
      <c r="AA4072" s="67"/>
      <c r="AB4072" s="67"/>
      <c r="AC4072" s="73"/>
      <c r="AD4072" s="3"/>
      <c r="AE4072" s="2"/>
      <c r="AF4072" s="2"/>
      <c r="AG4072" s="2"/>
      <c r="AH4072" s="60"/>
      <c r="AI4072" s="78"/>
      <c r="AJ4072" s="77"/>
      <c r="AK4072" s="77"/>
      <c r="AL4072" s="77"/>
      <c r="AM4072" s="85"/>
      <c r="AN4072" s="3"/>
      <c r="AO4072" s="2"/>
      <c r="AP4072" s="2"/>
      <c r="AQ4072" s="2"/>
      <c r="AR4072" s="60"/>
      <c r="AS4072" s="91"/>
      <c r="AT4072" s="90"/>
      <c r="AU4072" s="90"/>
      <c r="AV4072" s="90"/>
      <c r="AW4072" s="105"/>
      <c r="AX4072" s="3"/>
      <c r="AY4072" s="2"/>
      <c r="AZ4072" s="2"/>
      <c r="BA4072" s="2"/>
      <c r="BB4072" s="60"/>
      <c r="BC4072" s="112"/>
      <c r="BD4072" s="111"/>
      <c r="BE4072" s="111"/>
      <c r="BF4072" s="111"/>
      <c r="BG4072" s="116"/>
      <c r="BH4072" s="3"/>
      <c r="BI4072" s="2"/>
      <c r="BJ4072" s="2"/>
      <c r="BK4072" s="2"/>
      <c r="BL4072" s="60"/>
      <c r="BM4072" s="54"/>
      <c r="BN4072" s="53"/>
      <c r="BO4072" s="53"/>
      <c r="BP4072" s="53"/>
      <c r="BQ4072" s="125"/>
      <c r="BR4072" s="3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289</v>
      </c>
      <c r="J4073" s="2" t="s">
        <v>268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3"/>
      <c r="O4073" s="37"/>
      <c r="P4073" s="37"/>
      <c r="Q4073" s="37"/>
      <c r="R4073" s="37"/>
      <c r="S4073" s="46"/>
      <c r="T4073" s="2"/>
      <c r="U4073" s="2"/>
      <c r="V4073" s="2"/>
      <c r="W4073" s="2"/>
      <c r="X4073" s="60"/>
      <c r="Y4073" s="67"/>
      <c r="Z4073" s="67"/>
      <c r="AA4073" s="67"/>
      <c r="AB4073" s="67"/>
      <c r="AC4073" s="73"/>
      <c r="AD4073" s="2"/>
      <c r="AE4073" s="2"/>
      <c r="AF4073" s="2"/>
      <c r="AG4073" s="2"/>
      <c r="AH4073" s="60"/>
      <c r="AI4073" s="77"/>
      <c r="AJ4073" s="77"/>
      <c r="AK4073" s="77"/>
      <c r="AL4073" s="77"/>
      <c r="AM4073" s="85"/>
      <c r="AN4073" s="2"/>
      <c r="AO4073" s="2"/>
      <c r="AP4073" s="2"/>
      <c r="AQ4073" s="2"/>
      <c r="AR4073" s="60"/>
      <c r="AS4073" s="90"/>
      <c r="AT4073" s="90"/>
      <c r="AU4073" s="90"/>
      <c r="AV4073" s="90"/>
      <c r="AW4073" s="105"/>
      <c r="AX4073" s="2"/>
      <c r="AY4073" s="2"/>
      <c r="AZ4073" s="2"/>
      <c r="BA4073" s="2"/>
      <c r="BB4073" s="60"/>
      <c r="BC4073" s="111"/>
      <c r="BD4073" s="111"/>
      <c r="BE4073" s="111"/>
      <c r="BF4073" s="111"/>
      <c r="BG4073" s="116"/>
      <c r="BH4073" s="2"/>
      <c r="BI4073" s="2"/>
      <c r="BJ4073" s="2"/>
      <c r="BK4073" s="2"/>
      <c r="BL4073" s="60"/>
      <c r="BM4073" s="53"/>
      <c r="BN4073" s="53"/>
      <c r="BO4073" s="53"/>
      <c r="BP4073" s="53"/>
      <c r="BQ4073" s="125"/>
      <c r="BR4073" s="2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292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3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285</v>
      </c>
      <c r="J4075" s="2" t="s">
        <v>293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3"/>
      <c r="O4075" s="37"/>
      <c r="P4075" s="37"/>
      <c r="Q4075" s="37"/>
      <c r="R4075" s="38"/>
      <c r="S4075" s="46"/>
      <c r="T4075" s="2"/>
      <c r="U4075" s="2"/>
      <c r="V4075" s="2"/>
      <c r="W4075" s="3"/>
      <c r="X4075" s="60"/>
      <c r="Y4075" s="67"/>
      <c r="Z4075" s="67"/>
      <c r="AA4075" s="67"/>
      <c r="AB4075" s="69"/>
      <c r="AC4075" s="73"/>
      <c r="AD4075" s="2"/>
      <c r="AE4075" s="2"/>
      <c r="AF4075" s="2"/>
      <c r="AG4075" s="3"/>
      <c r="AH4075" s="60"/>
      <c r="AI4075" s="77"/>
      <c r="AJ4075" s="77"/>
      <c r="AK4075" s="77"/>
      <c r="AL4075" s="78"/>
      <c r="AM4075" s="85"/>
      <c r="AN4075" s="2"/>
      <c r="AO4075" s="2"/>
      <c r="AP4075" s="2"/>
      <c r="AQ4075" s="3"/>
      <c r="AR4075" s="60"/>
      <c r="AS4075" s="90"/>
      <c r="AT4075" s="90"/>
      <c r="AU4075" s="90"/>
      <c r="AV4075" s="91"/>
      <c r="AW4075" s="105"/>
      <c r="AX4075" s="2"/>
      <c r="AY4075" s="2"/>
      <c r="AZ4075" s="2"/>
      <c r="BA4075" s="3"/>
      <c r="BB4075" s="60"/>
      <c r="BC4075" s="111"/>
      <c r="BD4075" s="111"/>
      <c r="BE4075" s="111"/>
      <c r="BF4075" s="112"/>
      <c r="BG4075" s="116"/>
      <c r="BH4075" s="2"/>
      <c r="BI4075" s="2"/>
      <c r="BJ4075" s="2"/>
      <c r="BK4075" s="3"/>
      <c r="BL4075" s="60"/>
      <c r="BM4075" s="53"/>
      <c r="BN4075" s="53"/>
      <c r="BO4075" s="53"/>
      <c r="BP4075" s="54"/>
      <c r="BQ4075" s="125"/>
      <c r="BR4075" s="2"/>
      <c r="BS4075" s="2"/>
      <c r="BT4075" s="2"/>
      <c r="BU4075" s="3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287</v>
      </c>
      <c r="J4076" s="2" t="s">
        <v>269</v>
      </c>
      <c r="K4076" s="2" t="s">
        <v>321</v>
      </c>
      <c r="L4076" s="170">
        <f t="shared" si="129"/>
        <v>0</v>
      </c>
      <c r="M4076" s="170">
        <f t="shared" si="130"/>
        <v>0</v>
      </c>
      <c r="N4076" s="183"/>
      <c r="O4076" s="37"/>
      <c r="P4076" s="37"/>
      <c r="Q4076" s="37"/>
      <c r="R4076" s="37"/>
      <c r="S4076" s="46"/>
      <c r="T4076" s="2"/>
      <c r="U4076" s="2"/>
      <c r="V4076" s="2"/>
      <c r="W4076" s="2"/>
      <c r="X4076" s="60"/>
      <c r="Y4076" s="67"/>
      <c r="Z4076" s="67"/>
      <c r="AA4076" s="67"/>
      <c r="AB4076" s="67"/>
      <c r="AC4076" s="73"/>
      <c r="AD4076" s="2"/>
      <c r="AE4076" s="2"/>
      <c r="AF4076" s="2"/>
      <c r="AG4076" s="2"/>
      <c r="AH4076" s="60"/>
      <c r="AI4076" s="77"/>
      <c r="AJ4076" s="77"/>
      <c r="AK4076" s="77"/>
      <c r="AL4076" s="77"/>
      <c r="AM4076" s="85"/>
      <c r="AN4076" s="2"/>
      <c r="AO4076" s="2"/>
      <c r="AP4076" s="2"/>
      <c r="AQ4076" s="2"/>
      <c r="AR4076" s="60"/>
      <c r="AS4076" s="90"/>
      <c r="AT4076" s="90"/>
      <c r="AU4076" s="90"/>
      <c r="AV4076" s="90"/>
      <c r="AW4076" s="105"/>
      <c r="AX4076" s="2"/>
      <c r="AY4076" s="2"/>
      <c r="AZ4076" s="2"/>
      <c r="BA4076" s="2"/>
      <c r="BB4076" s="60"/>
      <c r="BC4076" s="111"/>
      <c r="BD4076" s="111"/>
      <c r="BE4076" s="111"/>
      <c r="BF4076" s="111"/>
      <c r="BG4076" s="116"/>
      <c r="BH4076" s="2"/>
      <c r="BI4076" s="2"/>
      <c r="BJ4076" s="2"/>
      <c r="BK4076" s="2"/>
      <c r="BL4076" s="60"/>
      <c r="BM4076" s="53"/>
      <c r="BN4076" s="53"/>
      <c r="BO4076" s="53"/>
      <c r="BP4076" s="53"/>
      <c r="BQ4076" s="125"/>
      <c r="BR4076" s="2"/>
      <c r="BS4076" s="2"/>
      <c r="BT4076" s="2"/>
      <c r="BU4076" s="2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270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3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290</v>
      </c>
      <c r="J4078" s="2" t="s">
        <v>271</v>
      </c>
      <c r="K4078" s="2" t="s">
        <v>322</v>
      </c>
      <c r="L4078" s="170">
        <f t="shared" si="129"/>
        <v>0</v>
      </c>
      <c r="M4078" s="170">
        <f t="shared" si="130"/>
        <v>0</v>
      </c>
      <c r="N4078" s="183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284</v>
      </c>
      <c r="J4079" s="2" t="s">
        <v>294</v>
      </c>
      <c r="K4079" s="2" t="s">
        <v>321</v>
      </c>
      <c r="L4079" s="170">
        <f t="shared" si="129"/>
        <v>0</v>
      </c>
      <c r="M4079" s="170">
        <f t="shared" si="130"/>
        <v>0</v>
      </c>
      <c r="N4079" s="183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132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347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3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73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295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3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290</v>
      </c>
      <c r="J4082" s="2" t="s">
        <v>299</v>
      </c>
      <c r="K4082" s="2" t="s">
        <v>319</v>
      </c>
      <c r="L4082" s="170">
        <f t="shared" si="129"/>
        <v>0</v>
      </c>
      <c r="M4082" s="170">
        <f t="shared" si="130"/>
        <v>0</v>
      </c>
      <c r="N4082" s="183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315</v>
      </c>
      <c r="J4083" s="2" t="s">
        <v>348</v>
      </c>
      <c r="K4083" s="2" t="s">
        <v>321</v>
      </c>
      <c r="L4083" s="170">
        <f t="shared" si="129"/>
        <v>0</v>
      </c>
      <c r="M4083" s="170">
        <f t="shared" si="130"/>
        <v>0</v>
      </c>
      <c r="N4083" s="183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296</v>
      </c>
      <c r="K4084" s="2" t="s">
        <v>322</v>
      </c>
      <c r="L4084" s="170">
        <f t="shared" si="129"/>
        <v>0</v>
      </c>
      <c r="M4084" s="170">
        <f t="shared" si="130"/>
        <v>0</v>
      </c>
      <c r="N4084" s="183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316</v>
      </c>
      <c r="J4085" s="2" t="s">
        <v>297</v>
      </c>
      <c r="K4085" s="2" t="s">
        <v>319</v>
      </c>
      <c r="L4085" s="170">
        <f t="shared" si="129"/>
        <v>0</v>
      </c>
      <c r="M4085" s="170">
        <f t="shared" si="130"/>
        <v>0</v>
      </c>
      <c r="N4085" s="183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8" t="s">
        <v>349</v>
      </c>
      <c r="K4086" s="8" t="s">
        <v>321</v>
      </c>
      <c r="L4086" s="170">
        <f t="shared" si="129"/>
        <v>0</v>
      </c>
      <c r="M4086" s="170">
        <f t="shared" si="130"/>
        <v>0</v>
      </c>
      <c r="N4086" s="183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282</v>
      </c>
      <c r="J4087" s="2" t="s">
        <v>272</v>
      </c>
      <c r="K4087" s="2" t="s">
        <v>322</v>
      </c>
      <c r="L4087" s="170">
        <f t="shared" si="129"/>
        <v>0</v>
      </c>
      <c r="M4087" s="170">
        <f t="shared" si="130"/>
        <v>0</v>
      </c>
      <c r="N4087" s="183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273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3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274</v>
      </c>
      <c r="K4089" s="2" t="s">
        <v>322</v>
      </c>
      <c r="L4089" s="172">
        <f t="shared" si="129"/>
        <v>0</v>
      </c>
      <c r="M4089" s="170">
        <f t="shared" si="130"/>
        <v>0</v>
      </c>
      <c r="N4089" s="183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275</v>
      </c>
      <c r="K4090" s="2" t="s">
        <v>322</v>
      </c>
      <c r="L4090" s="170">
        <f t="shared" si="129"/>
        <v>1.5E-3</v>
      </c>
      <c r="M4090" s="170">
        <f t="shared" si="130"/>
        <v>1.831</v>
      </c>
      <c r="N4090" s="183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 t="s">
        <v>361</v>
      </c>
      <c r="BT4090" s="2">
        <v>26</v>
      </c>
      <c r="BU4090" s="2">
        <v>1.5E-3</v>
      </c>
      <c r="BV4090" s="60">
        <v>1.831</v>
      </c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276</v>
      </c>
      <c r="K4091" s="2" t="s">
        <v>321</v>
      </c>
      <c r="L4091" s="170">
        <f t="shared" si="129"/>
        <v>0</v>
      </c>
      <c r="M4091" s="170">
        <f t="shared" si="130"/>
        <v>0</v>
      </c>
      <c r="N4091" s="183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/>
      <c r="BT4091" s="2"/>
      <c r="BU4091" s="2"/>
      <c r="BV4091" s="60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277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3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283</v>
      </c>
      <c r="J4093" s="2" t="s">
        <v>298</v>
      </c>
      <c r="K4093" s="2" t="s">
        <v>322</v>
      </c>
      <c r="L4093" s="170">
        <f t="shared" si="129"/>
        <v>0.1</v>
      </c>
      <c r="M4093" s="170">
        <f t="shared" si="130"/>
        <v>48.405999999999999</v>
      </c>
      <c r="N4093" s="183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>
        <v>3</v>
      </c>
      <c r="BS4093" s="2"/>
      <c r="BT4093" s="2"/>
      <c r="BU4093" s="2">
        <v>0.1</v>
      </c>
      <c r="BV4093" s="60">
        <v>48.405999999999999</v>
      </c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278</v>
      </c>
      <c r="K4094" s="2" t="s">
        <v>321</v>
      </c>
      <c r="L4094" s="170">
        <f t="shared" si="129"/>
        <v>0</v>
      </c>
      <c r="M4094" s="170">
        <f t="shared" si="130"/>
        <v>0</v>
      </c>
      <c r="N4094" s="183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/>
      <c r="BS4094" s="2"/>
      <c r="BT4094" s="2"/>
      <c r="BU4094" s="2"/>
      <c r="BV4094" s="60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279</v>
      </c>
      <c r="K4095" s="2" t="s">
        <v>321</v>
      </c>
      <c r="L4095" s="170">
        <f t="shared" si="129"/>
        <v>4</v>
      </c>
      <c r="M4095" s="170">
        <f t="shared" si="130"/>
        <v>30.814</v>
      </c>
      <c r="N4095" s="183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>
        <v>3</v>
      </c>
      <c r="BS4095" s="2"/>
      <c r="BT4095" s="2"/>
      <c r="BU4095" s="2">
        <v>4</v>
      </c>
      <c r="BV4095" s="60">
        <v>30.814</v>
      </c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286</v>
      </c>
      <c r="J4096" s="2" t="s">
        <v>280</v>
      </c>
      <c r="K4096" s="2" t="s">
        <v>320</v>
      </c>
      <c r="L4096" s="170">
        <f t="shared" si="129"/>
        <v>0</v>
      </c>
      <c r="M4096" s="172">
        <f t="shared" si="130"/>
        <v>0</v>
      </c>
      <c r="N4096" s="185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181"/>
      <c r="BM4096" s="53"/>
      <c r="BN4096" s="53"/>
      <c r="BO4096" s="53"/>
      <c r="BP4096" s="53"/>
      <c r="BQ4096" s="125"/>
      <c r="BR4096" s="2"/>
      <c r="BS4096" s="2"/>
      <c r="BT4096" s="2"/>
      <c r="BU4096" s="2"/>
      <c r="BV4096" s="60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281</v>
      </c>
      <c r="K4097" s="2" t="s">
        <v>320</v>
      </c>
      <c r="L4097" s="170">
        <f t="shared" si="129"/>
        <v>0</v>
      </c>
      <c r="M4097" s="170">
        <f t="shared" si="130"/>
        <v>0</v>
      </c>
      <c r="N4097" s="183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60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s="17" customFormat="1" hidden="1" x14ac:dyDescent="0.3">
      <c r="A4098" s="16" t="s">
        <v>128</v>
      </c>
      <c r="B4098" s="16" t="s">
        <v>2</v>
      </c>
      <c r="C4098" s="16" t="s">
        <v>3</v>
      </c>
      <c r="D4098" s="16" t="s">
        <v>124</v>
      </c>
      <c r="E4098" s="6" t="s">
        <v>129</v>
      </c>
      <c r="F4098" s="7"/>
      <c r="G4098" s="23" t="s">
        <v>5</v>
      </c>
      <c r="H4098" s="7">
        <v>2023</v>
      </c>
      <c r="I4098" s="25"/>
      <c r="J4098" s="16" t="s">
        <v>314</v>
      </c>
      <c r="K4098" s="16"/>
      <c r="L4098" s="155"/>
      <c r="M4098" s="133">
        <f>SUM(M4060:M4097)</f>
        <v>120.15199999999999</v>
      </c>
      <c r="N4098" s="186"/>
      <c r="O4098" s="16"/>
      <c r="P4098" s="16"/>
      <c r="Q4098" s="16"/>
      <c r="R4098" s="16"/>
      <c r="S4098" s="51">
        <f>SUM(S4060:S4097)</f>
        <v>0</v>
      </c>
      <c r="T4098" s="16"/>
      <c r="U4098" s="16"/>
      <c r="V4098" s="16"/>
      <c r="W4098" s="16"/>
      <c r="X4098" s="51">
        <f>SUM(X4060:X4097)</f>
        <v>0</v>
      </c>
      <c r="Y4098" s="16"/>
      <c r="Z4098" s="16"/>
      <c r="AA4098" s="16"/>
      <c r="AB4098" s="16"/>
      <c r="AC4098" s="133">
        <f>SUM(AC4060:AC4097)</f>
        <v>0</v>
      </c>
      <c r="AD4098" s="16"/>
      <c r="AE4098" s="16"/>
      <c r="AF4098" s="16"/>
      <c r="AG4098" s="16"/>
      <c r="AH4098" s="51">
        <f>SUM(AH4060:AH4097)</f>
        <v>0</v>
      </c>
      <c r="AI4098" s="16"/>
      <c r="AJ4098" s="16"/>
      <c r="AK4098" s="16"/>
      <c r="AL4098" s="16"/>
      <c r="AM4098" s="51">
        <f>SUM(AM4060:AM4097)</f>
        <v>0</v>
      </c>
      <c r="AN4098" s="16"/>
      <c r="AO4098" s="16"/>
      <c r="AP4098" s="16"/>
      <c r="AQ4098" s="16"/>
      <c r="AR4098" s="51">
        <f>SUM(AR4060:AR4097)</f>
        <v>39.100999999999999</v>
      </c>
      <c r="AS4098" s="16"/>
      <c r="AT4098" s="16"/>
      <c r="AU4098" s="16"/>
      <c r="AV4098" s="16"/>
      <c r="AW4098" s="51">
        <f>SUM(AW4060:AW4097)</f>
        <v>0</v>
      </c>
      <c r="AX4098" s="16"/>
      <c r="AY4098" s="16"/>
      <c r="AZ4098" s="16"/>
      <c r="BA4098" s="16"/>
      <c r="BB4098" s="51">
        <f>SUM(BB4060:BB4097)</f>
        <v>0</v>
      </c>
      <c r="BC4098" s="16"/>
      <c r="BD4098" s="16"/>
      <c r="BE4098" s="16"/>
      <c r="BF4098" s="16"/>
      <c r="BG4098" s="51">
        <f>SUM(BG4060:BG4097)</f>
        <v>0</v>
      </c>
      <c r="BH4098" s="16"/>
      <c r="BI4098" s="16"/>
      <c r="BJ4098" s="16"/>
      <c r="BK4098" s="16"/>
      <c r="BL4098" s="51">
        <f>SUM(BL4060:BL4097)</f>
        <v>0</v>
      </c>
      <c r="BM4098" s="16"/>
      <c r="BN4098" s="16"/>
      <c r="BO4098" s="16"/>
      <c r="BP4098" s="16"/>
      <c r="BQ4098" s="51">
        <f>SUM(BQ4060:BQ4097)</f>
        <v>0</v>
      </c>
      <c r="BR4098" s="16"/>
      <c r="BS4098" s="16"/>
      <c r="BT4098" s="16"/>
      <c r="BU4098" s="16"/>
      <c r="BV4098" s="51">
        <f>SUM(BV4060:BV4097)</f>
        <v>81.051000000000002</v>
      </c>
    </row>
    <row r="4099" spans="1:74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22" t="s">
        <v>5</v>
      </c>
      <c r="H4099" s="3">
        <v>2023</v>
      </c>
      <c r="I4099" s="24" t="s">
        <v>287</v>
      </c>
      <c r="J4099" s="2" t="s">
        <v>267</v>
      </c>
      <c r="K4099" s="2" t="s">
        <v>319</v>
      </c>
      <c r="L4099" s="170">
        <f t="shared" si="129"/>
        <v>0</v>
      </c>
      <c r="M4099" s="170">
        <f t="shared" si="130"/>
        <v>0</v>
      </c>
      <c r="N4099" s="183"/>
      <c r="O4099" s="37"/>
      <c r="P4099" s="37"/>
      <c r="Q4099" s="37"/>
      <c r="R4099" s="37"/>
      <c r="S4099" s="46"/>
      <c r="T4099" s="2"/>
      <c r="U4099" s="2"/>
      <c r="V4099" s="2"/>
      <c r="W4099" s="2"/>
      <c r="X4099" s="60"/>
      <c r="Y4099" s="67"/>
      <c r="Z4099" s="67"/>
      <c r="AA4099" s="67"/>
      <c r="AB4099" s="67"/>
      <c r="AC4099" s="73"/>
      <c r="AD4099" s="2"/>
      <c r="AE4099" s="2"/>
      <c r="AF4099" s="2"/>
      <c r="AG4099" s="2"/>
      <c r="AH4099" s="60"/>
      <c r="AI4099" s="77"/>
      <c r="AJ4099" s="77"/>
      <c r="AK4099" s="77"/>
      <c r="AL4099" s="77"/>
      <c r="AM4099" s="85"/>
      <c r="AN4099" s="2"/>
      <c r="AO4099" s="2"/>
      <c r="AP4099" s="2"/>
      <c r="AQ4099" s="2"/>
      <c r="AR4099" s="60"/>
      <c r="AS4099" s="90"/>
      <c r="AT4099" s="90"/>
      <c r="AU4099" s="90"/>
      <c r="AV4099" s="90"/>
      <c r="AW4099" s="105"/>
      <c r="AX4099" s="2"/>
      <c r="AY4099" s="2"/>
      <c r="AZ4099" s="2"/>
      <c r="BA4099" s="2"/>
      <c r="BB4099" s="60"/>
      <c r="BC4099" s="111"/>
      <c r="BD4099" s="111"/>
      <c r="BE4099" s="111"/>
      <c r="BF4099" s="111"/>
      <c r="BG4099" s="116"/>
      <c r="BH4099" s="2"/>
      <c r="BI4099" s="2"/>
      <c r="BJ4099" s="2"/>
      <c r="BK4099" s="2"/>
      <c r="BL4099" s="60"/>
      <c r="BM4099" s="53"/>
      <c r="BN4099" s="53"/>
      <c r="BO4099" s="53"/>
      <c r="BP4099" s="53"/>
      <c r="BQ4099" s="125"/>
      <c r="BR4099" s="2"/>
      <c r="BS4099" s="2"/>
      <c r="BT4099" s="2"/>
      <c r="BU4099" s="2"/>
      <c r="BV4099" s="60"/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291</v>
      </c>
      <c r="K4100" s="2" t="s">
        <v>320</v>
      </c>
      <c r="L4100" s="170">
        <f t="shared" si="129"/>
        <v>0</v>
      </c>
      <c r="M4100" s="170">
        <f t="shared" si="130"/>
        <v>0</v>
      </c>
      <c r="N4100" s="183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286</v>
      </c>
      <c r="J4101" s="2" t="s">
        <v>337</v>
      </c>
      <c r="K4101" s="2" t="s">
        <v>320</v>
      </c>
      <c r="L4101" s="170">
        <f t="shared" ref="L4101:L4164" si="131">SUM(R4101,W4101,AB4101,AG4101,AL4101,AQ4101,AV4101,BA4101,BF4101,BK4101,BP4101,BU4101)</f>
        <v>0</v>
      </c>
      <c r="M4101" s="170">
        <f t="shared" ref="M4101:M4164" si="132">SUM(S4101,X4101,AC4101,AH4101,AM4101,AR4101,AW4101,BB4101,BG4101,BL4101,BQ4101,BV4101)</f>
        <v>0</v>
      </c>
      <c r="N4101" s="183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8" t="s">
        <v>338</v>
      </c>
      <c r="K4102" s="8" t="s">
        <v>319</v>
      </c>
      <c r="L4102" s="170">
        <f t="shared" si="131"/>
        <v>0</v>
      </c>
      <c r="M4102" s="170">
        <f t="shared" si="132"/>
        <v>0</v>
      </c>
      <c r="N4102" s="183"/>
      <c r="O4102" s="58"/>
      <c r="P4102" s="58"/>
      <c r="Q4102" s="58"/>
      <c r="R4102" s="58"/>
      <c r="S4102" s="59"/>
      <c r="T4102" s="8"/>
      <c r="U4102" s="8"/>
      <c r="V4102" s="8"/>
      <c r="W4102" s="8"/>
      <c r="X4102" s="130"/>
      <c r="Y4102" s="143"/>
      <c r="Z4102" s="143"/>
      <c r="AA4102" s="143"/>
      <c r="AB4102" s="143"/>
      <c r="AC4102" s="144"/>
      <c r="AD4102" s="8"/>
      <c r="AE4102" s="8"/>
      <c r="AF4102" s="8"/>
      <c r="AG4102" s="8"/>
      <c r="AH4102" s="130"/>
      <c r="AI4102" s="145"/>
      <c r="AJ4102" s="145"/>
      <c r="AK4102" s="145"/>
      <c r="AL4102" s="145"/>
      <c r="AM4102" s="146"/>
      <c r="AN4102" s="8"/>
      <c r="AO4102" s="8"/>
      <c r="AP4102" s="8"/>
      <c r="AQ4102" s="8"/>
      <c r="AR4102" s="130"/>
      <c r="AS4102" s="147"/>
      <c r="AT4102" s="147"/>
      <c r="AU4102" s="147"/>
      <c r="AV4102" s="147"/>
      <c r="AW4102" s="148"/>
      <c r="AX4102" s="8"/>
      <c r="AY4102" s="8"/>
      <c r="AZ4102" s="8"/>
      <c r="BA4102" s="8"/>
      <c r="BB4102" s="130"/>
      <c r="BC4102" s="149"/>
      <c r="BD4102" s="149"/>
      <c r="BE4102" s="149"/>
      <c r="BF4102" s="149"/>
      <c r="BG4102" s="150"/>
      <c r="BH4102" s="8"/>
      <c r="BI4102" s="8"/>
      <c r="BJ4102" s="8"/>
      <c r="BK4102" s="8"/>
      <c r="BL4102" s="130"/>
      <c r="BM4102" s="151"/>
      <c r="BN4102" s="151"/>
      <c r="BO4102" s="151"/>
      <c r="BP4102" s="151"/>
      <c r="BQ4102" s="152"/>
      <c r="BR4102" s="8"/>
      <c r="BS4102" s="8"/>
      <c r="BT4102" s="8"/>
      <c r="BU4102" s="8"/>
      <c r="BV4102" s="13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339</v>
      </c>
      <c r="K4103" s="8" t="s">
        <v>340</v>
      </c>
      <c r="L4103" s="170">
        <f t="shared" si="131"/>
        <v>0</v>
      </c>
      <c r="M4103" s="170">
        <f t="shared" si="132"/>
        <v>0</v>
      </c>
      <c r="N4103" s="183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341</v>
      </c>
      <c r="K4104" s="8" t="s">
        <v>319</v>
      </c>
      <c r="L4104" s="170">
        <f t="shared" si="131"/>
        <v>0</v>
      </c>
      <c r="M4104" s="170">
        <f t="shared" si="132"/>
        <v>0</v>
      </c>
      <c r="N4104" s="183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342</v>
      </c>
      <c r="K4105" s="8" t="s">
        <v>321</v>
      </c>
      <c r="L4105" s="170">
        <f t="shared" si="131"/>
        <v>0</v>
      </c>
      <c r="M4105" s="170">
        <f t="shared" si="132"/>
        <v>0</v>
      </c>
      <c r="N4105" s="183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343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3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344</v>
      </c>
      <c r="K4107" s="8" t="s">
        <v>340</v>
      </c>
      <c r="L4107" s="170">
        <f t="shared" si="131"/>
        <v>0</v>
      </c>
      <c r="M4107" s="170">
        <f t="shared" si="132"/>
        <v>0</v>
      </c>
      <c r="N4107" s="183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288</v>
      </c>
      <c r="J4108" s="8" t="s">
        <v>345</v>
      </c>
      <c r="K4108" s="8" t="s">
        <v>319</v>
      </c>
      <c r="L4108" s="172">
        <f t="shared" si="131"/>
        <v>8.6E-3</v>
      </c>
      <c r="M4108" s="170">
        <f t="shared" si="132"/>
        <v>16.733000000000001</v>
      </c>
      <c r="N4108" s="183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 t="s">
        <v>502</v>
      </c>
      <c r="AP4108" s="8"/>
      <c r="AQ4108" s="8">
        <v>8.6E-3</v>
      </c>
      <c r="AR4108" s="130">
        <v>16.733000000000001</v>
      </c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2" t="s">
        <v>352</v>
      </c>
      <c r="K4109" s="2" t="s">
        <v>319</v>
      </c>
      <c r="L4109" s="170">
        <f t="shared" si="131"/>
        <v>0</v>
      </c>
      <c r="M4109" s="170">
        <f t="shared" si="132"/>
        <v>0</v>
      </c>
      <c r="N4109" s="183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/>
      <c r="AP4109" s="8"/>
      <c r="AQ4109" s="8"/>
      <c r="AR4109" s="130"/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353</v>
      </c>
      <c r="K4110" s="2" t="s">
        <v>322</v>
      </c>
      <c r="L4110" s="170">
        <f t="shared" si="131"/>
        <v>0</v>
      </c>
      <c r="M4110" s="170">
        <f t="shared" si="132"/>
        <v>0</v>
      </c>
      <c r="N4110" s="183"/>
      <c r="O4110" s="37"/>
      <c r="P4110" s="37"/>
      <c r="Q4110" s="37"/>
      <c r="R4110" s="37"/>
      <c r="S4110" s="46"/>
      <c r="T4110" s="2"/>
      <c r="U4110" s="2"/>
      <c r="V4110" s="2"/>
      <c r="W4110" s="2"/>
      <c r="X4110" s="60"/>
      <c r="Y4110" s="67"/>
      <c r="Z4110" s="67"/>
      <c r="AA4110" s="67"/>
      <c r="AB4110" s="67"/>
      <c r="AC4110" s="73"/>
      <c r="AD4110" s="2"/>
      <c r="AE4110" s="2"/>
      <c r="AF4110" s="2"/>
      <c r="AG4110" s="2"/>
      <c r="AH4110" s="60"/>
      <c r="AI4110" s="77"/>
      <c r="AJ4110" s="77"/>
      <c r="AK4110" s="77"/>
      <c r="AL4110" s="77"/>
      <c r="AM4110" s="85"/>
      <c r="AN4110" s="2"/>
      <c r="AO4110" s="2"/>
      <c r="AP4110" s="2"/>
      <c r="AQ4110" s="2"/>
      <c r="AR4110" s="60"/>
      <c r="AS4110" s="90"/>
      <c r="AT4110" s="90"/>
      <c r="AU4110" s="90"/>
      <c r="AV4110" s="90"/>
      <c r="AW4110" s="105"/>
      <c r="AX4110" s="2"/>
      <c r="AY4110" s="2"/>
      <c r="AZ4110" s="2"/>
      <c r="BA4110" s="2"/>
      <c r="BB4110" s="60"/>
      <c r="BC4110" s="111"/>
      <c r="BD4110" s="111"/>
      <c r="BE4110" s="111"/>
      <c r="BF4110" s="111"/>
      <c r="BG4110" s="116"/>
      <c r="BH4110" s="2"/>
      <c r="BI4110" s="2"/>
      <c r="BJ4110" s="2"/>
      <c r="BK4110" s="2"/>
      <c r="BL4110" s="60"/>
      <c r="BM4110" s="53"/>
      <c r="BN4110" s="53"/>
      <c r="BO4110" s="53"/>
      <c r="BP4110" s="53"/>
      <c r="BQ4110" s="125"/>
      <c r="BR4110" s="2"/>
      <c r="BS4110" s="2"/>
      <c r="BT4110" s="2"/>
      <c r="BU4110" s="2"/>
      <c r="BV4110" s="6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346</v>
      </c>
      <c r="K4111" s="2" t="s">
        <v>319</v>
      </c>
      <c r="L4111" s="170">
        <f t="shared" si="131"/>
        <v>0</v>
      </c>
      <c r="M4111" s="170">
        <f t="shared" si="132"/>
        <v>0</v>
      </c>
      <c r="N4111" s="183"/>
      <c r="O4111" s="38"/>
      <c r="P4111" s="37"/>
      <c r="Q4111" s="37"/>
      <c r="R4111" s="37"/>
      <c r="S4111" s="46"/>
      <c r="T4111" s="3"/>
      <c r="U4111" s="2"/>
      <c r="V4111" s="2"/>
      <c r="W4111" s="2"/>
      <c r="X4111" s="60"/>
      <c r="Y4111" s="69"/>
      <c r="Z4111" s="67"/>
      <c r="AA4111" s="67"/>
      <c r="AB4111" s="67"/>
      <c r="AC4111" s="73"/>
      <c r="AD4111" s="3"/>
      <c r="AE4111" s="2"/>
      <c r="AF4111" s="2"/>
      <c r="AG4111" s="2"/>
      <c r="AH4111" s="60"/>
      <c r="AI4111" s="78"/>
      <c r="AJ4111" s="77"/>
      <c r="AK4111" s="77"/>
      <c r="AL4111" s="77"/>
      <c r="AM4111" s="85"/>
      <c r="AN4111" s="3"/>
      <c r="AO4111" s="2"/>
      <c r="AP4111" s="2"/>
      <c r="AQ4111" s="2"/>
      <c r="AR4111" s="60"/>
      <c r="AS4111" s="91"/>
      <c r="AT4111" s="90"/>
      <c r="AU4111" s="90"/>
      <c r="AV4111" s="90"/>
      <c r="AW4111" s="105"/>
      <c r="AX4111" s="3"/>
      <c r="AY4111" s="2"/>
      <c r="AZ4111" s="2"/>
      <c r="BA4111" s="2"/>
      <c r="BB4111" s="60"/>
      <c r="BC4111" s="112"/>
      <c r="BD4111" s="111"/>
      <c r="BE4111" s="111"/>
      <c r="BF4111" s="111"/>
      <c r="BG4111" s="116"/>
      <c r="BH4111" s="3"/>
      <c r="BI4111" s="2"/>
      <c r="BJ4111" s="2"/>
      <c r="BK4111" s="2"/>
      <c r="BL4111" s="60"/>
      <c r="BM4111" s="54"/>
      <c r="BN4111" s="53"/>
      <c r="BO4111" s="53"/>
      <c r="BP4111" s="53"/>
      <c r="BQ4111" s="125"/>
      <c r="BR4111" s="3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289</v>
      </c>
      <c r="J4112" s="2" t="s">
        <v>268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3"/>
      <c r="O4112" s="37"/>
      <c r="P4112" s="37"/>
      <c r="Q4112" s="37"/>
      <c r="R4112" s="37"/>
      <c r="S4112" s="46"/>
      <c r="T4112" s="2"/>
      <c r="U4112" s="2"/>
      <c r="V4112" s="2"/>
      <c r="W4112" s="2"/>
      <c r="X4112" s="60"/>
      <c r="Y4112" s="67"/>
      <c r="Z4112" s="67"/>
      <c r="AA4112" s="67"/>
      <c r="AB4112" s="67"/>
      <c r="AC4112" s="73"/>
      <c r="AD4112" s="2"/>
      <c r="AE4112" s="2"/>
      <c r="AF4112" s="2"/>
      <c r="AG4112" s="2"/>
      <c r="AH4112" s="60"/>
      <c r="AI4112" s="77"/>
      <c r="AJ4112" s="77"/>
      <c r="AK4112" s="77"/>
      <c r="AL4112" s="77"/>
      <c r="AM4112" s="85"/>
      <c r="AN4112" s="2"/>
      <c r="AO4112" s="2"/>
      <c r="AP4112" s="2"/>
      <c r="AQ4112" s="2"/>
      <c r="AR4112" s="60"/>
      <c r="AS4112" s="90"/>
      <c r="AT4112" s="90"/>
      <c r="AU4112" s="90"/>
      <c r="AV4112" s="90"/>
      <c r="AW4112" s="105"/>
      <c r="AX4112" s="2"/>
      <c r="AY4112" s="2"/>
      <c r="AZ4112" s="2"/>
      <c r="BA4112" s="2"/>
      <c r="BB4112" s="60"/>
      <c r="BC4112" s="111"/>
      <c r="BD4112" s="111"/>
      <c r="BE4112" s="111"/>
      <c r="BF4112" s="111"/>
      <c r="BG4112" s="116"/>
      <c r="BH4112" s="2"/>
      <c r="BI4112" s="2"/>
      <c r="BJ4112" s="2"/>
      <c r="BK4112" s="2"/>
      <c r="BL4112" s="60"/>
      <c r="BM4112" s="53"/>
      <c r="BN4112" s="53"/>
      <c r="BO4112" s="53"/>
      <c r="BP4112" s="53"/>
      <c r="BQ4112" s="125"/>
      <c r="BR4112" s="2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292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3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285</v>
      </c>
      <c r="J4114" s="2" t="s">
        <v>293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3"/>
      <c r="O4114" s="37"/>
      <c r="P4114" s="37"/>
      <c r="Q4114" s="37"/>
      <c r="R4114" s="38"/>
      <c r="S4114" s="45"/>
      <c r="T4114" s="2"/>
      <c r="U4114" s="2"/>
      <c r="V4114" s="2"/>
      <c r="W4114" s="3"/>
      <c r="X4114" s="61"/>
      <c r="Y4114" s="67"/>
      <c r="Z4114" s="67"/>
      <c r="AA4114" s="67"/>
      <c r="AB4114" s="69"/>
      <c r="AC4114" s="74"/>
      <c r="AD4114" s="2"/>
      <c r="AE4114" s="2"/>
      <c r="AF4114" s="2"/>
      <c r="AG4114" s="3"/>
      <c r="AH4114" s="61"/>
      <c r="AI4114" s="77"/>
      <c r="AJ4114" s="77"/>
      <c r="AK4114" s="77"/>
      <c r="AL4114" s="78"/>
      <c r="AM4114" s="86"/>
      <c r="AN4114" s="2"/>
      <c r="AO4114" s="2"/>
      <c r="AP4114" s="2"/>
      <c r="AQ4114" s="3"/>
      <c r="AR4114" s="61"/>
      <c r="AS4114" s="90"/>
      <c r="AT4114" s="90"/>
      <c r="AU4114" s="90"/>
      <c r="AV4114" s="91"/>
      <c r="AW4114" s="106"/>
      <c r="AX4114" s="2"/>
      <c r="AY4114" s="2"/>
      <c r="AZ4114" s="2"/>
      <c r="BA4114" s="3"/>
      <c r="BB4114" s="61"/>
      <c r="BC4114" s="111"/>
      <c r="BD4114" s="111"/>
      <c r="BE4114" s="111"/>
      <c r="BF4114" s="112"/>
      <c r="BG4114" s="117"/>
      <c r="BH4114" s="2"/>
      <c r="BI4114" s="2"/>
      <c r="BJ4114" s="2"/>
      <c r="BK4114" s="3"/>
      <c r="BL4114" s="61"/>
      <c r="BM4114" s="53"/>
      <c r="BN4114" s="53"/>
      <c r="BO4114" s="53"/>
      <c r="BP4114" s="54"/>
      <c r="BQ4114" s="126"/>
      <c r="BR4114" s="2"/>
      <c r="BS4114" s="2"/>
      <c r="BT4114" s="2"/>
      <c r="BU4114" s="3"/>
      <c r="BV4114" s="61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287</v>
      </c>
      <c r="J4115" s="2" t="s">
        <v>269</v>
      </c>
      <c r="K4115" s="2" t="s">
        <v>321</v>
      </c>
      <c r="L4115" s="170">
        <f t="shared" si="131"/>
        <v>0</v>
      </c>
      <c r="M4115" s="170">
        <f t="shared" si="132"/>
        <v>0</v>
      </c>
      <c r="N4115" s="183"/>
      <c r="O4115" s="37"/>
      <c r="P4115" s="37"/>
      <c r="Q4115" s="37"/>
      <c r="R4115" s="37"/>
      <c r="S4115" s="46"/>
      <c r="T4115" s="2"/>
      <c r="U4115" s="2"/>
      <c r="V4115" s="2"/>
      <c r="W4115" s="2"/>
      <c r="X4115" s="60"/>
      <c r="Y4115" s="67"/>
      <c r="Z4115" s="67"/>
      <c r="AA4115" s="67"/>
      <c r="AB4115" s="67"/>
      <c r="AC4115" s="73"/>
      <c r="AD4115" s="2"/>
      <c r="AE4115" s="2"/>
      <c r="AF4115" s="2"/>
      <c r="AG4115" s="2"/>
      <c r="AH4115" s="60"/>
      <c r="AI4115" s="77"/>
      <c r="AJ4115" s="77"/>
      <c r="AK4115" s="77"/>
      <c r="AL4115" s="77"/>
      <c r="AM4115" s="85"/>
      <c r="AN4115" s="2"/>
      <c r="AO4115" s="2"/>
      <c r="AP4115" s="2"/>
      <c r="AQ4115" s="2"/>
      <c r="AR4115" s="60"/>
      <c r="AS4115" s="90"/>
      <c r="AT4115" s="90"/>
      <c r="AU4115" s="90"/>
      <c r="AV4115" s="90"/>
      <c r="AW4115" s="105"/>
      <c r="AX4115" s="2"/>
      <c r="AY4115" s="2"/>
      <c r="AZ4115" s="2"/>
      <c r="BA4115" s="2"/>
      <c r="BB4115" s="60"/>
      <c r="BC4115" s="111"/>
      <c r="BD4115" s="111"/>
      <c r="BE4115" s="111"/>
      <c r="BF4115" s="111"/>
      <c r="BG4115" s="116"/>
      <c r="BH4115" s="2"/>
      <c r="BI4115" s="2"/>
      <c r="BJ4115" s="2"/>
      <c r="BK4115" s="2"/>
      <c r="BL4115" s="60"/>
      <c r="BM4115" s="53"/>
      <c r="BN4115" s="53"/>
      <c r="BO4115" s="53"/>
      <c r="BP4115" s="53"/>
      <c r="BQ4115" s="125"/>
      <c r="BR4115" s="2"/>
      <c r="BS4115" s="2"/>
      <c r="BT4115" s="2"/>
      <c r="BU4115" s="2"/>
      <c r="BV4115" s="60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270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3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290</v>
      </c>
      <c r="J4117" s="2" t="s">
        <v>271</v>
      </c>
      <c r="K4117" s="2" t="s">
        <v>322</v>
      </c>
      <c r="L4117" s="170">
        <f t="shared" si="131"/>
        <v>0</v>
      </c>
      <c r="M4117" s="170">
        <f t="shared" si="132"/>
        <v>0</v>
      </c>
      <c r="N4117" s="183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284</v>
      </c>
      <c r="J4118" s="2" t="s">
        <v>294</v>
      </c>
      <c r="K4118" s="2" t="s">
        <v>321</v>
      </c>
      <c r="L4118" s="170">
        <f t="shared" si="131"/>
        <v>0</v>
      </c>
      <c r="M4118" s="170">
        <f t="shared" si="132"/>
        <v>0</v>
      </c>
      <c r="N4118" s="183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132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347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3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73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295</v>
      </c>
      <c r="K4120" s="2" t="s">
        <v>321</v>
      </c>
      <c r="L4120" s="170">
        <f t="shared" si="131"/>
        <v>4</v>
      </c>
      <c r="M4120" s="170">
        <f t="shared" si="132"/>
        <v>88.548000000000002</v>
      </c>
      <c r="N4120" s="183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>
        <v>1</v>
      </c>
      <c r="BD4120" s="111"/>
      <c r="BE4120" s="111"/>
      <c r="BF4120" s="111">
        <v>4</v>
      </c>
      <c r="BG4120" s="116">
        <v>88.548000000000002</v>
      </c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290</v>
      </c>
      <c r="J4121" s="2" t="s">
        <v>299</v>
      </c>
      <c r="K4121" s="2" t="s">
        <v>319</v>
      </c>
      <c r="L4121" s="170">
        <f t="shared" si="131"/>
        <v>0</v>
      </c>
      <c r="M4121" s="170">
        <f t="shared" si="132"/>
        <v>0</v>
      </c>
      <c r="N4121" s="183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/>
      <c r="BD4121" s="111"/>
      <c r="BE4121" s="111"/>
      <c r="BF4121" s="111"/>
      <c r="BG4121" s="116"/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315</v>
      </c>
      <c r="J4122" s="2" t="s">
        <v>348</v>
      </c>
      <c r="K4122" s="2" t="s">
        <v>321</v>
      </c>
      <c r="L4122" s="170">
        <f t="shared" si="131"/>
        <v>0</v>
      </c>
      <c r="M4122" s="170">
        <f t="shared" si="132"/>
        <v>0</v>
      </c>
      <c r="N4122" s="183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296</v>
      </c>
      <c r="K4123" s="2" t="s">
        <v>322</v>
      </c>
      <c r="L4123" s="170">
        <f t="shared" si="131"/>
        <v>0</v>
      </c>
      <c r="M4123" s="170">
        <f t="shared" si="132"/>
        <v>0</v>
      </c>
      <c r="N4123" s="183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316</v>
      </c>
      <c r="J4124" s="2" t="s">
        <v>297</v>
      </c>
      <c r="K4124" s="2" t="s">
        <v>319</v>
      </c>
      <c r="L4124" s="170">
        <f t="shared" si="131"/>
        <v>0</v>
      </c>
      <c r="M4124" s="170">
        <f t="shared" si="132"/>
        <v>0</v>
      </c>
      <c r="N4124" s="183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8" t="s">
        <v>349</v>
      </c>
      <c r="K4125" s="8" t="s">
        <v>321</v>
      </c>
      <c r="L4125" s="170">
        <f t="shared" si="131"/>
        <v>0</v>
      </c>
      <c r="M4125" s="170">
        <f t="shared" si="132"/>
        <v>0</v>
      </c>
      <c r="N4125" s="183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282</v>
      </c>
      <c r="J4126" s="2" t="s">
        <v>272</v>
      </c>
      <c r="K4126" s="2" t="s">
        <v>322</v>
      </c>
      <c r="L4126" s="170">
        <f t="shared" si="131"/>
        <v>0</v>
      </c>
      <c r="M4126" s="170">
        <f t="shared" si="132"/>
        <v>0</v>
      </c>
      <c r="N4126" s="183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273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3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274</v>
      </c>
      <c r="K4128" s="2" t="s">
        <v>322</v>
      </c>
      <c r="L4128" s="172">
        <f t="shared" si="131"/>
        <v>0</v>
      </c>
      <c r="M4128" s="170">
        <f t="shared" si="132"/>
        <v>0</v>
      </c>
      <c r="N4128" s="183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275</v>
      </c>
      <c r="K4129" s="2" t="s">
        <v>322</v>
      </c>
      <c r="L4129" s="170">
        <f t="shared" si="131"/>
        <v>0</v>
      </c>
      <c r="M4129" s="170">
        <f t="shared" si="132"/>
        <v>0</v>
      </c>
      <c r="N4129" s="183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276</v>
      </c>
      <c r="K4130" s="2" t="s">
        <v>321</v>
      </c>
      <c r="L4130" s="170">
        <f t="shared" si="131"/>
        <v>0</v>
      </c>
      <c r="M4130" s="170">
        <f t="shared" si="132"/>
        <v>0</v>
      </c>
      <c r="N4130" s="183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277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3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283</v>
      </c>
      <c r="J4132" s="2" t="s">
        <v>298</v>
      </c>
      <c r="K4132" s="2" t="s">
        <v>322</v>
      </c>
      <c r="L4132" s="170">
        <f t="shared" si="131"/>
        <v>0</v>
      </c>
      <c r="M4132" s="170">
        <f t="shared" si="132"/>
        <v>0</v>
      </c>
      <c r="N4132" s="183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278</v>
      </c>
      <c r="K4133" s="2" t="s">
        <v>321</v>
      </c>
      <c r="L4133" s="170">
        <f t="shared" si="131"/>
        <v>0</v>
      </c>
      <c r="M4133" s="170">
        <f t="shared" si="132"/>
        <v>0</v>
      </c>
      <c r="N4133" s="183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279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3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286</v>
      </c>
      <c r="J4135" s="2" t="s">
        <v>280</v>
      </c>
      <c r="K4135" s="2" t="s">
        <v>320</v>
      </c>
      <c r="L4135" s="170">
        <f t="shared" si="131"/>
        <v>0</v>
      </c>
      <c r="M4135" s="172">
        <f t="shared" si="132"/>
        <v>0</v>
      </c>
      <c r="N4135" s="185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181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281</v>
      </c>
      <c r="K4136" s="2" t="s">
        <v>320</v>
      </c>
      <c r="L4136" s="170">
        <f t="shared" si="131"/>
        <v>0</v>
      </c>
      <c r="M4136" s="170">
        <f t="shared" si="132"/>
        <v>10.56</v>
      </c>
      <c r="N4136" s="183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 t="s">
        <v>460</v>
      </c>
      <c r="AE4136" s="2"/>
      <c r="AF4136" s="2"/>
      <c r="AG4136" s="2"/>
      <c r="AH4136" s="60">
        <v>10.56</v>
      </c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60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s="17" customFormat="1" hidden="1" x14ac:dyDescent="0.3">
      <c r="A4137" s="16" t="s">
        <v>130</v>
      </c>
      <c r="B4137" s="16" t="s">
        <v>2</v>
      </c>
      <c r="C4137" s="16" t="s">
        <v>3</v>
      </c>
      <c r="D4137" s="16" t="s">
        <v>124</v>
      </c>
      <c r="E4137" s="6" t="s">
        <v>131</v>
      </c>
      <c r="F4137" s="7"/>
      <c r="G4137" s="23" t="s">
        <v>5</v>
      </c>
      <c r="H4137" s="7">
        <v>2023</v>
      </c>
      <c r="I4137" s="25"/>
      <c r="J4137" s="16" t="s">
        <v>314</v>
      </c>
      <c r="K4137" s="16"/>
      <c r="L4137" s="155"/>
      <c r="M4137" s="133">
        <f>SUM(M4099:M4136)</f>
        <v>115.84100000000001</v>
      </c>
      <c r="N4137" s="186"/>
      <c r="O4137" s="16"/>
      <c r="P4137" s="16"/>
      <c r="Q4137" s="16"/>
      <c r="R4137" s="16"/>
      <c r="S4137" s="51">
        <f>SUM(S4099:S4136)</f>
        <v>0</v>
      </c>
      <c r="T4137" s="16"/>
      <c r="U4137" s="16"/>
      <c r="V4137" s="16"/>
      <c r="W4137" s="16"/>
      <c r="X4137" s="51">
        <f>SUM(X4099:X4136)</f>
        <v>0</v>
      </c>
      <c r="Y4137" s="16"/>
      <c r="Z4137" s="16"/>
      <c r="AA4137" s="16"/>
      <c r="AB4137" s="16"/>
      <c r="AC4137" s="133">
        <f>SUM(AC4099:AC4136)</f>
        <v>0</v>
      </c>
      <c r="AD4137" s="16"/>
      <c r="AE4137" s="16"/>
      <c r="AF4137" s="16"/>
      <c r="AG4137" s="16"/>
      <c r="AH4137" s="51">
        <f>SUM(AH4099:AH4136)</f>
        <v>10.56</v>
      </c>
      <c r="AI4137" s="16"/>
      <c r="AJ4137" s="16"/>
      <c r="AK4137" s="16"/>
      <c r="AL4137" s="16"/>
      <c r="AM4137" s="51">
        <f>SUM(AM4099:AM4136)</f>
        <v>0</v>
      </c>
      <c r="AN4137" s="16"/>
      <c r="AO4137" s="16"/>
      <c r="AP4137" s="16"/>
      <c r="AQ4137" s="16"/>
      <c r="AR4137" s="51">
        <f>SUM(AR4099:AR4136)</f>
        <v>16.733000000000001</v>
      </c>
      <c r="AS4137" s="16"/>
      <c r="AT4137" s="16"/>
      <c r="AU4137" s="16"/>
      <c r="AV4137" s="16"/>
      <c r="AW4137" s="51">
        <f>SUM(AW4099:AW4136)</f>
        <v>0</v>
      </c>
      <c r="AX4137" s="16"/>
      <c r="AY4137" s="16"/>
      <c r="AZ4137" s="16"/>
      <c r="BA4137" s="16"/>
      <c r="BB4137" s="51">
        <f>SUM(BB4099:BB4136)</f>
        <v>0</v>
      </c>
      <c r="BC4137" s="16"/>
      <c r="BD4137" s="16"/>
      <c r="BE4137" s="16"/>
      <c r="BF4137" s="16"/>
      <c r="BG4137" s="51">
        <f>SUM(BG4099:BG4136)</f>
        <v>88.548000000000002</v>
      </c>
      <c r="BH4137" s="16"/>
      <c r="BI4137" s="16"/>
      <c r="BJ4137" s="16"/>
      <c r="BK4137" s="16"/>
      <c r="BL4137" s="51">
        <f>SUM(BL4099:BL4136)</f>
        <v>0</v>
      </c>
      <c r="BM4137" s="16"/>
      <c r="BN4137" s="16"/>
      <c r="BO4137" s="16"/>
      <c r="BP4137" s="16"/>
      <c r="BQ4137" s="51">
        <f>SUM(BQ4099:BQ4136)</f>
        <v>0</v>
      </c>
      <c r="BR4137" s="16"/>
      <c r="BS4137" s="16"/>
      <c r="BT4137" s="16"/>
      <c r="BU4137" s="16"/>
      <c r="BV4137" s="51">
        <f>SUM(BV4099:BV4136)</f>
        <v>0</v>
      </c>
    </row>
    <row r="4138" spans="1:74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22" t="s">
        <v>5</v>
      </c>
      <c r="H4138" s="3">
        <v>2023</v>
      </c>
      <c r="I4138" s="24" t="s">
        <v>287</v>
      </c>
      <c r="J4138" s="2" t="s">
        <v>267</v>
      </c>
      <c r="K4138" s="2" t="s">
        <v>319</v>
      </c>
      <c r="L4138" s="170">
        <f t="shared" si="131"/>
        <v>0</v>
      </c>
      <c r="M4138" s="170">
        <f t="shared" si="132"/>
        <v>0</v>
      </c>
      <c r="N4138" s="183"/>
      <c r="O4138" s="37"/>
      <c r="P4138" s="37"/>
      <c r="Q4138" s="37"/>
      <c r="R4138" s="37"/>
      <c r="S4138" s="46"/>
      <c r="T4138" s="2"/>
      <c r="U4138" s="2"/>
      <c r="V4138" s="2"/>
      <c r="W4138" s="2"/>
      <c r="X4138" s="60"/>
      <c r="Y4138" s="67"/>
      <c r="Z4138" s="67"/>
      <c r="AA4138" s="67"/>
      <c r="AB4138" s="67"/>
      <c r="AC4138" s="73"/>
      <c r="AD4138" s="2"/>
      <c r="AE4138" s="2"/>
      <c r="AF4138" s="2"/>
      <c r="AG4138" s="2"/>
      <c r="AH4138" s="60"/>
      <c r="AI4138" s="77"/>
      <c r="AJ4138" s="77"/>
      <c r="AK4138" s="77"/>
      <c r="AL4138" s="77"/>
      <c r="AM4138" s="85"/>
      <c r="AN4138" s="2"/>
      <c r="AO4138" s="2"/>
      <c r="AP4138" s="2"/>
      <c r="AQ4138" s="2"/>
      <c r="AR4138" s="60"/>
      <c r="AS4138" s="90"/>
      <c r="AT4138" s="90"/>
      <c r="AU4138" s="90"/>
      <c r="AV4138" s="90"/>
      <c r="AW4138" s="105"/>
      <c r="AX4138" s="2"/>
      <c r="AY4138" s="2"/>
      <c r="AZ4138" s="2"/>
      <c r="BA4138" s="2"/>
      <c r="BB4138" s="60"/>
      <c r="BC4138" s="111"/>
      <c r="BD4138" s="111"/>
      <c r="BE4138" s="111"/>
      <c r="BF4138" s="111"/>
      <c r="BG4138" s="116"/>
      <c r="BH4138" s="2"/>
      <c r="BI4138" s="2"/>
      <c r="BJ4138" s="2"/>
      <c r="BK4138" s="2"/>
      <c r="BL4138" s="60"/>
      <c r="BM4138" s="53"/>
      <c r="BN4138" s="53"/>
      <c r="BO4138" s="53"/>
      <c r="BP4138" s="53"/>
      <c r="BQ4138" s="125"/>
      <c r="BR4138" s="2"/>
      <c r="BS4138" s="2"/>
      <c r="BT4138" s="2"/>
      <c r="BU4138" s="2"/>
      <c r="BV4138" s="60"/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291</v>
      </c>
      <c r="K4139" s="2" t="s">
        <v>320</v>
      </c>
      <c r="L4139" s="170">
        <f t="shared" si="131"/>
        <v>0</v>
      </c>
      <c r="M4139" s="170">
        <f t="shared" si="132"/>
        <v>0</v>
      </c>
      <c r="N4139" s="183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286</v>
      </c>
      <c r="J4140" s="2" t="s">
        <v>337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3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8" t="s">
        <v>338</v>
      </c>
      <c r="K4141" s="8" t="s">
        <v>319</v>
      </c>
      <c r="L4141" s="170">
        <f t="shared" si="131"/>
        <v>0</v>
      </c>
      <c r="M4141" s="170">
        <f t="shared" si="132"/>
        <v>0</v>
      </c>
      <c r="N4141" s="183"/>
      <c r="O4141" s="58"/>
      <c r="P4141" s="58"/>
      <c r="Q4141" s="58"/>
      <c r="R4141" s="58"/>
      <c r="S4141" s="59"/>
      <c r="T4141" s="8"/>
      <c r="U4141" s="8"/>
      <c r="V4141" s="8"/>
      <c r="W4141" s="8"/>
      <c r="X4141" s="130"/>
      <c r="Y4141" s="143"/>
      <c r="Z4141" s="143"/>
      <c r="AA4141" s="143"/>
      <c r="AB4141" s="143"/>
      <c r="AC4141" s="144"/>
      <c r="AD4141" s="8"/>
      <c r="AE4141" s="8"/>
      <c r="AF4141" s="8"/>
      <c r="AG4141" s="8"/>
      <c r="AH4141" s="130"/>
      <c r="AI4141" s="145"/>
      <c r="AJ4141" s="145"/>
      <c r="AK4141" s="145"/>
      <c r="AL4141" s="145"/>
      <c r="AM4141" s="146"/>
      <c r="AN4141" s="8"/>
      <c r="AO4141" s="8"/>
      <c r="AP4141" s="8"/>
      <c r="AQ4141" s="8"/>
      <c r="AR4141" s="130"/>
      <c r="AS4141" s="147"/>
      <c r="AT4141" s="147"/>
      <c r="AU4141" s="147"/>
      <c r="AV4141" s="147"/>
      <c r="AW4141" s="148"/>
      <c r="AX4141" s="8"/>
      <c r="AY4141" s="8"/>
      <c r="AZ4141" s="8"/>
      <c r="BA4141" s="8"/>
      <c r="BB4141" s="130"/>
      <c r="BC4141" s="149"/>
      <c r="BD4141" s="149"/>
      <c r="BE4141" s="149"/>
      <c r="BF4141" s="149"/>
      <c r="BG4141" s="150"/>
      <c r="BH4141" s="8"/>
      <c r="BI4141" s="8"/>
      <c r="BJ4141" s="8"/>
      <c r="BK4141" s="8"/>
      <c r="BL4141" s="130"/>
      <c r="BM4141" s="151"/>
      <c r="BN4141" s="151"/>
      <c r="BO4141" s="151"/>
      <c r="BP4141" s="151"/>
      <c r="BQ4141" s="152"/>
      <c r="BR4141" s="8"/>
      <c r="BS4141" s="8"/>
      <c r="BT4141" s="8"/>
      <c r="BU4141" s="8"/>
      <c r="BV4141" s="13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339</v>
      </c>
      <c r="K4142" s="8" t="s">
        <v>340</v>
      </c>
      <c r="L4142" s="170">
        <f t="shared" si="131"/>
        <v>0</v>
      </c>
      <c r="M4142" s="170">
        <f t="shared" si="132"/>
        <v>0</v>
      </c>
      <c r="N4142" s="183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341</v>
      </c>
      <c r="K4143" s="8" t="s">
        <v>319</v>
      </c>
      <c r="L4143" s="170">
        <f t="shared" si="131"/>
        <v>0</v>
      </c>
      <c r="M4143" s="170">
        <f t="shared" si="132"/>
        <v>0</v>
      </c>
      <c r="N4143" s="183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342</v>
      </c>
      <c r="K4144" s="8" t="s">
        <v>321</v>
      </c>
      <c r="L4144" s="170">
        <f t="shared" si="131"/>
        <v>0</v>
      </c>
      <c r="M4144" s="170">
        <f t="shared" si="132"/>
        <v>0</v>
      </c>
      <c r="N4144" s="183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343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3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344</v>
      </c>
      <c r="K4146" s="8" t="s">
        <v>340</v>
      </c>
      <c r="L4146" s="170">
        <f t="shared" si="131"/>
        <v>0</v>
      </c>
      <c r="M4146" s="170">
        <f t="shared" si="132"/>
        <v>0</v>
      </c>
      <c r="N4146" s="183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288</v>
      </c>
      <c r="J4147" s="8" t="s">
        <v>345</v>
      </c>
      <c r="K4147" s="8" t="s">
        <v>319</v>
      </c>
      <c r="L4147" s="170">
        <f t="shared" si="131"/>
        <v>0</v>
      </c>
      <c r="M4147" s="170">
        <f t="shared" si="132"/>
        <v>0</v>
      </c>
      <c r="N4147" s="183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2" t="s">
        <v>352</v>
      </c>
      <c r="K4148" s="2" t="s">
        <v>319</v>
      </c>
      <c r="L4148" s="170">
        <f t="shared" si="131"/>
        <v>0</v>
      </c>
      <c r="M4148" s="170">
        <f t="shared" si="132"/>
        <v>0</v>
      </c>
      <c r="N4148" s="183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353</v>
      </c>
      <c r="K4149" s="2" t="s">
        <v>322</v>
      </c>
      <c r="L4149" s="170">
        <f t="shared" si="131"/>
        <v>0</v>
      </c>
      <c r="M4149" s="170">
        <f t="shared" si="132"/>
        <v>0</v>
      </c>
      <c r="N4149" s="183"/>
      <c r="O4149" s="37"/>
      <c r="P4149" s="37"/>
      <c r="Q4149" s="37"/>
      <c r="R4149" s="37"/>
      <c r="S4149" s="46"/>
      <c r="T4149" s="2"/>
      <c r="U4149" s="2"/>
      <c r="V4149" s="2"/>
      <c r="W4149" s="2"/>
      <c r="X4149" s="60"/>
      <c r="Y4149" s="67"/>
      <c r="Z4149" s="67"/>
      <c r="AA4149" s="67"/>
      <c r="AB4149" s="67"/>
      <c r="AC4149" s="73"/>
      <c r="AD4149" s="2"/>
      <c r="AE4149" s="2"/>
      <c r="AF4149" s="2"/>
      <c r="AG4149" s="2"/>
      <c r="AH4149" s="60"/>
      <c r="AI4149" s="77"/>
      <c r="AJ4149" s="77"/>
      <c r="AK4149" s="77"/>
      <c r="AL4149" s="77"/>
      <c r="AM4149" s="85"/>
      <c r="AN4149" s="2"/>
      <c r="AO4149" s="2"/>
      <c r="AP4149" s="2"/>
      <c r="AQ4149" s="2"/>
      <c r="AR4149" s="60"/>
      <c r="AS4149" s="90"/>
      <c r="AT4149" s="90"/>
      <c r="AU4149" s="90"/>
      <c r="AV4149" s="90"/>
      <c r="AW4149" s="105"/>
      <c r="AX4149" s="2"/>
      <c r="AY4149" s="2"/>
      <c r="AZ4149" s="2"/>
      <c r="BA4149" s="2"/>
      <c r="BB4149" s="60"/>
      <c r="BC4149" s="111"/>
      <c r="BD4149" s="111"/>
      <c r="BE4149" s="111"/>
      <c r="BF4149" s="111"/>
      <c r="BG4149" s="116"/>
      <c r="BH4149" s="2"/>
      <c r="BI4149" s="2"/>
      <c r="BJ4149" s="2"/>
      <c r="BK4149" s="2"/>
      <c r="BL4149" s="60"/>
      <c r="BM4149" s="53"/>
      <c r="BN4149" s="53"/>
      <c r="BO4149" s="53"/>
      <c r="BP4149" s="53"/>
      <c r="BQ4149" s="125"/>
      <c r="BR4149" s="2"/>
      <c r="BS4149" s="2"/>
      <c r="BT4149" s="2"/>
      <c r="BU4149" s="2"/>
      <c r="BV4149" s="6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346</v>
      </c>
      <c r="K4150" s="2" t="s">
        <v>319</v>
      </c>
      <c r="L4150" s="170">
        <f t="shared" si="131"/>
        <v>0</v>
      </c>
      <c r="M4150" s="170">
        <f t="shared" si="132"/>
        <v>0</v>
      </c>
      <c r="N4150" s="183"/>
      <c r="O4150" s="38"/>
      <c r="P4150" s="37"/>
      <c r="Q4150" s="37"/>
      <c r="R4150" s="37"/>
      <c r="S4150" s="46"/>
      <c r="T4150" s="3"/>
      <c r="U4150" s="2"/>
      <c r="V4150" s="2"/>
      <c r="W4150" s="2"/>
      <c r="X4150" s="60"/>
      <c r="Y4150" s="69"/>
      <c r="Z4150" s="67"/>
      <c r="AA4150" s="67"/>
      <c r="AB4150" s="67"/>
      <c r="AC4150" s="73"/>
      <c r="AD4150" s="3"/>
      <c r="AE4150" s="2"/>
      <c r="AF4150" s="2"/>
      <c r="AG4150" s="2"/>
      <c r="AH4150" s="60"/>
      <c r="AI4150" s="78"/>
      <c r="AJ4150" s="77"/>
      <c r="AK4150" s="77"/>
      <c r="AL4150" s="77"/>
      <c r="AM4150" s="85"/>
      <c r="AN4150" s="3"/>
      <c r="AO4150" s="2"/>
      <c r="AP4150" s="2"/>
      <c r="AQ4150" s="2"/>
      <c r="AR4150" s="60"/>
      <c r="AS4150" s="91"/>
      <c r="AT4150" s="90"/>
      <c r="AU4150" s="90"/>
      <c r="AV4150" s="90"/>
      <c r="AW4150" s="105"/>
      <c r="AX4150" s="3"/>
      <c r="AY4150" s="2"/>
      <c r="AZ4150" s="2"/>
      <c r="BA4150" s="2"/>
      <c r="BB4150" s="60"/>
      <c r="BC4150" s="112"/>
      <c r="BD4150" s="111"/>
      <c r="BE4150" s="111"/>
      <c r="BF4150" s="111"/>
      <c r="BG4150" s="116"/>
      <c r="BH4150" s="3"/>
      <c r="BI4150" s="2"/>
      <c r="BJ4150" s="2"/>
      <c r="BK4150" s="2"/>
      <c r="BL4150" s="60"/>
      <c r="BM4150" s="54"/>
      <c r="BN4150" s="53"/>
      <c r="BO4150" s="53"/>
      <c r="BP4150" s="53"/>
      <c r="BQ4150" s="125"/>
      <c r="BR4150" s="3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289</v>
      </c>
      <c r="J4151" s="2" t="s">
        <v>268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3"/>
      <c r="O4151" s="37"/>
      <c r="P4151" s="37"/>
      <c r="Q4151" s="37"/>
      <c r="R4151" s="37"/>
      <c r="S4151" s="46"/>
      <c r="T4151" s="2"/>
      <c r="U4151" s="2"/>
      <c r="V4151" s="2"/>
      <c r="W4151" s="2"/>
      <c r="X4151" s="60"/>
      <c r="Y4151" s="67"/>
      <c r="Z4151" s="67"/>
      <c r="AA4151" s="67"/>
      <c r="AB4151" s="67"/>
      <c r="AC4151" s="73"/>
      <c r="AD4151" s="2"/>
      <c r="AE4151" s="2"/>
      <c r="AF4151" s="2"/>
      <c r="AG4151" s="2"/>
      <c r="AH4151" s="60"/>
      <c r="AI4151" s="77"/>
      <c r="AJ4151" s="77"/>
      <c r="AK4151" s="77"/>
      <c r="AL4151" s="77"/>
      <c r="AM4151" s="85"/>
      <c r="AN4151" s="2"/>
      <c r="AO4151" s="2"/>
      <c r="AP4151" s="2"/>
      <c r="AQ4151" s="2"/>
      <c r="AR4151" s="60"/>
      <c r="AS4151" s="90"/>
      <c r="AT4151" s="90"/>
      <c r="AU4151" s="90"/>
      <c r="AV4151" s="90"/>
      <c r="AW4151" s="105"/>
      <c r="AX4151" s="2"/>
      <c r="AY4151" s="2"/>
      <c r="AZ4151" s="2"/>
      <c r="BA4151" s="2"/>
      <c r="BB4151" s="60"/>
      <c r="BC4151" s="111"/>
      <c r="BD4151" s="111"/>
      <c r="BE4151" s="111"/>
      <c r="BF4151" s="111"/>
      <c r="BG4151" s="116"/>
      <c r="BH4151" s="2"/>
      <c r="BI4151" s="2"/>
      <c r="BJ4151" s="2"/>
      <c r="BK4151" s="2"/>
      <c r="BL4151" s="60"/>
      <c r="BM4151" s="53"/>
      <c r="BN4151" s="53"/>
      <c r="BO4151" s="53"/>
      <c r="BP4151" s="53"/>
      <c r="BQ4151" s="125"/>
      <c r="BR4151" s="2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292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3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285</v>
      </c>
      <c r="J4153" s="2" t="s">
        <v>293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3"/>
      <c r="O4153" s="37"/>
      <c r="P4153" s="37"/>
      <c r="Q4153" s="37"/>
      <c r="R4153" s="38"/>
      <c r="S4153" s="45"/>
      <c r="T4153" s="2"/>
      <c r="U4153" s="2"/>
      <c r="V4153" s="2"/>
      <c r="W4153" s="3"/>
      <c r="X4153" s="61"/>
      <c r="Y4153" s="67"/>
      <c r="Z4153" s="67"/>
      <c r="AA4153" s="67"/>
      <c r="AB4153" s="69"/>
      <c r="AC4153" s="74"/>
      <c r="AD4153" s="2"/>
      <c r="AE4153" s="2"/>
      <c r="AF4153" s="2"/>
      <c r="AG4153" s="3"/>
      <c r="AH4153" s="61"/>
      <c r="AI4153" s="77"/>
      <c r="AJ4153" s="77"/>
      <c r="AK4153" s="77"/>
      <c r="AL4153" s="78"/>
      <c r="AM4153" s="86"/>
      <c r="AN4153" s="2"/>
      <c r="AO4153" s="2"/>
      <c r="AP4153" s="2"/>
      <c r="AQ4153" s="3"/>
      <c r="AR4153" s="61"/>
      <c r="AS4153" s="90"/>
      <c r="AT4153" s="90"/>
      <c r="AU4153" s="90"/>
      <c r="AV4153" s="91"/>
      <c r="AW4153" s="106"/>
      <c r="AX4153" s="2"/>
      <c r="AY4153" s="2"/>
      <c r="AZ4153" s="2"/>
      <c r="BA4153" s="3"/>
      <c r="BB4153" s="61"/>
      <c r="BC4153" s="111"/>
      <c r="BD4153" s="111"/>
      <c r="BE4153" s="111"/>
      <c r="BF4153" s="112"/>
      <c r="BG4153" s="117"/>
      <c r="BH4153" s="2"/>
      <c r="BI4153" s="2"/>
      <c r="BJ4153" s="2"/>
      <c r="BK4153" s="3"/>
      <c r="BL4153" s="61"/>
      <c r="BM4153" s="53"/>
      <c r="BN4153" s="53"/>
      <c r="BO4153" s="53"/>
      <c r="BP4153" s="54"/>
      <c r="BQ4153" s="126"/>
      <c r="BR4153" s="2"/>
      <c r="BS4153" s="2"/>
      <c r="BT4153" s="2"/>
      <c r="BU4153" s="3"/>
      <c r="BV4153" s="61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287</v>
      </c>
      <c r="J4154" s="2" t="s">
        <v>269</v>
      </c>
      <c r="K4154" s="2" t="s">
        <v>321</v>
      </c>
      <c r="L4154" s="170">
        <f t="shared" si="131"/>
        <v>4</v>
      </c>
      <c r="M4154" s="170">
        <f t="shared" si="132"/>
        <v>4.9909999999999997</v>
      </c>
      <c r="N4154" s="183"/>
      <c r="O4154" s="37"/>
      <c r="P4154" s="37"/>
      <c r="Q4154" s="37"/>
      <c r="R4154" s="37"/>
      <c r="S4154" s="46"/>
      <c r="T4154" s="2"/>
      <c r="U4154" s="2"/>
      <c r="V4154" s="2"/>
      <c r="W4154" s="2"/>
      <c r="X4154" s="60"/>
      <c r="Y4154" s="67"/>
      <c r="Z4154" s="67"/>
      <c r="AA4154" s="67"/>
      <c r="AB4154" s="67"/>
      <c r="AC4154" s="73"/>
      <c r="AD4154" s="2"/>
      <c r="AE4154" s="2"/>
      <c r="AF4154" s="2"/>
      <c r="AG4154" s="2"/>
      <c r="AH4154" s="60"/>
      <c r="AI4154" s="77"/>
      <c r="AJ4154" s="77"/>
      <c r="AK4154" s="77"/>
      <c r="AL4154" s="77"/>
      <c r="AM4154" s="85"/>
      <c r="AN4154" s="2"/>
      <c r="AO4154" s="2"/>
      <c r="AP4154" s="2"/>
      <c r="AQ4154" s="2"/>
      <c r="AR4154" s="60"/>
      <c r="AS4154" s="90"/>
      <c r="AT4154" s="90"/>
      <c r="AU4154" s="90"/>
      <c r="AV4154" s="90"/>
      <c r="AW4154" s="105"/>
      <c r="AX4154" s="2"/>
      <c r="AY4154" s="2"/>
      <c r="AZ4154" s="2"/>
      <c r="BA4154" s="2"/>
      <c r="BB4154" s="60"/>
      <c r="BC4154" s="111"/>
      <c r="BD4154" s="111"/>
      <c r="BE4154" s="111"/>
      <c r="BF4154" s="111"/>
      <c r="BG4154" s="116"/>
      <c r="BH4154" s="2"/>
      <c r="BI4154" s="2"/>
      <c r="BJ4154" s="2"/>
      <c r="BK4154" s="2"/>
      <c r="BL4154" s="60"/>
      <c r="BM4154" s="53"/>
      <c r="BN4154" s="53"/>
      <c r="BO4154" s="53"/>
      <c r="BP4154" s="53"/>
      <c r="BQ4154" s="125"/>
      <c r="BR4154" s="2"/>
      <c r="BS4154" s="2"/>
      <c r="BT4154" s="2"/>
      <c r="BU4154" s="2">
        <v>4</v>
      </c>
      <c r="BV4154" s="60">
        <v>4.9909999999999997</v>
      </c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270</v>
      </c>
      <c r="K4155" s="2" t="s">
        <v>321</v>
      </c>
      <c r="L4155" s="170">
        <f t="shared" si="131"/>
        <v>0</v>
      </c>
      <c r="M4155" s="170">
        <f t="shared" si="132"/>
        <v>0</v>
      </c>
      <c r="N4155" s="183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/>
      <c r="BV4155" s="60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290</v>
      </c>
      <c r="J4156" s="2" t="s">
        <v>271</v>
      </c>
      <c r="K4156" s="2" t="s">
        <v>322</v>
      </c>
      <c r="L4156" s="170">
        <f t="shared" si="131"/>
        <v>0</v>
      </c>
      <c r="M4156" s="170">
        <f t="shared" si="132"/>
        <v>0</v>
      </c>
      <c r="N4156" s="183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284</v>
      </c>
      <c r="J4157" s="2" t="s">
        <v>294</v>
      </c>
      <c r="K4157" s="2" t="s">
        <v>321</v>
      </c>
      <c r="L4157" s="170">
        <f t="shared" si="131"/>
        <v>0</v>
      </c>
      <c r="M4157" s="170">
        <f t="shared" si="132"/>
        <v>0</v>
      </c>
      <c r="N4157" s="183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347</v>
      </c>
      <c r="K4158" s="2" t="s">
        <v>321</v>
      </c>
      <c r="L4158" s="170">
        <f t="shared" si="131"/>
        <v>1</v>
      </c>
      <c r="M4158" s="170">
        <f t="shared" si="132"/>
        <v>94.7</v>
      </c>
      <c r="N4158" s="183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>
        <v>1</v>
      </c>
      <c r="BS4158" s="2" t="s">
        <v>357</v>
      </c>
      <c r="BT4158" s="2"/>
      <c r="BU4158" s="2">
        <v>1</v>
      </c>
      <c r="BV4158" s="60">
        <v>94.7</v>
      </c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295</v>
      </c>
      <c r="K4159" s="2" t="s">
        <v>321</v>
      </c>
      <c r="L4159" s="170">
        <f t="shared" si="131"/>
        <v>0</v>
      </c>
      <c r="M4159" s="170">
        <f t="shared" si="132"/>
        <v>0</v>
      </c>
      <c r="N4159" s="183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/>
      <c r="BS4159" s="2"/>
      <c r="BT4159" s="2"/>
      <c r="BU4159" s="2"/>
      <c r="BV4159" s="60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290</v>
      </c>
      <c r="J4160" s="2" t="s">
        <v>299</v>
      </c>
      <c r="K4160" s="2" t="s">
        <v>319</v>
      </c>
      <c r="L4160" s="170">
        <f t="shared" si="131"/>
        <v>0</v>
      </c>
      <c r="M4160" s="170">
        <f t="shared" si="132"/>
        <v>0</v>
      </c>
      <c r="N4160" s="183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315</v>
      </c>
      <c r="J4161" s="2" t="s">
        <v>348</v>
      </c>
      <c r="K4161" s="2" t="s">
        <v>321</v>
      </c>
      <c r="L4161" s="170">
        <f t="shared" si="131"/>
        <v>0</v>
      </c>
      <c r="M4161" s="170">
        <f t="shared" si="132"/>
        <v>0</v>
      </c>
      <c r="N4161" s="183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296</v>
      </c>
      <c r="K4162" s="2" t="s">
        <v>322</v>
      </c>
      <c r="L4162" s="170">
        <f t="shared" si="131"/>
        <v>0</v>
      </c>
      <c r="M4162" s="170">
        <f t="shared" si="132"/>
        <v>0</v>
      </c>
      <c r="N4162" s="183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316</v>
      </c>
      <c r="J4163" s="2" t="s">
        <v>297</v>
      </c>
      <c r="K4163" s="2" t="s">
        <v>319</v>
      </c>
      <c r="L4163" s="170">
        <f t="shared" si="131"/>
        <v>0</v>
      </c>
      <c r="M4163" s="170">
        <f t="shared" si="132"/>
        <v>0</v>
      </c>
      <c r="N4163" s="183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8" t="s">
        <v>349</v>
      </c>
      <c r="K4164" s="8" t="s">
        <v>321</v>
      </c>
      <c r="L4164" s="170">
        <f t="shared" si="131"/>
        <v>0</v>
      </c>
      <c r="M4164" s="170">
        <f t="shared" si="132"/>
        <v>0</v>
      </c>
      <c r="N4164" s="183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282</v>
      </c>
      <c r="J4165" s="2" t="s">
        <v>272</v>
      </c>
      <c r="K4165" s="2" t="s">
        <v>322</v>
      </c>
      <c r="L4165" s="170">
        <f t="shared" ref="L4165:L4228" si="133">SUM(R4165,W4165,AB4165,AG4165,AL4165,AQ4165,AV4165,BA4165,BF4165,BK4165,BP4165,BU4165)</f>
        <v>0</v>
      </c>
      <c r="M4165" s="170">
        <f t="shared" ref="M4165:M4228" si="134">SUM(S4165,X4165,AC4165,AH4165,AM4165,AR4165,AW4165,BB4165,BG4165,BL4165,BQ4165,BV4165)</f>
        <v>0</v>
      </c>
      <c r="N4165" s="183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273</v>
      </c>
      <c r="K4166" s="2" t="s">
        <v>322</v>
      </c>
      <c r="L4166" s="170">
        <f t="shared" si="133"/>
        <v>0.01</v>
      </c>
      <c r="M4166" s="170">
        <f t="shared" si="134"/>
        <v>18.033999999999999</v>
      </c>
      <c r="N4166" s="183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>
        <v>4</v>
      </c>
      <c r="BN4166" s="53" t="s">
        <v>361</v>
      </c>
      <c r="BO4166" s="53"/>
      <c r="BP4166" s="53">
        <v>0.01</v>
      </c>
      <c r="BQ4166" s="125">
        <v>18.033999999999999</v>
      </c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274</v>
      </c>
      <c r="K4167" s="2" t="s">
        <v>322</v>
      </c>
      <c r="L4167" s="172">
        <f t="shared" si="133"/>
        <v>2.5000000000000001E-3</v>
      </c>
      <c r="M4167" s="170">
        <f t="shared" si="134"/>
        <v>2.1179999999999999</v>
      </c>
      <c r="N4167" s="183"/>
      <c r="O4167" s="37"/>
      <c r="P4167" s="37"/>
      <c r="Q4167" s="37"/>
      <c r="R4167" s="37"/>
      <c r="S4167" s="46"/>
      <c r="T4167" s="2">
        <v>1</v>
      </c>
      <c r="U4167" s="2" t="s">
        <v>361</v>
      </c>
      <c r="V4167" s="2"/>
      <c r="W4167" s="2">
        <v>2.5000000000000001E-3</v>
      </c>
      <c r="X4167" s="60">
        <v>2.1179999999999999</v>
      </c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/>
      <c r="BN4167" s="53"/>
      <c r="BO4167" s="53"/>
      <c r="BP4167" s="53"/>
      <c r="BQ4167" s="125"/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275</v>
      </c>
      <c r="K4168" s="2" t="s">
        <v>322</v>
      </c>
      <c r="L4168" s="170">
        <f t="shared" si="133"/>
        <v>0</v>
      </c>
      <c r="M4168" s="170">
        <f t="shared" si="134"/>
        <v>0</v>
      </c>
      <c r="N4168" s="183"/>
      <c r="O4168" s="37"/>
      <c r="P4168" s="37"/>
      <c r="Q4168" s="37"/>
      <c r="R4168" s="37"/>
      <c r="S4168" s="46"/>
      <c r="T4168" s="2"/>
      <c r="U4168" s="2"/>
      <c r="V4168" s="2"/>
      <c r="W4168" s="2"/>
      <c r="X4168" s="60"/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276</v>
      </c>
      <c r="K4169" s="2" t="s">
        <v>321</v>
      </c>
      <c r="L4169" s="170">
        <f t="shared" si="133"/>
        <v>0</v>
      </c>
      <c r="M4169" s="170">
        <f t="shared" si="134"/>
        <v>0</v>
      </c>
      <c r="N4169" s="183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277</v>
      </c>
      <c r="K4170" s="2" t="s">
        <v>321</v>
      </c>
      <c r="L4170" s="170">
        <f t="shared" si="133"/>
        <v>3</v>
      </c>
      <c r="M4170" s="170">
        <f t="shared" si="134"/>
        <v>2.2559999999999998</v>
      </c>
      <c r="N4170" s="183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 t="s">
        <v>368</v>
      </c>
      <c r="BT4170" s="2"/>
      <c r="BU4170" s="2">
        <v>3</v>
      </c>
      <c r="BV4170" s="60">
        <v>2.2559999999999998</v>
      </c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283</v>
      </c>
      <c r="J4171" s="2" t="s">
        <v>298</v>
      </c>
      <c r="K4171" s="2" t="s">
        <v>322</v>
      </c>
      <c r="L4171" s="170">
        <f t="shared" si="133"/>
        <v>0</v>
      </c>
      <c r="M4171" s="170">
        <f t="shared" si="134"/>
        <v>0</v>
      </c>
      <c r="N4171" s="183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/>
      <c r="BT4171" s="2"/>
      <c r="BU4171" s="2"/>
      <c r="BV4171" s="60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278</v>
      </c>
      <c r="K4172" s="2" t="s">
        <v>321</v>
      </c>
      <c r="L4172" s="170">
        <f t="shared" si="133"/>
        <v>0</v>
      </c>
      <c r="M4172" s="170">
        <f t="shared" si="134"/>
        <v>0</v>
      </c>
      <c r="N4172" s="183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279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3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286</v>
      </c>
      <c r="J4174" s="2" t="s">
        <v>280</v>
      </c>
      <c r="K4174" s="2" t="s">
        <v>320</v>
      </c>
      <c r="L4174" s="170">
        <f t="shared" si="133"/>
        <v>2.165</v>
      </c>
      <c r="M4174" s="172">
        <f t="shared" si="134"/>
        <v>29.876999999999999</v>
      </c>
      <c r="N4174" s="185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>
        <v>2.165</v>
      </c>
      <c r="BL4174" s="181">
        <v>29.876999999999999</v>
      </c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281</v>
      </c>
      <c r="K4175" s="2" t="s">
        <v>320</v>
      </c>
      <c r="L4175" s="170">
        <f t="shared" si="133"/>
        <v>0</v>
      </c>
      <c r="M4175" s="170">
        <f t="shared" si="134"/>
        <v>0</v>
      </c>
      <c r="N4175" s="183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/>
      <c r="BL4175" s="60"/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s="17" customFormat="1" hidden="1" x14ac:dyDescent="0.3">
      <c r="A4176" s="16" t="s">
        <v>132</v>
      </c>
      <c r="B4176" s="16" t="s">
        <v>2</v>
      </c>
      <c r="C4176" s="16" t="s">
        <v>3</v>
      </c>
      <c r="D4176" s="16" t="s">
        <v>124</v>
      </c>
      <c r="E4176" s="6" t="s">
        <v>133</v>
      </c>
      <c r="F4176" s="7"/>
      <c r="G4176" s="23" t="s">
        <v>5</v>
      </c>
      <c r="H4176" s="7">
        <v>2023</v>
      </c>
      <c r="I4176" s="25"/>
      <c r="J4176" s="16" t="s">
        <v>314</v>
      </c>
      <c r="K4176" s="16"/>
      <c r="L4176" s="155"/>
      <c r="M4176" s="133">
        <f>SUM(M4138:M4175)</f>
        <v>151.976</v>
      </c>
      <c r="N4176" s="186"/>
      <c r="O4176" s="16"/>
      <c r="P4176" s="16"/>
      <c r="Q4176" s="16"/>
      <c r="R4176" s="16"/>
      <c r="S4176" s="51">
        <f>SUM(S4138:S4175)</f>
        <v>0</v>
      </c>
      <c r="T4176" s="16"/>
      <c r="U4176" s="16"/>
      <c r="V4176" s="16"/>
      <c r="W4176" s="16"/>
      <c r="X4176" s="51">
        <f>SUM(X4138:X4175)</f>
        <v>2.1179999999999999</v>
      </c>
      <c r="Y4176" s="16"/>
      <c r="Z4176" s="16"/>
      <c r="AA4176" s="16"/>
      <c r="AB4176" s="16"/>
      <c r="AC4176" s="51">
        <f>SUM(AC4138:AC4175)</f>
        <v>0</v>
      </c>
      <c r="AD4176" s="16"/>
      <c r="AE4176" s="16"/>
      <c r="AF4176" s="16"/>
      <c r="AG4176" s="16"/>
      <c r="AH4176" s="51">
        <f>SUM(AH4138:AH4175)</f>
        <v>0</v>
      </c>
      <c r="AI4176" s="16"/>
      <c r="AJ4176" s="16"/>
      <c r="AK4176" s="16"/>
      <c r="AL4176" s="16"/>
      <c r="AM4176" s="51">
        <f>SUM(AM4138:AM4175)</f>
        <v>0</v>
      </c>
      <c r="AN4176" s="16"/>
      <c r="AO4176" s="16"/>
      <c r="AP4176" s="16"/>
      <c r="AQ4176" s="16"/>
      <c r="AR4176" s="51">
        <f>SUM(AR4138:AR4175)</f>
        <v>0</v>
      </c>
      <c r="AS4176" s="16"/>
      <c r="AT4176" s="16"/>
      <c r="AU4176" s="16"/>
      <c r="AV4176" s="16"/>
      <c r="AW4176" s="51">
        <f>SUM(AW4138:AW4175)</f>
        <v>0</v>
      </c>
      <c r="AX4176" s="16"/>
      <c r="AY4176" s="16"/>
      <c r="AZ4176" s="16"/>
      <c r="BA4176" s="16"/>
      <c r="BB4176" s="51">
        <f>SUM(BB4138:BB4175)</f>
        <v>0</v>
      </c>
      <c r="BC4176" s="16"/>
      <c r="BD4176" s="16"/>
      <c r="BE4176" s="16"/>
      <c r="BF4176" s="16"/>
      <c r="BG4176" s="51">
        <f>SUM(BG4138:BG4175)</f>
        <v>0</v>
      </c>
      <c r="BH4176" s="16"/>
      <c r="BI4176" s="16"/>
      <c r="BJ4176" s="16"/>
      <c r="BK4176" s="16"/>
      <c r="BL4176" s="51">
        <f>SUM(BL4138:BL4175)</f>
        <v>29.876999999999999</v>
      </c>
      <c r="BM4176" s="16"/>
      <c r="BN4176" s="16"/>
      <c r="BO4176" s="16"/>
      <c r="BP4176" s="16"/>
      <c r="BQ4176" s="51">
        <f>SUM(BQ4138:BQ4175)</f>
        <v>18.033999999999999</v>
      </c>
      <c r="BR4176" s="16"/>
      <c r="BS4176" s="16"/>
      <c r="BT4176" s="16"/>
      <c r="BU4176" s="16"/>
      <c r="BV4176" s="51">
        <f>SUM(BV4138:BV4175)</f>
        <v>101.947</v>
      </c>
    </row>
    <row r="4177" spans="1:74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22" t="s">
        <v>5</v>
      </c>
      <c r="H4177" s="3">
        <v>2023</v>
      </c>
      <c r="I4177" s="24" t="s">
        <v>287</v>
      </c>
      <c r="J4177" s="2" t="s">
        <v>267</v>
      </c>
      <c r="K4177" s="2" t="s">
        <v>319</v>
      </c>
      <c r="L4177" s="170">
        <f t="shared" si="133"/>
        <v>0</v>
      </c>
      <c r="M4177" s="170">
        <f t="shared" si="134"/>
        <v>0</v>
      </c>
      <c r="N4177" s="183"/>
      <c r="O4177" s="37"/>
      <c r="P4177" s="37"/>
      <c r="Q4177" s="37"/>
      <c r="R4177" s="37"/>
      <c r="S4177" s="46"/>
      <c r="T4177" s="2"/>
      <c r="U4177" s="2"/>
      <c r="V4177" s="2"/>
      <c r="W4177" s="2"/>
      <c r="X4177" s="60"/>
      <c r="Y4177" s="67"/>
      <c r="Z4177" s="67"/>
      <c r="AA4177" s="67"/>
      <c r="AB4177" s="67"/>
      <c r="AC4177" s="73"/>
      <c r="AD4177" s="2"/>
      <c r="AE4177" s="2"/>
      <c r="AF4177" s="2"/>
      <c r="AG4177" s="2"/>
      <c r="AH4177" s="60"/>
      <c r="AI4177" s="77"/>
      <c r="AJ4177" s="77"/>
      <c r="AK4177" s="77"/>
      <c r="AL4177" s="77"/>
      <c r="AM4177" s="85"/>
      <c r="AN4177" s="2"/>
      <c r="AO4177" s="2"/>
      <c r="AP4177" s="2"/>
      <c r="AQ4177" s="2"/>
      <c r="AR4177" s="60"/>
      <c r="AS4177" s="90"/>
      <c r="AT4177" s="90"/>
      <c r="AU4177" s="90"/>
      <c r="AV4177" s="90"/>
      <c r="AW4177" s="105"/>
      <c r="AX4177" s="2"/>
      <c r="AY4177" s="2"/>
      <c r="AZ4177" s="2"/>
      <c r="BA4177" s="2"/>
      <c r="BB4177" s="60"/>
      <c r="BC4177" s="111"/>
      <c r="BD4177" s="111"/>
      <c r="BE4177" s="111"/>
      <c r="BF4177" s="111"/>
      <c r="BG4177" s="116"/>
      <c r="BH4177" s="2"/>
      <c r="BI4177" s="2"/>
      <c r="BJ4177" s="2"/>
      <c r="BK4177" s="2"/>
      <c r="BL4177" s="60"/>
      <c r="BM4177" s="53"/>
      <c r="BN4177" s="53"/>
      <c r="BO4177" s="53"/>
      <c r="BP4177" s="53"/>
      <c r="BQ4177" s="125"/>
      <c r="BR4177" s="2"/>
      <c r="BS4177" s="2"/>
      <c r="BT4177" s="2"/>
      <c r="BU4177" s="2"/>
      <c r="BV4177" s="60"/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291</v>
      </c>
      <c r="K4178" s="2" t="s">
        <v>320</v>
      </c>
      <c r="L4178" s="170">
        <f t="shared" si="133"/>
        <v>0</v>
      </c>
      <c r="M4178" s="170">
        <f t="shared" si="134"/>
        <v>0</v>
      </c>
      <c r="N4178" s="183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286</v>
      </c>
      <c r="J4179" s="2" t="s">
        <v>337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3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8" t="s">
        <v>338</v>
      </c>
      <c r="K4180" s="8" t="s">
        <v>319</v>
      </c>
      <c r="L4180" s="170">
        <f t="shared" si="133"/>
        <v>0</v>
      </c>
      <c r="M4180" s="170">
        <f t="shared" si="134"/>
        <v>0</v>
      </c>
      <c r="N4180" s="183"/>
      <c r="O4180" s="58"/>
      <c r="P4180" s="58"/>
      <c r="Q4180" s="58"/>
      <c r="R4180" s="58"/>
      <c r="S4180" s="59"/>
      <c r="T4180" s="8"/>
      <c r="U4180" s="8"/>
      <c r="V4180" s="8"/>
      <c r="W4180" s="8"/>
      <c r="X4180" s="130"/>
      <c r="Y4180" s="143"/>
      <c r="Z4180" s="143"/>
      <c r="AA4180" s="143"/>
      <c r="AB4180" s="143"/>
      <c r="AC4180" s="144"/>
      <c r="AD4180" s="8"/>
      <c r="AE4180" s="8"/>
      <c r="AF4180" s="8"/>
      <c r="AG4180" s="8"/>
      <c r="AH4180" s="130"/>
      <c r="AI4180" s="145"/>
      <c r="AJ4180" s="145"/>
      <c r="AK4180" s="145"/>
      <c r="AL4180" s="145"/>
      <c r="AM4180" s="146"/>
      <c r="AN4180" s="8"/>
      <c r="AO4180" s="8"/>
      <c r="AP4180" s="8"/>
      <c r="AQ4180" s="8"/>
      <c r="AR4180" s="130"/>
      <c r="AS4180" s="147"/>
      <c r="AT4180" s="147"/>
      <c r="AU4180" s="147"/>
      <c r="AV4180" s="147"/>
      <c r="AW4180" s="148"/>
      <c r="AX4180" s="8"/>
      <c r="AY4180" s="8"/>
      <c r="AZ4180" s="8"/>
      <c r="BA4180" s="8"/>
      <c r="BB4180" s="130"/>
      <c r="BC4180" s="149"/>
      <c r="BD4180" s="149"/>
      <c r="BE4180" s="149"/>
      <c r="BF4180" s="149"/>
      <c r="BG4180" s="150"/>
      <c r="BH4180" s="8"/>
      <c r="BI4180" s="8"/>
      <c r="BJ4180" s="8"/>
      <c r="BK4180" s="8"/>
      <c r="BL4180" s="130"/>
      <c r="BM4180" s="151"/>
      <c r="BN4180" s="151"/>
      <c r="BO4180" s="151"/>
      <c r="BP4180" s="151"/>
      <c r="BQ4180" s="152"/>
      <c r="BR4180" s="8"/>
      <c r="BS4180" s="8"/>
      <c r="BT4180" s="8"/>
      <c r="BU4180" s="8"/>
      <c r="BV4180" s="13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339</v>
      </c>
      <c r="K4181" s="8" t="s">
        <v>340</v>
      </c>
      <c r="L4181" s="170">
        <f t="shared" si="133"/>
        <v>0</v>
      </c>
      <c r="M4181" s="170">
        <f t="shared" si="134"/>
        <v>0</v>
      </c>
      <c r="N4181" s="183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341</v>
      </c>
      <c r="K4182" s="8" t="s">
        <v>319</v>
      </c>
      <c r="L4182" s="170">
        <f t="shared" si="133"/>
        <v>0</v>
      </c>
      <c r="M4182" s="170">
        <f t="shared" si="134"/>
        <v>0</v>
      </c>
      <c r="N4182" s="183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342</v>
      </c>
      <c r="K4183" s="8" t="s">
        <v>321</v>
      </c>
      <c r="L4183" s="170">
        <f t="shared" si="133"/>
        <v>0</v>
      </c>
      <c r="M4183" s="170">
        <f t="shared" si="134"/>
        <v>0</v>
      </c>
      <c r="N4183" s="183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343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3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344</v>
      </c>
      <c r="K4185" s="8" t="s">
        <v>340</v>
      </c>
      <c r="L4185" s="170">
        <f t="shared" si="133"/>
        <v>0</v>
      </c>
      <c r="M4185" s="170">
        <f t="shared" si="134"/>
        <v>0</v>
      </c>
      <c r="N4185" s="183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288</v>
      </c>
      <c r="J4186" s="8" t="s">
        <v>345</v>
      </c>
      <c r="K4186" s="8" t="s">
        <v>319</v>
      </c>
      <c r="L4186" s="172">
        <f t="shared" si="133"/>
        <v>4.4999999999999997E-3</v>
      </c>
      <c r="M4186" s="170">
        <f t="shared" si="134"/>
        <v>2.1560000000000001</v>
      </c>
      <c r="N4186" s="183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 t="s">
        <v>502</v>
      </c>
      <c r="AP4186" s="8"/>
      <c r="AQ4186" s="8">
        <v>4.4999999999999997E-3</v>
      </c>
      <c r="AR4186" s="130">
        <v>2.1560000000000001</v>
      </c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2" t="s">
        <v>352</v>
      </c>
      <c r="K4187" s="2" t="s">
        <v>319</v>
      </c>
      <c r="L4187" s="170">
        <f t="shared" si="133"/>
        <v>0</v>
      </c>
      <c r="M4187" s="170">
        <f t="shared" si="134"/>
        <v>0</v>
      </c>
      <c r="N4187" s="183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/>
      <c r="AP4187" s="8"/>
      <c r="AQ4187" s="8"/>
      <c r="AR4187" s="130"/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353</v>
      </c>
      <c r="K4188" s="2" t="s">
        <v>322</v>
      </c>
      <c r="L4188" s="170">
        <f t="shared" si="133"/>
        <v>0</v>
      </c>
      <c r="M4188" s="170">
        <f t="shared" si="134"/>
        <v>0</v>
      </c>
      <c r="N4188" s="183"/>
      <c r="O4188" s="37"/>
      <c r="P4188" s="37"/>
      <c r="Q4188" s="37"/>
      <c r="R4188" s="37"/>
      <c r="S4188" s="46"/>
      <c r="T4188" s="2"/>
      <c r="U4188" s="2"/>
      <c r="V4188" s="2"/>
      <c r="W4188" s="2"/>
      <c r="X4188" s="60"/>
      <c r="Y4188" s="67"/>
      <c r="Z4188" s="67"/>
      <c r="AA4188" s="67"/>
      <c r="AB4188" s="67"/>
      <c r="AC4188" s="73"/>
      <c r="AD4188" s="2"/>
      <c r="AE4188" s="2"/>
      <c r="AF4188" s="2"/>
      <c r="AG4188" s="2"/>
      <c r="AH4188" s="60"/>
      <c r="AI4188" s="77"/>
      <c r="AJ4188" s="77"/>
      <c r="AK4188" s="77"/>
      <c r="AL4188" s="77"/>
      <c r="AM4188" s="85"/>
      <c r="AN4188" s="2"/>
      <c r="AO4188" s="2"/>
      <c r="AP4188" s="2"/>
      <c r="AQ4188" s="2"/>
      <c r="AR4188" s="60"/>
      <c r="AS4188" s="90"/>
      <c r="AT4188" s="90"/>
      <c r="AU4188" s="90"/>
      <c r="AV4188" s="90"/>
      <c r="AW4188" s="105"/>
      <c r="AX4188" s="2"/>
      <c r="AY4188" s="2"/>
      <c r="AZ4188" s="2"/>
      <c r="BA4188" s="2"/>
      <c r="BB4188" s="60"/>
      <c r="BC4188" s="111"/>
      <c r="BD4188" s="111"/>
      <c r="BE4188" s="111"/>
      <c r="BF4188" s="111"/>
      <c r="BG4188" s="116"/>
      <c r="BH4188" s="2"/>
      <c r="BI4188" s="2"/>
      <c r="BJ4188" s="2"/>
      <c r="BK4188" s="2"/>
      <c r="BL4188" s="60"/>
      <c r="BM4188" s="53"/>
      <c r="BN4188" s="53"/>
      <c r="BO4188" s="53"/>
      <c r="BP4188" s="53"/>
      <c r="BQ4188" s="125"/>
      <c r="BR4188" s="2"/>
      <c r="BS4188" s="2"/>
      <c r="BT4188" s="2"/>
      <c r="BU4188" s="2"/>
      <c r="BV4188" s="6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346</v>
      </c>
      <c r="K4189" s="2" t="s">
        <v>319</v>
      </c>
      <c r="L4189" s="170">
        <f t="shared" si="133"/>
        <v>0</v>
      </c>
      <c r="M4189" s="170">
        <f t="shared" si="134"/>
        <v>0</v>
      </c>
      <c r="N4189" s="183"/>
      <c r="O4189" s="38"/>
      <c r="P4189" s="37"/>
      <c r="Q4189" s="37"/>
      <c r="R4189" s="37"/>
      <c r="S4189" s="46"/>
      <c r="T4189" s="3"/>
      <c r="U4189" s="2"/>
      <c r="V4189" s="2"/>
      <c r="W4189" s="2"/>
      <c r="X4189" s="60"/>
      <c r="Y4189" s="69"/>
      <c r="Z4189" s="67"/>
      <c r="AA4189" s="67"/>
      <c r="AB4189" s="67"/>
      <c r="AC4189" s="73"/>
      <c r="AD4189" s="3"/>
      <c r="AE4189" s="2"/>
      <c r="AF4189" s="2"/>
      <c r="AG4189" s="2"/>
      <c r="AH4189" s="60"/>
      <c r="AI4189" s="78"/>
      <c r="AJ4189" s="77"/>
      <c r="AK4189" s="77"/>
      <c r="AL4189" s="77"/>
      <c r="AM4189" s="85"/>
      <c r="AN4189" s="3"/>
      <c r="AO4189" s="2"/>
      <c r="AP4189" s="2"/>
      <c r="AQ4189" s="2"/>
      <c r="AR4189" s="60"/>
      <c r="AS4189" s="91"/>
      <c r="AT4189" s="90"/>
      <c r="AU4189" s="90"/>
      <c r="AV4189" s="90"/>
      <c r="AW4189" s="105"/>
      <c r="AX4189" s="3"/>
      <c r="AY4189" s="2"/>
      <c r="AZ4189" s="2"/>
      <c r="BA4189" s="2"/>
      <c r="BB4189" s="60"/>
      <c r="BC4189" s="112"/>
      <c r="BD4189" s="111"/>
      <c r="BE4189" s="111"/>
      <c r="BF4189" s="111"/>
      <c r="BG4189" s="116"/>
      <c r="BH4189" s="3"/>
      <c r="BI4189" s="2"/>
      <c r="BJ4189" s="2"/>
      <c r="BK4189" s="2"/>
      <c r="BL4189" s="60"/>
      <c r="BM4189" s="54"/>
      <c r="BN4189" s="53"/>
      <c r="BO4189" s="53"/>
      <c r="BP4189" s="53"/>
      <c r="BQ4189" s="125"/>
      <c r="BR4189" s="3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289</v>
      </c>
      <c r="J4190" s="2" t="s">
        <v>268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3"/>
      <c r="O4190" s="37"/>
      <c r="P4190" s="37"/>
      <c r="Q4190" s="37"/>
      <c r="R4190" s="37"/>
      <c r="S4190" s="46"/>
      <c r="T4190" s="2"/>
      <c r="U4190" s="2"/>
      <c r="V4190" s="2"/>
      <c r="W4190" s="2"/>
      <c r="X4190" s="60"/>
      <c r="Y4190" s="67"/>
      <c r="Z4190" s="67"/>
      <c r="AA4190" s="67"/>
      <c r="AB4190" s="67"/>
      <c r="AC4190" s="73"/>
      <c r="AD4190" s="2"/>
      <c r="AE4190" s="2"/>
      <c r="AF4190" s="2"/>
      <c r="AG4190" s="2"/>
      <c r="AH4190" s="60"/>
      <c r="AI4190" s="77"/>
      <c r="AJ4190" s="77"/>
      <c r="AK4190" s="77"/>
      <c r="AL4190" s="77"/>
      <c r="AM4190" s="85"/>
      <c r="AN4190" s="2"/>
      <c r="AO4190" s="2"/>
      <c r="AP4190" s="2"/>
      <c r="AQ4190" s="2"/>
      <c r="AR4190" s="60"/>
      <c r="AS4190" s="90"/>
      <c r="AT4190" s="90"/>
      <c r="AU4190" s="90"/>
      <c r="AV4190" s="90"/>
      <c r="AW4190" s="105"/>
      <c r="AX4190" s="2"/>
      <c r="AY4190" s="2"/>
      <c r="AZ4190" s="2"/>
      <c r="BA4190" s="2"/>
      <c r="BB4190" s="60"/>
      <c r="BC4190" s="111"/>
      <c r="BD4190" s="111"/>
      <c r="BE4190" s="111"/>
      <c r="BF4190" s="111"/>
      <c r="BG4190" s="116"/>
      <c r="BH4190" s="2"/>
      <c r="BI4190" s="2"/>
      <c r="BJ4190" s="2"/>
      <c r="BK4190" s="2"/>
      <c r="BL4190" s="60"/>
      <c r="BM4190" s="53"/>
      <c r="BN4190" s="53"/>
      <c r="BO4190" s="53"/>
      <c r="BP4190" s="53"/>
      <c r="BQ4190" s="125"/>
      <c r="BR4190" s="2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292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3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285</v>
      </c>
      <c r="J4192" s="2" t="s">
        <v>293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3"/>
      <c r="O4192" s="37"/>
      <c r="P4192" s="37"/>
      <c r="Q4192" s="37"/>
      <c r="R4192" s="38"/>
      <c r="S4192" s="45"/>
      <c r="T4192" s="2"/>
      <c r="U4192" s="2"/>
      <c r="V4192" s="2"/>
      <c r="W4192" s="3"/>
      <c r="X4192" s="61"/>
      <c r="Y4192" s="67"/>
      <c r="Z4192" s="67"/>
      <c r="AA4192" s="67"/>
      <c r="AB4192" s="69"/>
      <c r="AC4192" s="74"/>
      <c r="AD4192" s="2"/>
      <c r="AE4192" s="2"/>
      <c r="AF4192" s="2"/>
      <c r="AG4192" s="3"/>
      <c r="AH4192" s="61"/>
      <c r="AI4192" s="77"/>
      <c r="AJ4192" s="77"/>
      <c r="AK4192" s="77"/>
      <c r="AL4192" s="78"/>
      <c r="AM4192" s="86"/>
      <c r="AN4192" s="2"/>
      <c r="AO4192" s="2"/>
      <c r="AP4192" s="2"/>
      <c r="AQ4192" s="3"/>
      <c r="AR4192" s="61"/>
      <c r="AS4192" s="90"/>
      <c r="AT4192" s="90"/>
      <c r="AU4192" s="90"/>
      <c r="AV4192" s="91"/>
      <c r="AW4192" s="106"/>
      <c r="AX4192" s="2"/>
      <c r="AY4192" s="2"/>
      <c r="AZ4192" s="2"/>
      <c r="BA4192" s="3"/>
      <c r="BB4192" s="61"/>
      <c r="BC4192" s="111"/>
      <c r="BD4192" s="111"/>
      <c r="BE4192" s="111"/>
      <c r="BF4192" s="112"/>
      <c r="BG4192" s="117"/>
      <c r="BH4192" s="2"/>
      <c r="BI4192" s="2"/>
      <c r="BJ4192" s="2"/>
      <c r="BK4192" s="3"/>
      <c r="BL4192" s="61"/>
      <c r="BM4192" s="53"/>
      <c r="BN4192" s="53"/>
      <c r="BO4192" s="53"/>
      <c r="BP4192" s="54"/>
      <c r="BQ4192" s="126"/>
      <c r="BR4192" s="2"/>
      <c r="BS4192" s="2"/>
      <c r="BT4192" s="2"/>
      <c r="BU4192" s="3"/>
      <c r="BV4192" s="61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287</v>
      </c>
      <c r="J4193" s="2" t="s">
        <v>269</v>
      </c>
      <c r="K4193" s="2" t="s">
        <v>321</v>
      </c>
      <c r="L4193" s="170">
        <f t="shared" si="133"/>
        <v>2</v>
      </c>
      <c r="M4193" s="170">
        <f t="shared" si="134"/>
        <v>3.2639999999999998</v>
      </c>
      <c r="N4193" s="183"/>
      <c r="O4193" s="37"/>
      <c r="P4193" s="37"/>
      <c r="Q4193" s="37"/>
      <c r="R4193" s="37"/>
      <c r="S4193" s="46"/>
      <c r="T4193" s="2"/>
      <c r="U4193" s="2"/>
      <c r="V4193" s="2"/>
      <c r="W4193" s="2"/>
      <c r="X4193" s="60"/>
      <c r="Y4193" s="67"/>
      <c r="Z4193" s="67"/>
      <c r="AA4193" s="67"/>
      <c r="AB4193" s="67"/>
      <c r="AC4193" s="73"/>
      <c r="AD4193" s="2"/>
      <c r="AE4193" s="2"/>
      <c r="AF4193" s="2"/>
      <c r="AG4193" s="2"/>
      <c r="AH4193" s="60"/>
      <c r="AI4193" s="77"/>
      <c r="AJ4193" s="77"/>
      <c r="AK4193" s="77"/>
      <c r="AL4193" s="77"/>
      <c r="AM4193" s="85"/>
      <c r="AN4193" s="2"/>
      <c r="AO4193" s="2"/>
      <c r="AP4193" s="2"/>
      <c r="AQ4193" s="2"/>
      <c r="AR4193" s="60"/>
      <c r="AS4193" s="90"/>
      <c r="AT4193" s="90"/>
      <c r="AU4193" s="90"/>
      <c r="AV4193" s="90"/>
      <c r="AW4193" s="105"/>
      <c r="AX4193" s="2"/>
      <c r="AY4193" s="2"/>
      <c r="AZ4193" s="2"/>
      <c r="BA4193" s="2"/>
      <c r="BB4193" s="60"/>
      <c r="BC4193" s="111"/>
      <c r="BD4193" s="111"/>
      <c r="BE4193" s="111"/>
      <c r="BF4193" s="111"/>
      <c r="BG4193" s="116"/>
      <c r="BH4193" s="2"/>
      <c r="BI4193" s="2"/>
      <c r="BJ4193" s="2"/>
      <c r="BK4193" s="2"/>
      <c r="BL4193" s="60"/>
      <c r="BM4193" s="53"/>
      <c r="BN4193" s="53"/>
      <c r="BO4193" s="53"/>
      <c r="BP4193" s="53"/>
      <c r="BQ4193" s="125"/>
      <c r="BR4193" s="2"/>
      <c r="BS4193" s="2"/>
      <c r="BT4193" s="2"/>
      <c r="BU4193" s="2">
        <v>2</v>
      </c>
      <c r="BV4193" s="60">
        <v>3.2639999999999998</v>
      </c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270</v>
      </c>
      <c r="K4194" s="2" t="s">
        <v>321</v>
      </c>
      <c r="L4194" s="170">
        <f t="shared" si="133"/>
        <v>1</v>
      </c>
      <c r="M4194" s="170">
        <f t="shared" si="134"/>
        <v>3.2639999999999998</v>
      </c>
      <c r="N4194" s="183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1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290</v>
      </c>
      <c r="J4195" s="2" t="s">
        <v>271</v>
      </c>
      <c r="K4195" s="2" t="s">
        <v>322</v>
      </c>
      <c r="L4195" s="170">
        <f t="shared" si="133"/>
        <v>0</v>
      </c>
      <c r="M4195" s="170">
        <f t="shared" si="134"/>
        <v>0</v>
      </c>
      <c r="N4195" s="183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/>
      <c r="BV4195" s="60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284</v>
      </c>
      <c r="J4196" s="2" t="s">
        <v>294</v>
      </c>
      <c r="K4196" s="2" t="s">
        <v>321</v>
      </c>
      <c r="L4196" s="170">
        <f t="shared" si="133"/>
        <v>0</v>
      </c>
      <c r="M4196" s="170">
        <f t="shared" si="134"/>
        <v>0</v>
      </c>
      <c r="N4196" s="183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132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347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3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73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295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3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290</v>
      </c>
      <c r="J4199" s="2" t="s">
        <v>299</v>
      </c>
      <c r="K4199" s="2" t="s">
        <v>319</v>
      </c>
      <c r="L4199" s="170">
        <f t="shared" si="133"/>
        <v>0</v>
      </c>
      <c r="M4199" s="170">
        <f t="shared" si="134"/>
        <v>0</v>
      </c>
      <c r="N4199" s="183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315</v>
      </c>
      <c r="J4200" s="2" t="s">
        <v>348</v>
      </c>
      <c r="K4200" s="2" t="s">
        <v>321</v>
      </c>
      <c r="L4200" s="170">
        <f t="shared" si="133"/>
        <v>0</v>
      </c>
      <c r="M4200" s="170">
        <f t="shared" si="134"/>
        <v>0</v>
      </c>
      <c r="N4200" s="183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296</v>
      </c>
      <c r="K4201" s="2" t="s">
        <v>322</v>
      </c>
      <c r="L4201" s="170">
        <f t="shared" si="133"/>
        <v>0</v>
      </c>
      <c r="M4201" s="170">
        <f t="shared" si="134"/>
        <v>0</v>
      </c>
      <c r="N4201" s="183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316</v>
      </c>
      <c r="J4202" s="2" t="s">
        <v>297</v>
      </c>
      <c r="K4202" s="2" t="s">
        <v>319</v>
      </c>
      <c r="L4202" s="170">
        <f t="shared" si="133"/>
        <v>0</v>
      </c>
      <c r="M4202" s="170">
        <f t="shared" si="134"/>
        <v>0</v>
      </c>
      <c r="N4202" s="183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8" t="s">
        <v>349</v>
      </c>
      <c r="K4203" s="8" t="s">
        <v>321</v>
      </c>
      <c r="L4203" s="170">
        <f t="shared" si="133"/>
        <v>0</v>
      </c>
      <c r="M4203" s="170">
        <f t="shared" si="134"/>
        <v>0</v>
      </c>
      <c r="N4203" s="183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282</v>
      </c>
      <c r="J4204" s="2" t="s">
        <v>272</v>
      </c>
      <c r="K4204" s="2" t="s">
        <v>322</v>
      </c>
      <c r="L4204" s="170">
        <f t="shared" si="133"/>
        <v>0</v>
      </c>
      <c r="M4204" s="170">
        <f t="shared" si="134"/>
        <v>0</v>
      </c>
      <c r="N4204" s="183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273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3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274</v>
      </c>
      <c r="K4206" s="2" t="s">
        <v>322</v>
      </c>
      <c r="L4206" s="172">
        <f t="shared" si="133"/>
        <v>5.0000000000000001E-4</v>
      </c>
      <c r="M4206" s="170">
        <f t="shared" si="134"/>
        <v>0.39800000000000002</v>
      </c>
      <c r="N4206" s="183"/>
      <c r="O4206" s="37">
        <v>4</v>
      </c>
      <c r="P4206" s="37" t="s">
        <v>367</v>
      </c>
      <c r="Q4206" s="37"/>
      <c r="R4206" s="37">
        <v>5.0000000000000001E-4</v>
      </c>
      <c r="S4206" s="46">
        <v>0.39800000000000002</v>
      </c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275</v>
      </c>
      <c r="K4207" s="2" t="s">
        <v>322</v>
      </c>
      <c r="L4207" s="170">
        <f t="shared" si="133"/>
        <v>0</v>
      </c>
      <c r="M4207" s="170">
        <f t="shared" si="134"/>
        <v>0</v>
      </c>
      <c r="N4207" s="183"/>
      <c r="O4207" s="37"/>
      <c r="P4207" s="37"/>
      <c r="Q4207" s="37"/>
      <c r="R4207" s="37"/>
      <c r="S4207" s="46"/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276</v>
      </c>
      <c r="K4208" s="2" t="s">
        <v>321</v>
      </c>
      <c r="L4208" s="170">
        <f t="shared" si="133"/>
        <v>0</v>
      </c>
      <c r="M4208" s="170">
        <f t="shared" si="134"/>
        <v>0</v>
      </c>
      <c r="N4208" s="183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277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3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283</v>
      </c>
      <c r="J4210" s="2" t="s">
        <v>298</v>
      </c>
      <c r="K4210" s="2" t="s">
        <v>322</v>
      </c>
      <c r="L4210" s="170">
        <f t="shared" si="133"/>
        <v>0</v>
      </c>
      <c r="M4210" s="170">
        <f t="shared" si="134"/>
        <v>0</v>
      </c>
      <c r="N4210" s="183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278</v>
      </c>
      <c r="K4211" s="2" t="s">
        <v>321</v>
      </c>
      <c r="L4211" s="170">
        <f t="shared" si="133"/>
        <v>0</v>
      </c>
      <c r="M4211" s="170">
        <f t="shared" si="134"/>
        <v>0</v>
      </c>
      <c r="N4211" s="183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279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3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286</v>
      </c>
      <c r="J4213" s="2" t="s">
        <v>280</v>
      </c>
      <c r="K4213" s="2" t="s">
        <v>320</v>
      </c>
      <c r="L4213" s="170">
        <f t="shared" si="133"/>
        <v>0</v>
      </c>
      <c r="M4213" s="172">
        <f t="shared" si="134"/>
        <v>0</v>
      </c>
      <c r="N4213" s="185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181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281</v>
      </c>
      <c r="K4214" s="2" t="s">
        <v>320</v>
      </c>
      <c r="L4214" s="170">
        <f t="shared" si="133"/>
        <v>0</v>
      </c>
      <c r="M4214" s="170">
        <f t="shared" si="134"/>
        <v>229.03299999999999</v>
      </c>
      <c r="N4214" s="183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60"/>
      <c r="BM4214" s="53"/>
      <c r="BN4214" s="53"/>
      <c r="BO4214" s="53"/>
      <c r="BP4214" s="53"/>
      <c r="BQ4214" s="125"/>
      <c r="BR4214" s="2" t="s">
        <v>633</v>
      </c>
      <c r="BS4214" s="2"/>
      <c r="BT4214" s="2"/>
      <c r="BU4214" s="2"/>
      <c r="BV4214" s="60">
        <v>229.03299999999999</v>
      </c>
    </row>
    <row r="4215" spans="1:74" s="17" customFormat="1" hidden="1" x14ac:dyDescent="0.3">
      <c r="A4215" s="16" t="s">
        <v>134</v>
      </c>
      <c r="B4215" s="16" t="s">
        <v>2</v>
      </c>
      <c r="C4215" s="16" t="s">
        <v>3</v>
      </c>
      <c r="D4215" s="16" t="s">
        <v>124</v>
      </c>
      <c r="E4215" s="6" t="s">
        <v>135</v>
      </c>
      <c r="F4215" s="7"/>
      <c r="G4215" s="23" t="s">
        <v>5</v>
      </c>
      <c r="H4215" s="7">
        <v>2023</v>
      </c>
      <c r="I4215" s="25"/>
      <c r="J4215" s="16" t="s">
        <v>314</v>
      </c>
      <c r="K4215" s="16"/>
      <c r="L4215" s="155"/>
      <c r="M4215" s="133">
        <f>SUM(M4177:M4214)</f>
        <v>238.11499999999998</v>
      </c>
      <c r="N4215" s="186"/>
      <c r="O4215" s="16"/>
      <c r="P4215" s="16"/>
      <c r="Q4215" s="16"/>
      <c r="R4215" s="16"/>
      <c r="S4215" s="51">
        <f>SUM(S4177:S4214)</f>
        <v>0.39800000000000002</v>
      </c>
      <c r="T4215" s="16"/>
      <c r="U4215" s="16"/>
      <c r="V4215" s="16"/>
      <c r="W4215" s="16"/>
      <c r="X4215" s="51">
        <f>SUM(X4177:X4214)</f>
        <v>0</v>
      </c>
      <c r="Y4215" s="16"/>
      <c r="Z4215" s="16"/>
      <c r="AA4215" s="16"/>
      <c r="AB4215" s="16"/>
      <c r="AC4215" s="133">
        <f>SUM(AC4177:AC4214)</f>
        <v>0</v>
      </c>
      <c r="AD4215" s="16"/>
      <c r="AE4215" s="16"/>
      <c r="AF4215" s="16"/>
      <c r="AG4215" s="16"/>
      <c r="AH4215" s="51">
        <f>SUM(AH4177:AH4214)</f>
        <v>0</v>
      </c>
      <c r="AI4215" s="16"/>
      <c r="AJ4215" s="16"/>
      <c r="AK4215" s="16"/>
      <c r="AL4215" s="16"/>
      <c r="AM4215" s="51">
        <f>SUM(AM4177:AM4214)</f>
        <v>0</v>
      </c>
      <c r="AN4215" s="16"/>
      <c r="AO4215" s="16"/>
      <c r="AP4215" s="16"/>
      <c r="AQ4215" s="16"/>
      <c r="AR4215" s="51">
        <f>SUM(AR4177:AR4214)</f>
        <v>2.1560000000000001</v>
      </c>
      <c r="AS4215" s="16"/>
      <c r="AT4215" s="16"/>
      <c r="AU4215" s="16"/>
      <c r="AV4215" s="16"/>
      <c r="AW4215" s="51">
        <f>SUM(AW4177:AW4214)</f>
        <v>0</v>
      </c>
      <c r="AX4215" s="16"/>
      <c r="AY4215" s="16"/>
      <c r="AZ4215" s="16"/>
      <c r="BA4215" s="16"/>
      <c r="BB4215" s="51">
        <f>SUM(BB4177:BB4214)</f>
        <v>0</v>
      </c>
      <c r="BC4215" s="16"/>
      <c r="BD4215" s="16"/>
      <c r="BE4215" s="16"/>
      <c r="BF4215" s="16"/>
      <c r="BG4215" s="51">
        <f>SUM(BG4177:BG4214)</f>
        <v>0</v>
      </c>
      <c r="BH4215" s="16"/>
      <c r="BI4215" s="16"/>
      <c r="BJ4215" s="16"/>
      <c r="BK4215" s="16"/>
      <c r="BL4215" s="51">
        <f>SUM(BL4177:BL4214)</f>
        <v>0</v>
      </c>
      <c r="BM4215" s="16"/>
      <c r="BN4215" s="16"/>
      <c r="BO4215" s="16"/>
      <c r="BP4215" s="16"/>
      <c r="BQ4215" s="51">
        <f>SUM(BQ4177:BQ4214)</f>
        <v>0</v>
      </c>
      <c r="BR4215" s="16"/>
      <c r="BS4215" s="16"/>
      <c r="BT4215" s="16"/>
      <c r="BU4215" s="16"/>
      <c r="BV4215" s="51">
        <f>SUM(BV4177:BV4214)</f>
        <v>235.56099999999998</v>
      </c>
    </row>
    <row r="4216" spans="1:74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22" t="s">
        <v>5</v>
      </c>
      <c r="H4216" s="3">
        <v>2023</v>
      </c>
      <c r="I4216" s="24" t="s">
        <v>287</v>
      </c>
      <c r="J4216" s="2" t="s">
        <v>267</v>
      </c>
      <c r="K4216" s="2" t="s">
        <v>319</v>
      </c>
      <c r="L4216" s="170">
        <f t="shared" si="133"/>
        <v>0.33800000000000002</v>
      </c>
      <c r="M4216" s="170">
        <f t="shared" si="134"/>
        <v>53.683999999999997</v>
      </c>
      <c r="N4216" s="183"/>
      <c r="O4216" s="37"/>
      <c r="P4216" s="37"/>
      <c r="Q4216" s="37"/>
      <c r="R4216" s="37"/>
      <c r="S4216" s="46"/>
      <c r="T4216" s="2"/>
      <c r="U4216" s="2"/>
      <c r="V4216" s="2"/>
      <c r="W4216" s="2"/>
      <c r="X4216" s="60"/>
      <c r="Y4216" s="67"/>
      <c r="Z4216" s="67"/>
      <c r="AA4216" s="67"/>
      <c r="AB4216" s="67"/>
      <c r="AC4216" s="73"/>
      <c r="AD4216" s="2"/>
      <c r="AE4216" s="2"/>
      <c r="AF4216" s="2"/>
      <c r="AG4216" s="2"/>
      <c r="AH4216" s="60"/>
      <c r="AI4216" s="77"/>
      <c r="AJ4216" s="77"/>
      <c r="AK4216" s="77"/>
      <c r="AL4216" s="77"/>
      <c r="AM4216" s="85"/>
      <c r="AN4216" s="2"/>
      <c r="AO4216" s="2"/>
      <c r="AP4216" s="2"/>
      <c r="AQ4216" s="2"/>
      <c r="AR4216" s="60"/>
      <c r="AS4216" s="90"/>
      <c r="AT4216" s="90"/>
      <c r="AU4216" s="90"/>
      <c r="AV4216" s="90">
        <v>0.33800000000000002</v>
      </c>
      <c r="AW4216" s="105">
        <v>53.683999999999997</v>
      </c>
      <c r="AX4216" s="2"/>
      <c r="AY4216" s="2"/>
      <c r="AZ4216" s="2"/>
      <c r="BA4216" s="2"/>
      <c r="BB4216" s="60"/>
      <c r="BC4216" s="111"/>
      <c r="BD4216" s="111"/>
      <c r="BE4216" s="111"/>
      <c r="BF4216" s="111"/>
      <c r="BG4216" s="116"/>
      <c r="BH4216" s="2"/>
      <c r="BI4216" s="2"/>
      <c r="BJ4216" s="2"/>
      <c r="BK4216" s="2"/>
      <c r="BL4216" s="60"/>
      <c r="BM4216" s="53"/>
      <c r="BN4216" s="53"/>
      <c r="BO4216" s="53"/>
      <c r="BP4216" s="53"/>
      <c r="BQ4216" s="125"/>
      <c r="BR4216" s="2"/>
      <c r="BS4216" s="2"/>
      <c r="BT4216" s="2"/>
      <c r="BU4216" s="2"/>
      <c r="BV4216" s="60"/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291</v>
      </c>
      <c r="K4217" s="2" t="s">
        <v>320</v>
      </c>
      <c r="L4217" s="170">
        <f t="shared" si="133"/>
        <v>0</v>
      </c>
      <c r="M4217" s="170">
        <f t="shared" si="134"/>
        <v>0</v>
      </c>
      <c r="N4217" s="183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/>
      <c r="AW4217" s="105"/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286</v>
      </c>
      <c r="J4218" s="2" t="s">
        <v>337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3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8" t="s">
        <v>338</v>
      </c>
      <c r="K4219" s="8" t="s">
        <v>319</v>
      </c>
      <c r="L4219" s="170">
        <f t="shared" si="133"/>
        <v>0</v>
      </c>
      <c r="M4219" s="170">
        <f t="shared" si="134"/>
        <v>0</v>
      </c>
      <c r="N4219" s="183"/>
      <c r="O4219" s="58"/>
      <c r="P4219" s="58"/>
      <c r="Q4219" s="58"/>
      <c r="R4219" s="58"/>
      <c r="S4219" s="59"/>
      <c r="T4219" s="8"/>
      <c r="U4219" s="8"/>
      <c r="V4219" s="8"/>
      <c r="W4219" s="8"/>
      <c r="X4219" s="130"/>
      <c r="Y4219" s="143"/>
      <c r="Z4219" s="143"/>
      <c r="AA4219" s="143"/>
      <c r="AB4219" s="143"/>
      <c r="AC4219" s="144"/>
      <c r="AD4219" s="8"/>
      <c r="AE4219" s="8"/>
      <c r="AF4219" s="8"/>
      <c r="AG4219" s="8"/>
      <c r="AH4219" s="130"/>
      <c r="AI4219" s="145"/>
      <c r="AJ4219" s="145"/>
      <c r="AK4219" s="145"/>
      <c r="AL4219" s="145"/>
      <c r="AM4219" s="146"/>
      <c r="AN4219" s="8"/>
      <c r="AO4219" s="8"/>
      <c r="AP4219" s="8"/>
      <c r="AQ4219" s="8"/>
      <c r="AR4219" s="130"/>
      <c r="AS4219" s="147"/>
      <c r="AT4219" s="147"/>
      <c r="AU4219" s="147"/>
      <c r="AV4219" s="147"/>
      <c r="AW4219" s="148"/>
      <c r="AX4219" s="8"/>
      <c r="AY4219" s="8"/>
      <c r="AZ4219" s="8"/>
      <c r="BA4219" s="8"/>
      <c r="BB4219" s="130"/>
      <c r="BC4219" s="149"/>
      <c r="BD4219" s="149"/>
      <c r="BE4219" s="149"/>
      <c r="BF4219" s="149"/>
      <c r="BG4219" s="150"/>
      <c r="BH4219" s="8"/>
      <c r="BI4219" s="8"/>
      <c r="BJ4219" s="8"/>
      <c r="BK4219" s="8"/>
      <c r="BL4219" s="130"/>
      <c r="BM4219" s="151"/>
      <c r="BN4219" s="151"/>
      <c r="BO4219" s="151"/>
      <c r="BP4219" s="151"/>
      <c r="BQ4219" s="152"/>
      <c r="BR4219" s="8"/>
      <c r="BS4219" s="8"/>
      <c r="BT4219" s="8"/>
      <c r="BU4219" s="8"/>
      <c r="BV4219" s="13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339</v>
      </c>
      <c r="K4220" s="8" t="s">
        <v>340</v>
      </c>
      <c r="L4220" s="170">
        <f t="shared" si="133"/>
        <v>0</v>
      </c>
      <c r="M4220" s="170">
        <f t="shared" si="134"/>
        <v>0</v>
      </c>
      <c r="N4220" s="183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341</v>
      </c>
      <c r="K4221" s="8" t="s">
        <v>319</v>
      </c>
      <c r="L4221" s="170">
        <f t="shared" si="133"/>
        <v>0</v>
      </c>
      <c r="M4221" s="170">
        <f t="shared" si="134"/>
        <v>0</v>
      </c>
      <c r="N4221" s="183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342</v>
      </c>
      <c r="K4222" s="8" t="s">
        <v>321</v>
      </c>
      <c r="L4222" s="170">
        <f t="shared" si="133"/>
        <v>0</v>
      </c>
      <c r="M4222" s="170">
        <f t="shared" si="134"/>
        <v>0</v>
      </c>
      <c r="N4222" s="183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343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3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344</v>
      </c>
      <c r="K4224" s="8" t="s">
        <v>340</v>
      </c>
      <c r="L4224" s="170">
        <f t="shared" si="133"/>
        <v>0</v>
      </c>
      <c r="M4224" s="170">
        <f t="shared" si="134"/>
        <v>0</v>
      </c>
      <c r="N4224" s="183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288</v>
      </c>
      <c r="J4225" s="8" t="s">
        <v>345</v>
      </c>
      <c r="K4225" s="8" t="s">
        <v>319</v>
      </c>
      <c r="L4225" s="170">
        <f t="shared" si="133"/>
        <v>1.7999999999999999E-2</v>
      </c>
      <c r="M4225" s="170">
        <f t="shared" si="134"/>
        <v>20.396000000000001</v>
      </c>
      <c r="N4225" s="183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 t="s">
        <v>502</v>
      </c>
      <c r="AP4225" s="8"/>
      <c r="AQ4225" s="8">
        <v>1.7999999999999999E-2</v>
      </c>
      <c r="AR4225" s="130">
        <v>20.396000000000001</v>
      </c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2" t="s">
        <v>352</v>
      </c>
      <c r="K4226" s="2" t="s">
        <v>319</v>
      </c>
      <c r="L4226" s="170">
        <f t="shared" si="133"/>
        <v>0</v>
      </c>
      <c r="M4226" s="170">
        <f t="shared" si="134"/>
        <v>0</v>
      </c>
      <c r="N4226" s="183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/>
      <c r="AP4226" s="8"/>
      <c r="AQ4226" s="8"/>
      <c r="AR4226" s="130"/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353</v>
      </c>
      <c r="K4227" s="2" t="s">
        <v>322</v>
      </c>
      <c r="L4227" s="170">
        <f t="shared" si="133"/>
        <v>0</v>
      </c>
      <c r="M4227" s="170">
        <f t="shared" si="134"/>
        <v>0</v>
      </c>
      <c r="N4227" s="183"/>
      <c r="O4227" s="37"/>
      <c r="P4227" s="37"/>
      <c r="Q4227" s="37"/>
      <c r="R4227" s="37"/>
      <c r="S4227" s="46"/>
      <c r="T4227" s="2"/>
      <c r="U4227" s="2"/>
      <c r="V4227" s="2"/>
      <c r="W4227" s="2"/>
      <c r="X4227" s="60"/>
      <c r="Y4227" s="67"/>
      <c r="Z4227" s="67"/>
      <c r="AA4227" s="67"/>
      <c r="AB4227" s="67"/>
      <c r="AC4227" s="73"/>
      <c r="AD4227" s="2"/>
      <c r="AE4227" s="2"/>
      <c r="AF4227" s="2"/>
      <c r="AG4227" s="2"/>
      <c r="AH4227" s="60"/>
      <c r="AI4227" s="77"/>
      <c r="AJ4227" s="77"/>
      <c r="AK4227" s="77"/>
      <c r="AL4227" s="77"/>
      <c r="AM4227" s="85"/>
      <c r="AN4227" s="2"/>
      <c r="AO4227" s="2"/>
      <c r="AP4227" s="2"/>
      <c r="AQ4227" s="2"/>
      <c r="AR4227" s="60"/>
      <c r="AS4227" s="90"/>
      <c r="AT4227" s="90"/>
      <c r="AU4227" s="90"/>
      <c r="AV4227" s="90"/>
      <c r="AW4227" s="105"/>
      <c r="AX4227" s="2"/>
      <c r="AY4227" s="2"/>
      <c r="AZ4227" s="2"/>
      <c r="BA4227" s="2"/>
      <c r="BB4227" s="60"/>
      <c r="BC4227" s="111"/>
      <c r="BD4227" s="111"/>
      <c r="BE4227" s="111"/>
      <c r="BF4227" s="111"/>
      <c r="BG4227" s="116"/>
      <c r="BH4227" s="2"/>
      <c r="BI4227" s="2"/>
      <c r="BJ4227" s="2"/>
      <c r="BK4227" s="2"/>
      <c r="BL4227" s="60"/>
      <c r="BM4227" s="53"/>
      <c r="BN4227" s="53"/>
      <c r="BO4227" s="53"/>
      <c r="BP4227" s="53"/>
      <c r="BQ4227" s="125"/>
      <c r="BR4227" s="2"/>
      <c r="BS4227" s="2"/>
      <c r="BT4227" s="2"/>
      <c r="BU4227" s="2"/>
      <c r="BV4227" s="6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346</v>
      </c>
      <c r="K4228" s="2" t="s">
        <v>319</v>
      </c>
      <c r="L4228" s="170">
        <f t="shared" si="133"/>
        <v>0</v>
      </c>
      <c r="M4228" s="170">
        <f t="shared" si="134"/>
        <v>0</v>
      </c>
      <c r="N4228" s="183"/>
      <c r="O4228" s="38"/>
      <c r="P4228" s="37"/>
      <c r="Q4228" s="37"/>
      <c r="R4228" s="37"/>
      <c r="S4228" s="46"/>
      <c r="T4228" s="3"/>
      <c r="U4228" s="2"/>
      <c r="V4228" s="2"/>
      <c r="W4228" s="2"/>
      <c r="X4228" s="60"/>
      <c r="Y4228" s="69"/>
      <c r="Z4228" s="67"/>
      <c r="AA4228" s="67"/>
      <c r="AB4228" s="67"/>
      <c r="AC4228" s="73"/>
      <c r="AD4228" s="3"/>
      <c r="AE4228" s="2"/>
      <c r="AF4228" s="2"/>
      <c r="AG4228" s="2"/>
      <c r="AH4228" s="60"/>
      <c r="AI4228" s="78"/>
      <c r="AJ4228" s="77"/>
      <c r="AK4228" s="77"/>
      <c r="AL4228" s="77"/>
      <c r="AM4228" s="85"/>
      <c r="AN4228" s="3"/>
      <c r="AO4228" s="2"/>
      <c r="AP4228" s="2"/>
      <c r="AQ4228" s="2"/>
      <c r="AR4228" s="60"/>
      <c r="AS4228" s="91"/>
      <c r="AT4228" s="90"/>
      <c r="AU4228" s="90"/>
      <c r="AV4228" s="90"/>
      <c r="AW4228" s="105"/>
      <c r="AX4228" s="3"/>
      <c r="AY4228" s="2"/>
      <c r="AZ4228" s="2"/>
      <c r="BA4228" s="2"/>
      <c r="BB4228" s="60"/>
      <c r="BC4228" s="112"/>
      <c r="BD4228" s="111"/>
      <c r="BE4228" s="111"/>
      <c r="BF4228" s="111"/>
      <c r="BG4228" s="116"/>
      <c r="BH4228" s="3"/>
      <c r="BI4228" s="2"/>
      <c r="BJ4228" s="2"/>
      <c r="BK4228" s="2"/>
      <c r="BL4228" s="60"/>
      <c r="BM4228" s="54"/>
      <c r="BN4228" s="53"/>
      <c r="BO4228" s="53"/>
      <c r="BP4228" s="53"/>
      <c r="BQ4228" s="125"/>
      <c r="BR4228" s="3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289</v>
      </c>
      <c r="J4229" s="2" t="s">
        <v>268</v>
      </c>
      <c r="K4229" s="2" t="s">
        <v>319</v>
      </c>
      <c r="L4229" s="170">
        <f t="shared" ref="L4229:L4292" si="135">SUM(R4229,W4229,AB4229,AG4229,AL4229,AQ4229,AV4229,BA4229,BF4229,BK4229,BP4229,BU4229)</f>
        <v>0.157</v>
      </c>
      <c r="M4229" s="170">
        <f t="shared" ref="M4229:M4292" si="136">SUM(S4229,X4229,AC4229,AH4229,AM4229,AR4229,AW4229,BB4229,BG4229,BL4229,BQ4229,BV4229)</f>
        <v>361.08800000000002</v>
      </c>
      <c r="N4229" s="183"/>
      <c r="O4229" s="37"/>
      <c r="P4229" s="37"/>
      <c r="Q4229" s="37"/>
      <c r="R4229" s="37"/>
      <c r="S4229" s="46"/>
      <c r="T4229" s="2"/>
      <c r="U4229" s="2"/>
      <c r="V4229" s="2"/>
      <c r="W4229" s="2"/>
      <c r="X4229" s="60"/>
      <c r="Y4229" s="67"/>
      <c r="Z4229" s="67"/>
      <c r="AA4229" s="67"/>
      <c r="AB4229" s="67"/>
      <c r="AC4229" s="73"/>
      <c r="AD4229" s="2"/>
      <c r="AE4229" s="2"/>
      <c r="AF4229" s="2"/>
      <c r="AG4229" s="2"/>
      <c r="AH4229" s="60"/>
      <c r="AI4229" s="77"/>
      <c r="AJ4229" s="77"/>
      <c r="AK4229" s="77"/>
      <c r="AL4229" s="77"/>
      <c r="AM4229" s="85"/>
      <c r="AN4229" s="2"/>
      <c r="AO4229" s="2"/>
      <c r="AP4229" s="2"/>
      <c r="AQ4229" s="2"/>
      <c r="AR4229" s="60"/>
      <c r="AS4229" s="90"/>
      <c r="AT4229" s="90"/>
      <c r="AU4229" s="90"/>
      <c r="AV4229" s="90"/>
      <c r="AW4229" s="105"/>
      <c r="AX4229" s="2"/>
      <c r="AY4229" s="2"/>
      <c r="AZ4229" s="2"/>
      <c r="BA4229" s="2"/>
      <c r="BB4229" s="60"/>
      <c r="BC4229" s="111">
        <v>1</v>
      </c>
      <c r="BD4229" s="111"/>
      <c r="BE4229" s="111"/>
      <c r="BF4229" s="111">
        <v>0.157</v>
      </c>
      <c r="BG4229" s="116">
        <v>361.08800000000002</v>
      </c>
      <c r="BH4229" s="2"/>
      <c r="BI4229" s="2"/>
      <c r="BJ4229" s="2"/>
      <c r="BK4229" s="2"/>
      <c r="BL4229" s="60"/>
      <c r="BM4229" s="53"/>
      <c r="BN4229" s="53"/>
      <c r="BO4229" s="53"/>
      <c r="BP4229" s="53"/>
      <c r="BQ4229" s="125"/>
      <c r="BR4229" s="2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292</v>
      </c>
      <c r="K4230" s="2" t="s">
        <v>319</v>
      </c>
      <c r="L4230" s="170">
        <f t="shared" si="135"/>
        <v>0</v>
      </c>
      <c r="M4230" s="170">
        <f t="shared" si="136"/>
        <v>0</v>
      </c>
      <c r="N4230" s="183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/>
      <c r="BD4230" s="111"/>
      <c r="BE4230" s="111"/>
      <c r="BF4230" s="111"/>
      <c r="BG4230" s="116"/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285</v>
      </c>
      <c r="J4231" s="2" t="s">
        <v>293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3"/>
      <c r="O4231" s="37"/>
      <c r="P4231" s="37"/>
      <c r="Q4231" s="37"/>
      <c r="R4231" s="38"/>
      <c r="S4231" s="45"/>
      <c r="T4231" s="2"/>
      <c r="U4231" s="2"/>
      <c r="V4231" s="2"/>
      <c r="W4231" s="3"/>
      <c r="X4231" s="61"/>
      <c r="Y4231" s="67"/>
      <c r="Z4231" s="67"/>
      <c r="AA4231" s="67"/>
      <c r="AB4231" s="69"/>
      <c r="AC4231" s="74"/>
      <c r="AD4231" s="2"/>
      <c r="AE4231" s="2"/>
      <c r="AF4231" s="2"/>
      <c r="AG4231" s="3"/>
      <c r="AH4231" s="61"/>
      <c r="AI4231" s="77"/>
      <c r="AJ4231" s="77"/>
      <c r="AK4231" s="77"/>
      <c r="AL4231" s="78"/>
      <c r="AM4231" s="86"/>
      <c r="AN4231" s="2"/>
      <c r="AO4231" s="2"/>
      <c r="AP4231" s="2"/>
      <c r="AQ4231" s="3"/>
      <c r="AR4231" s="61"/>
      <c r="AS4231" s="90"/>
      <c r="AT4231" s="90"/>
      <c r="AU4231" s="90"/>
      <c r="AV4231" s="91"/>
      <c r="AW4231" s="106"/>
      <c r="AX4231" s="2"/>
      <c r="AY4231" s="2"/>
      <c r="AZ4231" s="2"/>
      <c r="BA4231" s="3"/>
      <c r="BB4231" s="61"/>
      <c r="BC4231" s="111"/>
      <c r="BD4231" s="111"/>
      <c r="BE4231" s="111"/>
      <c r="BF4231" s="112"/>
      <c r="BG4231" s="117"/>
      <c r="BH4231" s="2"/>
      <c r="BI4231" s="2"/>
      <c r="BJ4231" s="2"/>
      <c r="BK4231" s="3"/>
      <c r="BL4231" s="61"/>
      <c r="BM4231" s="53"/>
      <c r="BN4231" s="53"/>
      <c r="BO4231" s="53"/>
      <c r="BP4231" s="54"/>
      <c r="BQ4231" s="126"/>
      <c r="BR4231" s="2"/>
      <c r="BS4231" s="2"/>
      <c r="BT4231" s="2"/>
      <c r="BU4231" s="3"/>
      <c r="BV4231" s="61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287</v>
      </c>
      <c r="J4232" s="2" t="s">
        <v>269</v>
      </c>
      <c r="K4232" s="2" t="s">
        <v>321</v>
      </c>
      <c r="L4232" s="170">
        <f t="shared" si="135"/>
        <v>0</v>
      </c>
      <c r="M4232" s="170">
        <f t="shared" si="136"/>
        <v>0</v>
      </c>
      <c r="N4232" s="183"/>
      <c r="O4232" s="37"/>
      <c r="P4232" s="37"/>
      <c r="Q4232" s="37"/>
      <c r="R4232" s="37"/>
      <c r="S4232" s="46"/>
      <c r="T4232" s="2"/>
      <c r="U4232" s="2"/>
      <c r="V4232" s="2"/>
      <c r="W4232" s="2"/>
      <c r="X4232" s="60"/>
      <c r="Y4232" s="67"/>
      <c r="Z4232" s="67"/>
      <c r="AA4232" s="67"/>
      <c r="AB4232" s="67"/>
      <c r="AC4232" s="73"/>
      <c r="AD4232" s="2"/>
      <c r="AE4232" s="2"/>
      <c r="AF4232" s="2"/>
      <c r="AG4232" s="2"/>
      <c r="AH4232" s="60"/>
      <c r="AI4232" s="77"/>
      <c r="AJ4232" s="77"/>
      <c r="AK4232" s="77"/>
      <c r="AL4232" s="77"/>
      <c r="AM4232" s="85"/>
      <c r="AN4232" s="2"/>
      <c r="AO4232" s="2"/>
      <c r="AP4232" s="2"/>
      <c r="AQ4232" s="2"/>
      <c r="AR4232" s="60"/>
      <c r="AS4232" s="90"/>
      <c r="AT4232" s="90"/>
      <c r="AU4232" s="90"/>
      <c r="AV4232" s="90"/>
      <c r="AW4232" s="105"/>
      <c r="AX4232" s="2"/>
      <c r="AY4232" s="2"/>
      <c r="AZ4232" s="2"/>
      <c r="BA4232" s="2"/>
      <c r="BB4232" s="60"/>
      <c r="BC4232" s="111"/>
      <c r="BD4232" s="111"/>
      <c r="BE4232" s="111"/>
      <c r="BF4232" s="111"/>
      <c r="BG4232" s="116"/>
      <c r="BH4232" s="2"/>
      <c r="BI4232" s="2"/>
      <c r="BJ4232" s="2"/>
      <c r="BK4232" s="2"/>
      <c r="BL4232" s="60"/>
      <c r="BM4232" s="53"/>
      <c r="BN4232" s="53"/>
      <c r="BO4232" s="53"/>
      <c r="BP4232" s="53"/>
      <c r="BQ4232" s="125"/>
      <c r="BR4232" s="2"/>
      <c r="BS4232" s="2"/>
      <c r="BT4232" s="2"/>
      <c r="BU4232" s="2"/>
      <c r="BV4232" s="60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270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3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290</v>
      </c>
      <c r="J4234" s="2" t="s">
        <v>271</v>
      </c>
      <c r="K4234" s="2" t="s">
        <v>322</v>
      </c>
      <c r="L4234" s="170">
        <f t="shared" si="135"/>
        <v>0</v>
      </c>
      <c r="M4234" s="170">
        <f t="shared" si="136"/>
        <v>0</v>
      </c>
      <c r="N4234" s="183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284</v>
      </c>
      <c r="J4235" s="2" t="s">
        <v>294</v>
      </c>
      <c r="K4235" s="2" t="s">
        <v>321</v>
      </c>
      <c r="L4235" s="170">
        <f t="shared" si="135"/>
        <v>0</v>
      </c>
      <c r="M4235" s="170">
        <f t="shared" si="136"/>
        <v>0</v>
      </c>
      <c r="N4235" s="183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132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347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3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73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295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3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290</v>
      </c>
      <c r="J4238" s="2" t="s">
        <v>299</v>
      </c>
      <c r="K4238" s="2" t="s">
        <v>319</v>
      </c>
      <c r="L4238" s="170">
        <f t="shared" si="135"/>
        <v>0</v>
      </c>
      <c r="M4238" s="170">
        <f t="shared" si="136"/>
        <v>0</v>
      </c>
      <c r="N4238" s="183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315</v>
      </c>
      <c r="J4239" s="2" t="s">
        <v>348</v>
      </c>
      <c r="K4239" s="2" t="s">
        <v>321</v>
      </c>
      <c r="L4239" s="170">
        <f t="shared" si="135"/>
        <v>0</v>
      </c>
      <c r="M4239" s="170">
        <f t="shared" si="136"/>
        <v>0</v>
      </c>
      <c r="N4239" s="183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296</v>
      </c>
      <c r="K4240" s="2" t="s">
        <v>322</v>
      </c>
      <c r="L4240" s="170">
        <f t="shared" si="135"/>
        <v>0</v>
      </c>
      <c r="M4240" s="170">
        <f t="shared" si="136"/>
        <v>0</v>
      </c>
      <c r="N4240" s="183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316</v>
      </c>
      <c r="J4241" s="2" t="s">
        <v>297</v>
      </c>
      <c r="K4241" s="2" t="s">
        <v>319</v>
      </c>
      <c r="L4241" s="170">
        <f t="shared" si="135"/>
        <v>0</v>
      </c>
      <c r="M4241" s="170">
        <f t="shared" si="136"/>
        <v>0</v>
      </c>
      <c r="N4241" s="183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8" t="s">
        <v>349</v>
      </c>
      <c r="K4242" s="8" t="s">
        <v>321</v>
      </c>
      <c r="L4242" s="170">
        <f t="shared" si="135"/>
        <v>0</v>
      </c>
      <c r="M4242" s="170">
        <f t="shared" si="136"/>
        <v>0</v>
      </c>
      <c r="N4242" s="183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282</v>
      </c>
      <c r="J4243" s="2" t="s">
        <v>272</v>
      </c>
      <c r="K4243" s="2" t="s">
        <v>322</v>
      </c>
      <c r="L4243" s="170">
        <f t="shared" si="135"/>
        <v>0</v>
      </c>
      <c r="M4243" s="170">
        <f t="shared" si="136"/>
        <v>0</v>
      </c>
      <c r="N4243" s="183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273</v>
      </c>
      <c r="K4244" s="2" t="s">
        <v>322</v>
      </c>
      <c r="L4244" s="170">
        <f t="shared" si="135"/>
        <v>4.0000000000000001E-3</v>
      </c>
      <c r="M4244" s="170">
        <f t="shared" si="136"/>
        <v>9.19</v>
      </c>
      <c r="N4244" s="183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>
        <v>13.16</v>
      </c>
      <c r="AL4244" s="77">
        <v>4.0000000000000001E-3</v>
      </c>
      <c r="AM4244" s="85">
        <v>9.19</v>
      </c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274</v>
      </c>
      <c r="K4245" s="2" t="s">
        <v>322</v>
      </c>
      <c r="L4245" s="172">
        <f t="shared" si="135"/>
        <v>0</v>
      </c>
      <c r="M4245" s="170">
        <f t="shared" si="136"/>
        <v>0</v>
      </c>
      <c r="N4245" s="183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/>
      <c r="AL4245" s="77"/>
      <c r="AM4245" s="85"/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275</v>
      </c>
      <c r="K4246" s="2" t="s">
        <v>322</v>
      </c>
      <c r="L4246" s="170">
        <f t="shared" si="135"/>
        <v>0</v>
      </c>
      <c r="M4246" s="170">
        <f t="shared" si="136"/>
        <v>0</v>
      </c>
      <c r="N4246" s="183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276</v>
      </c>
      <c r="K4247" s="2" t="s">
        <v>321</v>
      </c>
      <c r="L4247" s="170">
        <f t="shared" si="135"/>
        <v>0</v>
      </c>
      <c r="M4247" s="170">
        <f t="shared" si="136"/>
        <v>0</v>
      </c>
      <c r="N4247" s="183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277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3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283</v>
      </c>
      <c r="J4249" s="2" t="s">
        <v>298</v>
      </c>
      <c r="K4249" s="2" t="s">
        <v>322</v>
      </c>
      <c r="L4249" s="170">
        <f t="shared" si="135"/>
        <v>0</v>
      </c>
      <c r="M4249" s="170">
        <f t="shared" si="136"/>
        <v>0</v>
      </c>
      <c r="N4249" s="183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278</v>
      </c>
      <c r="K4250" s="2" t="s">
        <v>321</v>
      </c>
      <c r="L4250" s="170">
        <f t="shared" si="135"/>
        <v>14</v>
      </c>
      <c r="M4250" s="170">
        <f t="shared" si="136"/>
        <v>26.491</v>
      </c>
      <c r="N4250" s="183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>
        <v>1.3</v>
      </c>
      <c r="BI4250" s="2"/>
      <c r="BJ4250" s="2"/>
      <c r="BK4250" s="2">
        <v>14</v>
      </c>
      <c r="BL4250" s="60">
        <v>26.491</v>
      </c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279</v>
      </c>
      <c r="K4251" s="2" t="s">
        <v>321</v>
      </c>
      <c r="L4251" s="170">
        <f t="shared" si="135"/>
        <v>0</v>
      </c>
      <c r="M4251" s="170">
        <f t="shared" si="136"/>
        <v>0</v>
      </c>
      <c r="N4251" s="183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/>
      <c r="BI4251" s="2"/>
      <c r="BJ4251" s="2"/>
      <c r="BK4251" s="2"/>
      <c r="BL4251" s="60"/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286</v>
      </c>
      <c r="J4252" s="2" t="s">
        <v>280</v>
      </c>
      <c r="K4252" s="2" t="s">
        <v>320</v>
      </c>
      <c r="L4252" s="170">
        <f t="shared" si="135"/>
        <v>1.0129999999999999</v>
      </c>
      <c r="M4252" s="172">
        <f t="shared" si="136"/>
        <v>13.9794</v>
      </c>
      <c r="N4252" s="185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>
        <v>1.0129999999999999</v>
      </c>
      <c r="BL4252" s="181">
        <v>13.9794</v>
      </c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281</v>
      </c>
      <c r="K4253" s="2" t="s">
        <v>320</v>
      </c>
      <c r="L4253" s="170">
        <f t="shared" si="135"/>
        <v>0</v>
      </c>
      <c r="M4253" s="170">
        <f t="shared" si="136"/>
        <v>0</v>
      </c>
      <c r="N4253" s="183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/>
      <c r="BL4253" s="60"/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s="17" customFormat="1" hidden="1" x14ac:dyDescent="0.3">
      <c r="A4254" s="16" t="s">
        <v>138</v>
      </c>
      <c r="B4254" s="16" t="s">
        <v>2</v>
      </c>
      <c r="C4254" s="16" t="s">
        <v>3</v>
      </c>
      <c r="D4254" s="16" t="s">
        <v>124</v>
      </c>
      <c r="E4254" s="6" t="s">
        <v>137</v>
      </c>
      <c r="F4254" s="7"/>
      <c r="G4254" s="23" t="s">
        <v>5</v>
      </c>
      <c r="H4254" s="7">
        <v>2023</v>
      </c>
      <c r="I4254" s="25"/>
      <c r="J4254" s="16" t="s">
        <v>314</v>
      </c>
      <c r="K4254" s="16"/>
      <c r="L4254" s="155"/>
      <c r="M4254" s="133">
        <f>SUM(M4216:M4253)</f>
        <v>484.82839999999999</v>
      </c>
      <c r="N4254" s="186"/>
      <c r="O4254" s="16"/>
      <c r="P4254" s="16"/>
      <c r="Q4254" s="16"/>
      <c r="R4254" s="16"/>
      <c r="S4254" s="51">
        <f>SUM(S4216:S4253)</f>
        <v>0</v>
      </c>
      <c r="T4254" s="16"/>
      <c r="U4254" s="16"/>
      <c r="V4254" s="16"/>
      <c r="W4254" s="16"/>
      <c r="X4254" s="51">
        <f>SUM(X4216:X4253)</f>
        <v>0</v>
      </c>
      <c r="Y4254" s="16"/>
      <c r="Z4254" s="16"/>
      <c r="AA4254" s="16"/>
      <c r="AB4254" s="16"/>
      <c r="AC4254" s="133">
        <f>SUM(AC4216:AC4253)</f>
        <v>0</v>
      </c>
      <c r="AD4254" s="16"/>
      <c r="AE4254" s="16"/>
      <c r="AF4254" s="16"/>
      <c r="AG4254" s="16"/>
      <c r="AH4254" s="51">
        <f>SUM(AH4216:AH4253)</f>
        <v>0</v>
      </c>
      <c r="AI4254" s="16"/>
      <c r="AJ4254" s="16"/>
      <c r="AK4254" s="16"/>
      <c r="AL4254" s="16"/>
      <c r="AM4254" s="51">
        <f>SUM(AM4216:AM4253)</f>
        <v>9.19</v>
      </c>
      <c r="AN4254" s="16"/>
      <c r="AO4254" s="16"/>
      <c r="AP4254" s="16"/>
      <c r="AQ4254" s="16"/>
      <c r="AR4254" s="51">
        <f>SUM(AR4216:AR4253)</f>
        <v>20.396000000000001</v>
      </c>
      <c r="AS4254" s="16"/>
      <c r="AT4254" s="16"/>
      <c r="AU4254" s="16"/>
      <c r="AV4254" s="16"/>
      <c r="AW4254" s="51">
        <f>SUM(AW4216:AW4253)</f>
        <v>53.683999999999997</v>
      </c>
      <c r="AX4254" s="16"/>
      <c r="AY4254" s="16"/>
      <c r="AZ4254" s="16"/>
      <c r="BA4254" s="16"/>
      <c r="BB4254" s="51">
        <f>SUM(BB4216:BB4253)</f>
        <v>0</v>
      </c>
      <c r="BC4254" s="16"/>
      <c r="BD4254" s="16"/>
      <c r="BE4254" s="16"/>
      <c r="BF4254" s="16"/>
      <c r="BG4254" s="51">
        <f>SUM(BG4216:BG4253)</f>
        <v>361.08800000000002</v>
      </c>
      <c r="BH4254" s="16"/>
      <c r="BI4254" s="16"/>
      <c r="BJ4254" s="16"/>
      <c r="BK4254" s="16"/>
      <c r="BL4254" s="133">
        <f>SUM(BL4216:BL4253)</f>
        <v>40.470399999999998</v>
      </c>
      <c r="BM4254" s="16"/>
      <c r="BN4254" s="16"/>
      <c r="BO4254" s="16"/>
      <c r="BP4254" s="16"/>
      <c r="BQ4254" s="51">
        <f>SUM(BQ4216:BQ4253)</f>
        <v>0</v>
      </c>
      <c r="BR4254" s="16"/>
      <c r="BS4254" s="16"/>
      <c r="BT4254" s="16"/>
      <c r="BU4254" s="16"/>
      <c r="BV4254" s="51">
        <f>SUM(BV4216:BV4253)</f>
        <v>0</v>
      </c>
    </row>
    <row r="4255" spans="1:74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22">
        <v>3</v>
      </c>
      <c r="H4255" s="3">
        <v>2023</v>
      </c>
      <c r="I4255" s="24" t="s">
        <v>287</v>
      </c>
      <c r="J4255" s="2" t="s">
        <v>267</v>
      </c>
      <c r="K4255" s="2" t="s">
        <v>319</v>
      </c>
      <c r="L4255" s="170">
        <f t="shared" si="135"/>
        <v>0</v>
      </c>
      <c r="M4255" s="170">
        <f t="shared" si="136"/>
        <v>0</v>
      </c>
      <c r="N4255" s="183"/>
      <c r="O4255" s="37"/>
      <c r="P4255" s="37"/>
      <c r="Q4255" s="37"/>
      <c r="R4255" s="37"/>
      <c r="S4255" s="46"/>
      <c r="T4255" s="2"/>
      <c r="U4255" s="2"/>
      <c r="V4255" s="2"/>
      <c r="W4255" s="2"/>
      <c r="X4255" s="60"/>
      <c r="Y4255" s="67"/>
      <c r="Z4255" s="67"/>
      <c r="AA4255" s="67"/>
      <c r="AB4255" s="67"/>
      <c r="AC4255" s="73"/>
      <c r="AD4255" s="2"/>
      <c r="AE4255" s="2"/>
      <c r="AF4255" s="2"/>
      <c r="AG4255" s="2"/>
      <c r="AH4255" s="60"/>
      <c r="AI4255" s="77"/>
      <c r="AJ4255" s="77"/>
      <c r="AK4255" s="77"/>
      <c r="AL4255" s="77"/>
      <c r="AM4255" s="85"/>
      <c r="AN4255" s="2"/>
      <c r="AO4255" s="2"/>
      <c r="AP4255" s="2"/>
      <c r="AQ4255" s="2"/>
      <c r="AR4255" s="60"/>
      <c r="AS4255" s="90"/>
      <c r="AT4255" s="90"/>
      <c r="AU4255" s="90"/>
      <c r="AV4255" s="90"/>
      <c r="AW4255" s="105"/>
      <c r="AX4255" s="2"/>
      <c r="AY4255" s="2"/>
      <c r="AZ4255" s="2"/>
      <c r="BA4255" s="2"/>
      <c r="BB4255" s="60"/>
      <c r="BC4255" s="111"/>
      <c r="BD4255" s="111"/>
      <c r="BE4255" s="111"/>
      <c r="BF4255" s="111"/>
      <c r="BG4255" s="116"/>
      <c r="BH4255" s="2"/>
      <c r="BI4255" s="2"/>
      <c r="BJ4255" s="2"/>
      <c r="BK4255" s="2"/>
      <c r="BL4255" s="60"/>
      <c r="BM4255" s="53"/>
      <c r="BN4255" s="53"/>
      <c r="BO4255" s="53"/>
      <c r="BP4255" s="53"/>
      <c r="BQ4255" s="125"/>
      <c r="BR4255" s="2"/>
      <c r="BS4255" s="2"/>
      <c r="BT4255" s="2"/>
      <c r="BU4255" s="2"/>
      <c r="BV4255" s="60"/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291</v>
      </c>
      <c r="K4256" s="2" t="s">
        <v>320</v>
      </c>
      <c r="L4256" s="170">
        <f t="shared" si="135"/>
        <v>0</v>
      </c>
      <c r="M4256" s="170">
        <f t="shared" si="136"/>
        <v>0</v>
      </c>
      <c r="N4256" s="183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286</v>
      </c>
      <c r="J4257" s="2" t="s">
        <v>337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3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8" t="s">
        <v>338</v>
      </c>
      <c r="K4258" s="8" t="s">
        <v>319</v>
      </c>
      <c r="L4258" s="170">
        <f t="shared" si="135"/>
        <v>0</v>
      </c>
      <c r="M4258" s="170">
        <f t="shared" si="136"/>
        <v>0</v>
      </c>
      <c r="N4258" s="183"/>
      <c r="O4258" s="58"/>
      <c r="P4258" s="58"/>
      <c r="Q4258" s="58"/>
      <c r="R4258" s="58"/>
      <c r="S4258" s="59"/>
      <c r="T4258" s="8"/>
      <c r="U4258" s="8"/>
      <c r="V4258" s="8"/>
      <c r="W4258" s="8"/>
      <c r="X4258" s="130"/>
      <c r="Y4258" s="143"/>
      <c r="Z4258" s="143"/>
      <c r="AA4258" s="143"/>
      <c r="AB4258" s="143"/>
      <c r="AC4258" s="144"/>
      <c r="AD4258" s="8"/>
      <c r="AE4258" s="8"/>
      <c r="AF4258" s="8"/>
      <c r="AG4258" s="8"/>
      <c r="AH4258" s="130"/>
      <c r="AI4258" s="145"/>
      <c r="AJ4258" s="145"/>
      <c r="AK4258" s="145"/>
      <c r="AL4258" s="145"/>
      <c r="AM4258" s="146"/>
      <c r="AN4258" s="8"/>
      <c r="AO4258" s="8"/>
      <c r="AP4258" s="8"/>
      <c r="AQ4258" s="8"/>
      <c r="AR4258" s="130"/>
      <c r="AS4258" s="147"/>
      <c r="AT4258" s="147"/>
      <c r="AU4258" s="147"/>
      <c r="AV4258" s="147"/>
      <c r="AW4258" s="148"/>
      <c r="AX4258" s="8"/>
      <c r="AY4258" s="8"/>
      <c r="AZ4258" s="8"/>
      <c r="BA4258" s="8"/>
      <c r="BB4258" s="130"/>
      <c r="BC4258" s="149"/>
      <c r="BD4258" s="149"/>
      <c r="BE4258" s="149"/>
      <c r="BF4258" s="149"/>
      <c r="BG4258" s="150"/>
      <c r="BH4258" s="8"/>
      <c r="BI4258" s="8"/>
      <c r="BJ4258" s="8"/>
      <c r="BK4258" s="8"/>
      <c r="BL4258" s="130"/>
      <c r="BM4258" s="151"/>
      <c r="BN4258" s="151"/>
      <c r="BO4258" s="151"/>
      <c r="BP4258" s="151"/>
      <c r="BQ4258" s="152"/>
      <c r="BR4258" s="8"/>
      <c r="BS4258" s="8"/>
      <c r="BT4258" s="8"/>
      <c r="BU4258" s="8"/>
      <c r="BV4258" s="13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339</v>
      </c>
      <c r="K4259" s="8" t="s">
        <v>340</v>
      </c>
      <c r="L4259" s="170">
        <f t="shared" si="135"/>
        <v>0</v>
      </c>
      <c r="M4259" s="170">
        <f t="shared" si="136"/>
        <v>0</v>
      </c>
      <c r="N4259" s="183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341</v>
      </c>
      <c r="K4260" s="8" t="s">
        <v>319</v>
      </c>
      <c r="L4260" s="170">
        <f t="shared" si="135"/>
        <v>0</v>
      </c>
      <c r="M4260" s="170">
        <f t="shared" si="136"/>
        <v>0</v>
      </c>
      <c r="N4260" s="183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342</v>
      </c>
      <c r="K4261" s="8" t="s">
        <v>321</v>
      </c>
      <c r="L4261" s="170">
        <f t="shared" si="135"/>
        <v>0</v>
      </c>
      <c r="M4261" s="170">
        <f t="shared" si="136"/>
        <v>0</v>
      </c>
      <c r="N4261" s="183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343</v>
      </c>
      <c r="K4262" s="8" t="s">
        <v>321</v>
      </c>
      <c r="L4262" s="170">
        <f t="shared" si="135"/>
        <v>25</v>
      </c>
      <c r="M4262" s="170">
        <f t="shared" si="136"/>
        <v>171.946</v>
      </c>
      <c r="N4262" s="183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 t="s">
        <v>382</v>
      </c>
      <c r="Z4262" s="143"/>
      <c r="AA4262" s="143"/>
      <c r="AB4262" s="143">
        <v>25</v>
      </c>
      <c r="AC4262" s="144">
        <v>171.946</v>
      </c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344</v>
      </c>
      <c r="K4263" s="8" t="s">
        <v>340</v>
      </c>
      <c r="L4263" s="170">
        <f t="shared" si="135"/>
        <v>0</v>
      </c>
      <c r="M4263" s="170">
        <f t="shared" si="136"/>
        <v>0</v>
      </c>
      <c r="N4263" s="183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/>
      <c r="Z4263" s="143"/>
      <c r="AA4263" s="143"/>
      <c r="AB4263" s="143"/>
      <c r="AC4263" s="144"/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288</v>
      </c>
      <c r="J4264" s="8" t="s">
        <v>345</v>
      </c>
      <c r="K4264" s="8" t="s">
        <v>319</v>
      </c>
      <c r="L4264" s="170">
        <f t="shared" si="135"/>
        <v>0</v>
      </c>
      <c r="M4264" s="170">
        <f t="shared" si="136"/>
        <v>0</v>
      </c>
      <c r="N4264" s="183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2" t="s">
        <v>352</v>
      </c>
      <c r="K4265" s="2" t="s">
        <v>319</v>
      </c>
      <c r="L4265" s="170">
        <f t="shared" si="135"/>
        <v>0</v>
      </c>
      <c r="M4265" s="170">
        <f t="shared" si="136"/>
        <v>0</v>
      </c>
      <c r="N4265" s="183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353</v>
      </c>
      <c r="K4266" s="2" t="s">
        <v>322</v>
      </c>
      <c r="L4266" s="170">
        <f t="shared" si="135"/>
        <v>0</v>
      </c>
      <c r="M4266" s="170">
        <f t="shared" si="136"/>
        <v>0</v>
      </c>
      <c r="N4266" s="183"/>
      <c r="O4266" s="37"/>
      <c r="P4266" s="37"/>
      <c r="Q4266" s="37"/>
      <c r="R4266" s="37"/>
      <c r="S4266" s="46"/>
      <c r="T4266" s="2"/>
      <c r="U4266" s="2"/>
      <c r="V4266" s="2"/>
      <c r="W4266" s="2"/>
      <c r="X4266" s="60"/>
      <c r="Y4266" s="67"/>
      <c r="Z4266" s="67"/>
      <c r="AA4266" s="67"/>
      <c r="AB4266" s="67"/>
      <c r="AC4266" s="73"/>
      <c r="AD4266" s="2"/>
      <c r="AE4266" s="2"/>
      <c r="AF4266" s="2"/>
      <c r="AG4266" s="2"/>
      <c r="AH4266" s="60"/>
      <c r="AI4266" s="77"/>
      <c r="AJ4266" s="77"/>
      <c r="AK4266" s="77"/>
      <c r="AL4266" s="77"/>
      <c r="AM4266" s="85"/>
      <c r="AN4266" s="2"/>
      <c r="AO4266" s="2"/>
      <c r="AP4266" s="2"/>
      <c r="AQ4266" s="2"/>
      <c r="AR4266" s="60"/>
      <c r="AS4266" s="90"/>
      <c r="AT4266" s="90"/>
      <c r="AU4266" s="90"/>
      <c r="AV4266" s="90"/>
      <c r="AW4266" s="105"/>
      <c r="AX4266" s="2"/>
      <c r="AY4266" s="2"/>
      <c r="AZ4266" s="2"/>
      <c r="BA4266" s="2"/>
      <c r="BB4266" s="60"/>
      <c r="BC4266" s="111"/>
      <c r="BD4266" s="111"/>
      <c r="BE4266" s="111"/>
      <c r="BF4266" s="111"/>
      <c r="BG4266" s="116"/>
      <c r="BH4266" s="2"/>
      <c r="BI4266" s="2"/>
      <c r="BJ4266" s="2"/>
      <c r="BK4266" s="2"/>
      <c r="BL4266" s="60"/>
      <c r="BM4266" s="53"/>
      <c r="BN4266" s="53"/>
      <c r="BO4266" s="53"/>
      <c r="BP4266" s="53"/>
      <c r="BQ4266" s="125"/>
      <c r="BR4266" s="2"/>
      <c r="BS4266" s="2"/>
      <c r="BT4266" s="2"/>
      <c r="BU4266" s="2"/>
      <c r="BV4266" s="6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346</v>
      </c>
      <c r="K4267" s="2" t="s">
        <v>319</v>
      </c>
      <c r="L4267" s="170">
        <f t="shared" si="135"/>
        <v>0</v>
      </c>
      <c r="M4267" s="170">
        <f t="shared" si="136"/>
        <v>0</v>
      </c>
      <c r="N4267" s="183"/>
      <c r="O4267" s="38"/>
      <c r="P4267" s="37"/>
      <c r="Q4267" s="37"/>
      <c r="R4267" s="37"/>
      <c r="S4267" s="46"/>
      <c r="T4267" s="3"/>
      <c r="U4267" s="2"/>
      <c r="V4267" s="2"/>
      <c r="W4267" s="2"/>
      <c r="X4267" s="60"/>
      <c r="Y4267" s="69"/>
      <c r="Z4267" s="67"/>
      <c r="AA4267" s="67"/>
      <c r="AB4267" s="67"/>
      <c r="AC4267" s="73"/>
      <c r="AD4267" s="3"/>
      <c r="AE4267" s="2"/>
      <c r="AF4267" s="2"/>
      <c r="AG4267" s="2"/>
      <c r="AH4267" s="60"/>
      <c r="AI4267" s="78"/>
      <c r="AJ4267" s="77"/>
      <c r="AK4267" s="77"/>
      <c r="AL4267" s="77"/>
      <c r="AM4267" s="85"/>
      <c r="AN4267" s="3"/>
      <c r="AO4267" s="2"/>
      <c r="AP4267" s="2"/>
      <c r="AQ4267" s="2"/>
      <c r="AR4267" s="60"/>
      <c r="AS4267" s="91"/>
      <c r="AT4267" s="90"/>
      <c r="AU4267" s="90"/>
      <c r="AV4267" s="90"/>
      <c r="AW4267" s="105"/>
      <c r="AX4267" s="3"/>
      <c r="AY4267" s="2"/>
      <c r="AZ4267" s="2"/>
      <c r="BA4267" s="2"/>
      <c r="BB4267" s="60"/>
      <c r="BC4267" s="112"/>
      <c r="BD4267" s="111"/>
      <c r="BE4267" s="111"/>
      <c r="BF4267" s="111"/>
      <c r="BG4267" s="116"/>
      <c r="BH4267" s="3"/>
      <c r="BI4267" s="2"/>
      <c r="BJ4267" s="2"/>
      <c r="BK4267" s="2"/>
      <c r="BL4267" s="60"/>
      <c r="BM4267" s="54"/>
      <c r="BN4267" s="53"/>
      <c r="BO4267" s="53"/>
      <c r="BP4267" s="53"/>
      <c r="BQ4267" s="125"/>
      <c r="BR4267" s="3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289</v>
      </c>
      <c r="J4268" s="2" t="s">
        <v>268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3"/>
      <c r="O4268" s="37"/>
      <c r="P4268" s="37"/>
      <c r="Q4268" s="37"/>
      <c r="R4268" s="37"/>
      <c r="S4268" s="46"/>
      <c r="T4268" s="2"/>
      <c r="U4268" s="2"/>
      <c r="V4268" s="2"/>
      <c r="W4268" s="2"/>
      <c r="X4268" s="60"/>
      <c r="Y4268" s="67"/>
      <c r="Z4268" s="67"/>
      <c r="AA4268" s="67"/>
      <c r="AB4268" s="67"/>
      <c r="AC4268" s="73"/>
      <c r="AD4268" s="2"/>
      <c r="AE4268" s="2"/>
      <c r="AF4268" s="2"/>
      <c r="AG4268" s="2"/>
      <c r="AH4268" s="60"/>
      <c r="AI4268" s="77"/>
      <c r="AJ4268" s="77"/>
      <c r="AK4268" s="77"/>
      <c r="AL4268" s="77"/>
      <c r="AM4268" s="85"/>
      <c r="AN4268" s="2"/>
      <c r="AO4268" s="2"/>
      <c r="AP4268" s="2"/>
      <c r="AQ4268" s="2"/>
      <c r="AR4268" s="60"/>
      <c r="AS4268" s="90"/>
      <c r="AT4268" s="90"/>
      <c r="AU4268" s="90"/>
      <c r="AV4268" s="90"/>
      <c r="AW4268" s="105"/>
      <c r="AX4268" s="2"/>
      <c r="AY4268" s="2"/>
      <c r="AZ4268" s="2"/>
      <c r="BA4268" s="2"/>
      <c r="BB4268" s="60"/>
      <c r="BC4268" s="111"/>
      <c r="BD4268" s="111"/>
      <c r="BE4268" s="111"/>
      <c r="BF4268" s="111"/>
      <c r="BG4268" s="116"/>
      <c r="BH4268" s="2"/>
      <c r="BI4268" s="2"/>
      <c r="BJ4268" s="2"/>
      <c r="BK4268" s="2"/>
      <c r="BL4268" s="60"/>
      <c r="BM4268" s="53"/>
      <c r="BN4268" s="53"/>
      <c r="BO4268" s="53"/>
      <c r="BP4268" s="53"/>
      <c r="BQ4268" s="125"/>
      <c r="BR4268" s="2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292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3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285</v>
      </c>
      <c r="J4270" s="2" t="s">
        <v>293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3"/>
      <c r="O4270" s="37"/>
      <c r="P4270" s="37"/>
      <c r="Q4270" s="37"/>
      <c r="R4270" s="38"/>
      <c r="S4270" s="45"/>
      <c r="T4270" s="2"/>
      <c r="U4270" s="2"/>
      <c r="V4270" s="2"/>
      <c r="W4270" s="3"/>
      <c r="X4270" s="61"/>
      <c r="Y4270" s="67"/>
      <c r="Z4270" s="67"/>
      <c r="AA4270" s="67"/>
      <c r="AB4270" s="69"/>
      <c r="AC4270" s="74"/>
      <c r="AD4270" s="2"/>
      <c r="AE4270" s="2"/>
      <c r="AF4270" s="2"/>
      <c r="AG4270" s="3"/>
      <c r="AH4270" s="61"/>
      <c r="AI4270" s="77"/>
      <c r="AJ4270" s="77"/>
      <c r="AK4270" s="77"/>
      <c r="AL4270" s="78"/>
      <c r="AM4270" s="86"/>
      <c r="AN4270" s="2"/>
      <c r="AO4270" s="2"/>
      <c r="AP4270" s="2"/>
      <c r="AQ4270" s="3"/>
      <c r="AR4270" s="61"/>
      <c r="AS4270" s="90"/>
      <c r="AT4270" s="90"/>
      <c r="AU4270" s="90"/>
      <c r="AV4270" s="91"/>
      <c r="AW4270" s="106"/>
      <c r="AX4270" s="2"/>
      <c r="AY4270" s="2"/>
      <c r="AZ4270" s="2"/>
      <c r="BA4270" s="3"/>
      <c r="BB4270" s="61"/>
      <c r="BC4270" s="111"/>
      <c r="BD4270" s="111"/>
      <c r="BE4270" s="111"/>
      <c r="BF4270" s="112"/>
      <c r="BG4270" s="117"/>
      <c r="BH4270" s="2"/>
      <c r="BI4270" s="2"/>
      <c r="BJ4270" s="2"/>
      <c r="BK4270" s="3"/>
      <c r="BL4270" s="61"/>
      <c r="BM4270" s="53"/>
      <c r="BN4270" s="53"/>
      <c r="BO4270" s="53"/>
      <c r="BP4270" s="54"/>
      <c r="BQ4270" s="126"/>
      <c r="BR4270" s="2"/>
      <c r="BS4270" s="2"/>
      <c r="BT4270" s="2"/>
      <c r="BU4270" s="3"/>
      <c r="BV4270" s="61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287</v>
      </c>
      <c r="J4271" s="2" t="s">
        <v>269</v>
      </c>
      <c r="K4271" s="2" t="s">
        <v>321</v>
      </c>
      <c r="L4271" s="170">
        <f t="shared" si="135"/>
        <v>1</v>
      </c>
      <c r="M4271" s="170">
        <f t="shared" si="136"/>
        <v>1.3140000000000001</v>
      </c>
      <c r="N4271" s="183"/>
      <c r="O4271" s="37"/>
      <c r="P4271" s="37"/>
      <c r="Q4271" s="37"/>
      <c r="R4271" s="37"/>
      <c r="S4271" s="46"/>
      <c r="T4271" s="2"/>
      <c r="U4271" s="2"/>
      <c r="V4271" s="2"/>
      <c r="W4271" s="2"/>
      <c r="X4271" s="60"/>
      <c r="Y4271" s="67"/>
      <c r="Z4271" s="67"/>
      <c r="AA4271" s="67"/>
      <c r="AB4271" s="67"/>
      <c r="AC4271" s="73"/>
      <c r="AD4271" s="2"/>
      <c r="AE4271" s="2"/>
      <c r="AF4271" s="2"/>
      <c r="AG4271" s="2"/>
      <c r="AH4271" s="60"/>
      <c r="AI4271" s="77"/>
      <c r="AJ4271" s="77"/>
      <c r="AK4271" s="77"/>
      <c r="AL4271" s="77"/>
      <c r="AM4271" s="85"/>
      <c r="AN4271" s="2"/>
      <c r="AO4271" s="2"/>
      <c r="AP4271" s="2"/>
      <c r="AQ4271" s="2"/>
      <c r="AR4271" s="60"/>
      <c r="AS4271" s="90"/>
      <c r="AT4271" s="90"/>
      <c r="AU4271" s="90"/>
      <c r="AV4271" s="90"/>
      <c r="AW4271" s="105"/>
      <c r="AX4271" s="2"/>
      <c r="AY4271" s="2"/>
      <c r="AZ4271" s="2"/>
      <c r="BA4271" s="2"/>
      <c r="BB4271" s="60"/>
      <c r="BC4271" s="111"/>
      <c r="BD4271" s="111"/>
      <c r="BE4271" s="111"/>
      <c r="BF4271" s="111"/>
      <c r="BG4271" s="116"/>
      <c r="BH4271" s="2"/>
      <c r="BI4271" s="2"/>
      <c r="BJ4271" s="2"/>
      <c r="BK4271" s="2"/>
      <c r="BL4271" s="60"/>
      <c r="BM4271" s="53"/>
      <c r="BN4271" s="53"/>
      <c r="BO4271" s="53"/>
      <c r="BP4271" s="53"/>
      <c r="BQ4271" s="125"/>
      <c r="BR4271" s="2"/>
      <c r="BS4271" s="2"/>
      <c r="BT4271" s="2"/>
      <c r="BU4271" s="2">
        <v>1</v>
      </c>
      <c r="BV4271" s="60">
        <v>1.3140000000000001</v>
      </c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270</v>
      </c>
      <c r="K4272" s="2" t="s">
        <v>321</v>
      </c>
      <c r="L4272" s="170">
        <f t="shared" si="135"/>
        <v>0</v>
      </c>
      <c r="M4272" s="170">
        <f t="shared" si="136"/>
        <v>0</v>
      </c>
      <c r="N4272" s="183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/>
      <c r="BV4272" s="60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290</v>
      </c>
      <c r="J4273" s="2" t="s">
        <v>271</v>
      </c>
      <c r="K4273" s="2" t="s">
        <v>322</v>
      </c>
      <c r="L4273" s="170">
        <f t="shared" si="135"/>
        <v>0</v>
      </c>
      <c r="M4273" s="170">
        <f t="shared" si="136"/>
        <v>0</v>
      </c>
      <c r="N4273" s="183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284</v>
      </c>
      <c r="J4274" s="2" t="s">
        <v>294</v>
      </c>
      <c r="K4274" s="2" t="s">
        <v>321</v>
      </c>
      <c r="L4274" s="170">
        <f t="shared" si="135"/>
        <v>0</v>
      </c>
      <c r="M4274" s="170">
        <f t="shared" si="136"/>
        <v>0</v>
      </c>
      <c r="N4274" s="183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132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347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3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73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295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3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290</v>
      </c>
      <c r="J4277" s="2" t="s">
        <v>299</v>
      </c>
      <c r="K4277" s="2" t="s">
        <v>319</v>
      </c>
      <c r="L4277" s="170">
        <f t="shared" si="135"/>
        <v>0</v>
      </c>
      <c r="M4277" s="170">
        <f t="shared" si="136"/>
        <v>0</v>
      </c>
      <c r="N4277" s="183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315</v>
      </c>
      <c r="J4278" s="2" t="s">
        <v>348</v>
      </c>
      <c r="K4278" s="2" t="s">
        <v>321</v>
      </c>
      <c r="L4278" s="170">
        <f t="shared" si="135"/>
        <v>0</v>
      </c>
      <c r="M4278" s="170">
        <f t="shared" si="136"/>
        <v>0</v>
      </c>
      <c r="N4278" s="183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296</v>
      </c>
      <c r="K4279" s="2" t="s">
        <v>322</v>
      </c>
      <c r="L4279" s="170">
        <f t="shared" si="135"/>
        <v>0</v>
      </c>
      <c r="M4279" s="170">
        <f t="shared" si="136"/>
        <v>0</v>
      </c>
      <c r="N4279" s="183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316</v>
      </c>
      <c r="J4280" s="2" t="s">
        <v>297</v>
      </c>
      <c r="K4280" s="2" t="s">
        <v>319</v>
      </c>
      <c r="L4280" s="170">
        <f t="shared" si="135"/>
        <v>0</v>
      </c>
      <c r="M4280" s="170">
        <f t="shared" si="136"/>
        <v>0</v>
      </c>
      <c r="N4280" s="183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8" t="s">
        <v>349</v>
      </c>
      <c r="K4281" s="8" t="s">
        <v>321</v>
      </c>
      <c r="L4281" s="170">
        <f t="shared" si="135"/>
        <v>0</v>
      </c>
      <c r="M4281" s="170">
        <f t="shared" si="136"/>
        <v>0</v>
      </c>
      <c r="N4281" s="183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282</v>
      </c>
      <c r="J4282" s="2" t="s">
        <v>272</v>
      </c>
      <c r="K4282" s="2" t="s">
        <v>322</v>
      </c>
      <c r="L4282" s="170">
        <f t="shared" si="135"/>
        <v>0</v>
      </c>
      <c r="M4282" s="170">
        <f t="shared" si="136"/>
        <v>0</v>
      </c>
      <c r="N4282" s="183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273</v>
      </c>
      <c r="K4283" s="2" t="s">
        <v>322</v>
      </c>
      <c r="L4283" s="170">
        <f t="shared" si="135"/>
        <v>5.0000000000000001E-3</v>
      </c>
      <c r="M4283" s="170">
        <f t="shared" si="136"/>
        <v>11.286999999999999</v>
      </c>
      <c r="N4283" s="183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>
        <v>53</v>
      </c>
      <c r="AL4283" s="77">
        <v>4.0000000000000001E-3</v>
      </c>
      <c r="AM4283" s="85">
        <v>8.6869999999999994</v>
      </c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 t="s">
        <v>576</v>
      </c>
      <c r="BT4283" s="2"/>
      <c r="BU4283" s="2">
        <v>1E-3</v>
      </c>
      <c r="BV4283" s="60">
        <v>2.6</v>
      </c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274</v>
      </c>
      <c r="K4284" s="2" t="s">
        <v>322</v>
      </c>
      <c r="L4284" s="172">
        <f t="shared" si="135"/>
        <v>0</v>
      </c>
      <c r="M4284" s="170">
        <f t="shared" si="136"/>
        <v>0</v>
      </c>
      <c r="N4284" s="183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/>
      <c r="AL4284" s="77"/>
      <c r="AM4284" s="85"/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/>
      <c r="BT4284" s="2"/>
      <c r="BU4284" s="2"/>
      <c r="BV4284" s="60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275</v>
      </c>
      <c r="K4285" s="2" t="s">
        <v>322</v>
      </c>
      <c r="L4285" s="170">
        <f t="shared" si="135"/>
        <v>0</v>
      </c>
      <c r="M4285" s="170">
        <f t="shared" si="136"/>
        <v>0</v>
      </c>
      <c r="N4285" s="183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276</v>
      </c>
      <c r="K4286" s="2" t="s">
        <v>321</v>
      </c>
      <c r="L4286" s="170">
        <f t="shared" si="135"/>
        <v>0</v>
      </c>
      <c r="M4286" s="170">
        <f t="shared" si="136"/>
        <v>0</v>
      </c>
      <c r="N4286" s="183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277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3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283</v>
      </c>
      <c r="J4288" s="2" t="s">
        <v>298</v>
      </c>
      <c r="K4288" s="2" t="s">
        <v>322</v>
      </c>
      <c r="L4288" s="170">
        <f t="shared" si="135"/>
        <v>0.12</v>
      </c>
      <c r="M4288" s="170">
        <f t="shared" si="136"/>
        <v>57.390999999999998</v>
      </c>
      <c r="N4288" s="183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>
        <v>1</v>
      </c>
      <c r="AJ4288" s="77"/>
      <c r="AK4288" s="77"/>
      <c r="AL4288" s="77">
        <v>0.12</v>
      </c>
      <c r="AM4288" s="85">
        <v>57.390999999999998</v>
      </c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278</v>
      </c>
      <c r="K4289" s="2" t="s">
        <v>321</v>
      </c>
      <c r="L4289" s="170">
        <f t="shared" si="135"/>
        <v>0</v>
      </c>
      <c r="M4289" s="170">
        <f t="shared" si="136"/>
        <v>0</v>
      </c>
      <c r="N4289" s="183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/>
      <c r="AJ4289" s="77"/>
      <c r="AK4289" s="77"/>
      <c r="AL4289" s="77"/>
      <c r="AM4289" s="85"/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279</v>
      </c>
      <c r="K4290" s="2" t="s">
        <v>321</v>
      </c>
      <c r="L4290" s="170">
        <f t="shared" si="135"/>
        <v>5</v>
      </c>
      <c r="M4290" s="170">
        <f t="shared" si="136"/>
        <v>37.207999999999998</v>
      </c>
      <c r="N4290" s="183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>
        <v>1</v>
      </c>
      <c r="AJ4290" s="77"/>
      <c r="AK4290" s="77"/>
      <c r="AL4290" s="77">
        <v>5</v>
      </c>
      <c r="AM4290" s="85">
        <v>37.207999999999998</v>
      </c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286</v>
      </c>
      <c r="J4291" s="2" t="s">
        <v>280</v>
      </c>
      <c r="K4291" s="2" t="s">
        <v>320</v>
      </c>
      <c r="L4291" s="170">
        <f t="shared" si="135"/>
        <v>1.127</v>
      </c>
      <c r="M4291" s="172">
        <f t="shared" si="136"/>
        <v>15.5526</v>
      </c>
      <c r="N4291" s="185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/>
      <c r="AJ4291" s="77"/>
      <c r="AK4291" s="77"/>
      <c r="AL4291" s="77"/>
      <c r="AM4291" s="85"/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>
        <v>1.127</v>
      </c>
      <c r="BL4291" s="181">
        <v>15.5526</v>
      </c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281</v>
      </c>
      <c r="K4292" s="2" t="s">
        <v>320</v>
      </c>
      <c r="L4292" s="170">
        <f t="shared" si="135"/>
        <v>0</v>
      </c>
      <c r="M4292" s="170">
        <f t="shared" si="136"/>
        <v>0</v>
      </c>
      <c r="N4292" s="183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/>
      <c r="BL4292" s="60"/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s="17" customFormat="1" hidden="1" x14ac:dyDescent="0.3">
      <c r="A4293" s="16" t="s">
        <v>136</v>
      </c>
      <c r="B4293" s="16" t="s">
        <v>2</v>
      </c>
      <c r="C4293" s="16" t="s">
        <v>3</v>
      </c>
      <c r="D4293" s="16" t="s">
        <v>124</v>
      </c>
      <c r="E4293" s="6" t="s">
        <v>137</v>
      </c>
      <c r="F4293" s="7"/>
      <c r="G4293" s="23">
        <v>3</v>
      </c>
      <c r="H4293" s="7">
        <v>2023</v>
      </c>
      <c r="I4293" s="25"/>
      <c r="J4293" s="16" t="s">
        <v>314</v>
      </c>
      <c r="K4293" s="16"/>
      <c r="L4293" s="155"/>
      <c r="M4293" s="133">
        <f>SUM(M4255:M4292)</f>
        <v>294.69859999999994</v>
      </c>
      <c r="N4293" s="186"/>
      <c r="O4293" s="16"/>
      <c r="P4293" s="16"/>
      <c r="Q4293" s="16"/>
      <c r="R4293" s="16"/>
      <c r="S4293" s="51">
        <f>SUM(S4255:S4292)</f>
        <v>0</v>
      </c>
      <c r="T4293" s="16"/>
      <c r="U4293" s="16"/>
      <c r="V4293" s="16"/>
      <c r="W4293" s="16"/>
      <c r="X4293" s="51">
        <f>SUM(X4255:X4292)</f>
        <v>0</v>
      </c>
      <c r="Y4293" s="16"/>
      <c r="Z4293" s="16"/>
      <c r="AA4293" s="16"/>
      <c r="AB4293" s="16"/>
      <c r="AC4293" s="133">
        <f>SUM(AC4255:AC4292)</f>
        <v>171.946</v>
      </c>
      <c r="AD4293" s="16"/>
      <c r="AE4293" s="16"/>
      <c r="AF4293" s="16"/>
      <c r="AG4293" s="16"/>
      <c r="AH4293" s="51">
        <f>SUM(AH4255:AH4292)</f>
        <v>0</v>
      </c>
      <c r="AI4293" s="16"/>
      <c r="AJ4293" s="16"/>
      <c r="AK4293" s="16"/>
      <c r="AL4293" s="16"/>
      <c r="AM4293" s="51">
        <f>SUM(AM4255:AM4292)</f>
        <v>103.286</v>
      </c>
      <c r="AN4293" s="16"/>
      <c r="AO4293" s="16"/>
      <c r="AP4293" s="16"/>
      <c r="AQ4293" s="16"/>
      <c r="AR4293" s="51">
        <f>SUM(AR4255:AR4292)</f>
        <v>0</v>
      </c>
      <c r="AS4293" s="16"/>
      <c r="AT4293" s="16"/>
      <c r="AU4293" s="16"/>
      <c r="AV4293" s="16"/>
      <c r="AW4293" s="51">
        <f>SUM(AW4255:AW4292)</f>
        <v>0</v>
      </c>
      <c r="AX4293" s="16"/>
      <c r="AY4293" s="16"/>
      <c r="AZ4293" s="16"/>
      <c r="BA4293" s="16"/>
      <c r="BB4293" s="51">
        <f>SUM(BB4255:BB4292)</f>
        <v>0</v>
      </c>
      <c r="BC4293" s="16"/>
      <c r="BD4293" s="16"/>
      <c r="BE4293" s="16"/>
      <c r="BF4293" s="16"/>
      <c r="BG4293" s="51">
        <f>SUM(BG4255:BG4292)</f>
        <v>0</v>
      </c>
      <c r="BH4293" s="16"/>
      <c r="BI4293" s="16"/>
      <c r="BJ4293" s="16"/>
      <c r="BK4293" s="16"/>
      <c r="BL4293" s="133">
        <f>SUM(BL4255:BL4292)</f>
        <v>15.5526</v>
      </c>
      <c r="BM4293" s="16"/>
      <c r="BN4293" s="16"/>
      <c r="BO4293" s="16"/>
      <c r="BP4293" s="16"/>
      <c r="BQ4293" s="51">
        <f>SUM(BQ4255:BQ4292)</f>
        <v>0</v>
      </c>
      <c r="BR4293" s="16"/>
      <c r="BS4293" s="16"/>
      <c r="BT4293" s="16"/>
      <c r="BU4293" s="16"/>
      <c r="BV4293" s="51">
        <f>SUM(BV4255:BV4292)</f>
        <v>3.9140000000000001</v>
      </c>
    </row>
    <row r="4294" spans="1:74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22" t="s">
        <v>71</v>
      </c>
      <c r="H4294" s="3">
        <v>2023</v>
      </c>
      <c r="I4294" s="24" t="s">
        <v>287</v>
      </c>
      <c r="J4294" s="2" t="s">
        <v>267</v>
      </c>
      <c r="K4294" s="2" t="s">
        <v>319</v>
      </c>
      <c r="L4294" s="170">
        <f t="shared" ref="L4294:L4356" si="137">SUM(R4294,W4294,AB4294,AG4294,AL4294,AQ4294,AV4294,BA4294,BF4294,BK4294,BP4294,BU4294)</f>
        <v>0</v>
      </c>
      <c r="M4294" s="170">
        <f t="shared" ref="M4294:M4356" si="138">SUM(S4294,X4294,AC4294,AH4294,AM4294,AR4294,AW4294,BB4294,BG4294,BL4294,BQ4294,BV4294)</f>
        <v>0</v>
      </c>
      <c r="N4294" s="183"/>
      <c r="O4294" s="37"/>
      <c r="P4294" s="37"/>
      <c r="Q4294" s="37"/>
      <c r="R4294" s="37"/>
      <c r="S4294" s="46"/>
      <c r="T4294" s="2"/>
      <c r="U4294" s="2"/>
      <c r="V4294" s="2"/>
      <c r="W4294" s="2"/>
      <c r="X4294" s="60"/>
      <c r="Y4294" s="67"/>
      <c r="Z4294" s="67"/>
      <c r="AA4294" s="67"/>
      <c r="AB4294" s="67"/>
      <c r="AC4294" s="73"/>
      <c r="AD4294" s="2"/>
      <c r="AE4294" s="2"/>
      <c r="AF4294" s="2"/>
      <c r="AG4294" s="2"/>
      <c r="AH4294" s="60"/>
      <c r="AI4294" s="77"/>
      <c r="AJ4294" s="77"/>
      <c r="AK4294" s="77"/>
      <c r="AL4294" s="77"/>
      <c r="AM4294" s="85"/>
      <c r="AN4294" s="2"/>
      <c r="AO4294" s="2"/>
      <c r="AP4294" s="2"/>
      <c r="AQ4294" s="2"/>
      <c r="AR4294" s="60"/>
      <c r="AS4294" s="90"/>
      <c r="AT4294" s="90"/>
      <c r="AU4294" s="90"/>
      <c r="AV4294" s="90"/>
      <c r="AW4294" s="105"/>
      <c r="AX4294" s="2"/>
      <c r="AY4294" s="2"/>
      <c r="AZ4294" s="2"/>
      <c r="BA4294" s="2"/>
      <c r="BB4294" s="60"/>
      <c r="BC4294" s="111"/>
      <c r="BD4294" s="111"/>
      <c r="BE4294" s="111"/>
      <c r="BF4294" s="111"/>
      <c r="BG4294" s="116"/>
      <c r="BH4294" s="2"/>
      <c r="BI4294" s="2"/>
      <c r="BJ4294" s="2"/>
      <c r="BK4294" s="2"/>
      <c r="BL4294" s="60"/>
      <c r="BM4294" s="53"/>
      <c r="BN4294" s="53"/>
      <c r="BO4294" s="53"/>
      <c r="BP4294" s="53"/>
      <c r="BQ4294" s="125"/>
      <c r="BR4294" s="2"/>
      <c r="BS4294" s="2"/>
      <c r="BT4294" s="2"/>
      <c r="BU4294" s="2"/>
      <c r="BV4294" s="60"/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291</v>
      </c>
      <c r="K4295" s="2" t="s">
        <v>320</v>
      </c>
      <c r="L4295" s="170">
        <f t="shared" si="137"/>
        <v>0</v>
      </c>
      <c r="M4295" s="170">
        <f t="shared" si="138"/>
        <v>0</v>
      </c>
      <c r="N4295" s="183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286</v>
      </c>
      <c r="J4296" s="2" t="s">
        <v>337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3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8" t="s">
        <v>338</v>
      </c>
      <c r="K4297" s="8" t="s">
        <v>319</v>
      </c>
      <c r="L4297" s="170">
        <f t="shared" si="137"/>
        <v>0</v>
      </c>
      <c r="M4297" s="170">
        <f t="shared" si="138"/>
        <v>0</v>
      </c>
      <c r="N4297" s="183"/>
      <c r="O4297" s="58"/>
      <c r="P4297" s="58"/>
      <c r="Q4297" s="58"/>
      <c r="R4297" s="58"/>
      <c r="S4297" s="59"/>
      <c r="T4297" s="8"/>
      <c r="U4297" s="8"/>
      <c r="V4297" s="8"/>
      <c r="W4297" s="8"/>
      <c r="X4297" s="130"/>
      <c r="Y4297" s="143"/>
      <c r="Z4297" s="143"/>
      <c r="AA4297" s="143"/>
      <c r="AB4297" s="143"/>
      <c r="AC4297" s="144"/>
      <c r="AD4297" s="8"/>
      <c r="AE4297" s="8"/>
      <c r="AF4297" s="8"/>
      <c r="AG4297" s="8"/>
      <c r="AH4297" s="130"/>
      <c r="AI4297" s="145"/>
      <c r="AJ4297" s="145"/>
      <c r="AK4297" s="145"/>
      <c r="AL4297" s="145"/>
      <c r="AM4297" s="146"/>
      <c r="AN4297" s="8"/>
      <c r="AO4297" s="8"/>
      <c r="AP4297" s="8"/>
      <c r="AQ4297" s="8"/>
      <c r="AR4297" s="130"/>
      <c r="AS4297" s="147"/>
      <c r="AT4297" s="147"/>
      <c r="AU4297" s="147"/>
      <c r="AV4297" s="147"/>
      <c r="AW4297" s="148"/>
      <c r="AX4297" s="8"/>
      <c r="AY4297" s="8"/>
      <c r="AZ4297" s="8"/>
      <c r="BA4297" s="8"/>
      <c r="BB4297" s="130"/>
      <c r="BC4297" s="149"/>
      <c r="BD4297" s="149"/>
      <c r="BE4297" s="149"/>
      <c r="BF4297" s="149"/>
      <c r="BG4297" s="150"/>
      <c r="BH4297" s="8"/>
      <c r="BI4297" s="8"/>
      <c r="BJ4297" s="8"/>
      <c r="BK4297" s="8"/>
      <c r="BL4297" s="130"/>
      <c r="BM4297" s="151"/>
      <c r="BN4297" s="151"/>
      <c r="BO4297" s="151"/>
      <c r="BP4297" s="151"/>
      <c r="BQ4297" s="152"/>
      <c r="BR4297" s="8"/>
      <c r="BS4297" s="8"/>
      <c r="BT4297" s="8"/>
      <c r="BU4297" s="8"/>
      <c r="BV4297" s="13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339</v>
      </c>
      <c r="K4298" s="8" t="s">
        <v>340</v>
      </c>
      <c r="L4298" s="170">
        <f t="shared" si="137"/>
        <v>0</v>
      </c>
      <c r="M4298" s="170">
        <f t="shared" si="138"/>
        <v>0</v>
      </c>
      <c r="N4298" s="183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341</v>
      </c>
      <c r="K4299" s="8" t="s">
        <v>319</v>
      </c>
      <c r="L4299" s="170">
        <f t="shared" si="137"/>
        <v>0</v>
      </c>
      <c r="M4299" s="170">
        <f t="shared" si="138"/>
        <v>0</v>
      </c>
      <c r="N4299" s="183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342</v>
      </c>
      <c r="K4300" s="8" t="s">
        <v>321</v>
      </c>
      <c r="L4300" s="170">
        <f t="shared" si="137"/>
        <v>0</v>
      </c>
      <c r="M4300" s="170">
        <f t="shared" si="138"/>
        <v>0</v>
      </c>
      <c r="N4300" s="183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343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3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344</v>
      </c>
      <c r="K4302" s="8" t="s">
        <v>340</v>
      </c>
      <c r="L4302" s="170">
        <f t="shared" si="137"/>
        <v>0</v>
      </c>
      <c r="M4302" s="170">
        <f t="shared" si="138"/>
        <v>0</v>
      </c>
      <c r="N4302" s="183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288</v>
      </c>
      <c r="J4303" s="8" t="s">
        <v>345</v>
      </c>
      <c r="K4303" s="8" t="s">
        <v>319</v>
      </c>
      <c r="L4303" s="170">
        <f t="shared" si="137"/>
        <v>0</v>
      </c>
      <c r="M4303" s="170">
        <f t="shared" si="138"/>
        <v>0</v>
      </c>
      <c r="N4303" s="183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2" t="s">
        <v>352</v>
      </c>
      <c r="K4304" s="2" t="s">
        <v>319</v>
      </c>
      <c r="L4304" s="170">
        <f t="shared" si="137"/>
        <v>0</v>
      </c>
      <c r="M4304" s="170">
        <f t="shared" si="138"/>
        <v>0</v>
      </c>
      <c r="N4304" s="183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353</v>
      </c>
      <c r="K4305" s="2" t="s">
        <v>322</v>
      </c>
      <c r="L4305" s="170">
        <f t="shared" si="137"/>
        <v>0</v>
      </c>
      <c r="M4305" s="170">
        <f t="shared" si="138"/>
        <v>0</v>
      </c>
      <c r="N4305" s="183"/>
      <c r="O4305" s="37"/>
      <c r="P4305" s="37"/>
      <c r="Q4305" s="37"/>
      <c r="R4305" s="37"/>
      <c r="S4305" s="46"/>
      <c r="T4305" s="2"/>
      <c r="U4305" s="2"/>
      <c r="V4305" s="2"/>
      <c r="W4305" s="2"/>
      <c r="X4305" s="60"/>
      <c r="Y4305" s="67"/>
      <c r="Z4305" s="67"/>
      <c r="AA4305" s="67"/>
      <c r="AB4305" s="67"/>
      <c r="AC4305" s="73"/>
      <c r="AD4305" s="2"/>
      <c r="AE4305" s="2"/>
      <c r="AF4305" s="2"/>
      <c r="AG4305" s="2"/>
      <c r="AH4305" s="60"/>
      <c r="AI4305" s="77"/>
      <c r="AJ4305" s="77"/>
      <c r="AK4305" s="77"/>
      <c r="AL4305" s="77"/>
      <c r="AM4305" s="85"/>
      <c r="AN4305" s="2"/>
      <c r="AO4305" s="2"/>
      <c r="AP4305" s="2"/>
      <c r="AQ4305" s="2"/>
      <c r="AR4305" s="60"/>
      <c r="AS4305" s="90"/>
      <c r="AT4305" s="90"/>
      <c r="AU4305" s="90"/>
      <c r="AV4305" s="90"/>
      <c r="AW4305" s="105"/>
      <c r="AX4305" s="2"/>
      <c r="AY4305" s="2"/>
      <c r="AZ4305" s="2"/>
      <c r="BA4305" s="2"/>
      <c r="BB4305" s="60"/>
      <c r="BC4305" s="111"/>
      <c r="BD4305" s="111"/>
      <c r="BE4305" s="111"/>
      <c r="BF4305" s="111"/>
      <c r="BG4305" s="116"/>
      <c r="BH4305" s="2"/>
      <c r="BI4305" s="2"/>
      <c r="BJ4305" s="2"/>
      <c r="BK4305" s="2"/>
      <c r="BL4305" s="60"/>
      <c r="BM4305" s="53"/>
      <c r="BN4305" s="53"/>
      <c r="BO4305" s="53"/>
      <c r="BP4305" s="53"/>
      <c r="BQ4305" s="125"/>
      <c r="BR4305" s="2"/>
      <c r="BS4305" s="2"/>
      <c r="BT4305" s="2"/>
      <c r="BU4305" s="2"/>
      <c r="BV4305" s="6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346</v>
      </c>
      <c r="K4306" s="2" t="s">
        <v>319</v>
      </c>
      <c r="L4306" s="170">
        <f t="shared" si="137"/>
        <v>0</v>
      </c>
      <c r="M4306" s="170">
        <f t="shared" si="138"/>
        <v>0</v>
      </c>
      <c r="N4306" s="183"/>
      <c r="O4306" s="38"/>
      <c r="P4306" s="37"/>
      <c r="Q4306" s="37"/>
      <c r="R4306" s="37"/>
      <c r="S4306" s="46"/>
      <c r="T4306" s="3"/>
      <c r="U4306" s="2"/>
      <c r="V4306" s="2"/>
      <c r="W4306" s="2"/>
      <c r="X4306" s="60"/>
      <c r="Y4306" s="69"/>
      <c r="Z4306" s="67"/>
      <c r="AA4306" s="67"/>
      <c r="AB4306" s="67"/>
      <c r="AC4306" s="73"/>
      <c r="AD4306" s="3"/>
      <c r="AE4306" s="2"/>
      <c r="AF4306" s="2"/>
      <c r="AG4306" s="2"/>
      <c r="AH4306" s="60"/>
      <c r="AI4306" s="78"/>
      <c r="AJ4306" s="77"/>
      <c r="AK4306" s="77"/>
      <c r="AL4306" s="77"/>
      <c r="AM4306" s="85"/>
      <c r="AN4306" s="3"/>
      <c r="AO4306" s="2"/>
      <c r="AP4306" s="2"/>
      <c r="AQ4306" s="2"/>
      <c r="AR4306" s="60"/>
      <c r="AS4306" s="91"/>
      <c r="AT4306" s="90"/>
      <c r="AU4306" s="90"/>
      <c r="AV4306" s="90"/>
      <c r="AW4306" s="105"/>
      <c r="AX4306" s="3"/>
      <c r="AY4306" s="2"/>
      <c r="AZ4306" s="2"/>
      <c r="BA4306" s="2"/>
      <c r="BB4306" s="60"/>
      <c r="BC4306" s="112"/>
      <c r="BD4306" s="111"/>
      <c r="BE4306" s="111"/>
      <c r="BF4306" s="111"/>
      <c r="BG4306" s="116"/>
      <c r="BH4306" s="3"/>
      <c r="BI4306" s="2"/>
      <c r="BJ4306" s="2"/>
      <c r="BK4306" s="2"/>
      <c r="BL4306" s="60"/>
      <c r="BM4306" s="54"/>
      <c r="BN4306" s="53"/>
      <c r="BO4306" s="53"/>
      <c r="BP4306" s="53"/>
      <c r="BQ4306" s="125"/>
      <c r="BR4306" s="3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289</v>
      </c>
      <c r="J4307" s="2" t="s">
        <v>268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3"/>
      <c r="O4307" s="37"/>
      <c r="P4307" s="37"/>
      <c r="Q4307" s="37"/>
      <c r="R4307" s="37"/>
      <c r="S4307" s="46"/>
      <c r="T4307" s="2"/>
      <c r="U4307" s="2"/>
      <c r="V4307" s="2"/>
      <c r="W4307" s="2"/>
      <c r="X4307" s="60"/>
      <c r="Y4307" s="67"/>
      <c r="Z4307" s="67"/>
      <c r="AA4307" s="67"/>
      <c r="AB4307" s="67"/>
      <c r="AC4307" s="73"/>
      <c r="AD4307" s="2"/>
      <c r="AE4307" s="2"/>
      <c r="AF4307" s="2"/>
      <c r="AG4307" s="2"/>
      <c r="AH4307" s="60"/>
      <c r="AI4307" s="77"/>
      <c r="AJ4307" s="77"/>
      <c r="AK4307" s="77"/>
      <c r="AL4307" s="77"/>
      <c r="AM4307" s="85"/>
      <c r="AN4307" s="2"/>
      <c r="AO4307" s="2"/>
      <c r="AP4307" s="2"/>
      <c r="AQ4307" s="2"/>
      <c r="AR4307" s="60"/>
      <c r="AS4307" s="90"/>
      <c r="AT4307" s="90"/>
      <c r="AU4307" s="90"/>
      <c r="AV4307" s="90"/>
      <c r="AW4307" s="105"/>
      <c r="AX4307" s="2"/>
      <c r="AY4307" s="2"/>
      <c r="AZ4307" s="2"/>
      <c r="BA4307" s="2"/>
      <c r="BB4307" s="60"/>
      <c r="BC4307" s="111"/>
      <c r="BD4307" s="111"/>
      <c r="BE4307" s="111"/>
      <c r="BF4307" s="111"/>
      <c r="BG4307" s="116"/>
      <c r="BH4307" s="2"/>
      <c r="BI4307" s="2"/>
      <c r="BJ4307" s="2"/>
      <c r="BK4307" s="2"/>
      <c r="BL4307" s="60"/>
      <c r="BM4307" s="53"/>
      <c r="BN4307" s="53"/>
      <c r="BO4307" s="53"/>
      <c r="BP4307" s="53"/>
      <c r="BQ4307" s="125"/>
      <c r="BR4307" s="2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292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3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285</v>
      </c>
      <c r="J4309" s="2" t="s">
        <v>293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3"/>
      <c r="O4309" s="37"/>
      <c r="P4309" s="37"/>
      <c r="Q4309" s="37"/>
      <c r="R4309" s="38"/>
      <c r="S4309" s="45"/>
      <c r="T4309" s="2"/>
      <c r="U4309" s="2"/>
      <c r="V4309" s="2"/>
      <c r="W4309" s="3"/>
      <c r="X4309" s="61"/>
      <c r="Y4309" s="67"/>
      <c r="Z4309" s="67"/>
      <c r="AA4309" s="67"/>
      <c r="AB4309" s="69"/>
      <c r="AC4309" s="74"/>
      <c r="AD4309" s="2"/>
      <c r="AE4309" s="2"/>
      <c r="AF4309" s="2"/>
      <c r="AG4309" s="3"/>
      <c r="AH4309" s="61"/>
      <c r="AI4309" s="77"/>
      <c r="AJ4309" s="77"/>
      <c r="AK4309" s="77"/>
      <c r="AL4309" s="78"/>
      <c r="AM4309" s="86"/>
      <c r="AN4309" s="2"/>
      <c r="AO4309" s="2"/>
      <c r="AP4309" s="2"/>
      <c r="AQ4309" s="3"/>
      <c r="AR4309" s="61"/>
      <c r="AS4309" s="90"/>
      <c r="AT4309" s="90"/>
      <c r="AU4309" s="90"/>
      <c r="AV4309" s="91"/>
      <c r="AW4309" s="106"/>
      <c r="AX4309" s="2"/>
      <c r="AY4309" s="2"/>
      <c r="AZ4309" s="2"/>
      <c r="BA4309" s="3"/>
      <c r="BB4309" s="61"/>
      <c r="BC4309" s="111"/>
      <c r="BD4309" s="111"/>
      <c r="BE4309" s="111"/>
      <c r="BF4309" s="112"/>
      <c r="BG4309" s="117"/>
      <c r="BH4309" s="2"/>
      <c r="BI4309" s="2"/>
      <c r="BJ4309" s="2"/>
      <c r="BK4309" s="3"/>
      <c r="BL4309" s="61"/>
      <c r="BM4309" s="53"/>
      <c r="BN4309" s="53"/>
      <c r="BO4309" s="53"/>
      <c r="BP4309" s="54"/>
      <c r="BQ4309" s="126"/>
      <c r="BR4309" s="2"/>
      <c r="BS4309" s="2"/>
      <c r="BT4309" s="2"/>
      <c r="BU4309" s="3"/>
      <c r="BV4309" s="61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287</v>
      </c>
      <c r="J4310" s="2" t="s">
        <v>269</v>
      </c>
      <c r="K4310" s="2" t="s">
        <v>321</v>
      </c>
      <c r="L4310" s="170">
        <f t="shared" si="137"/>
        <v>1</v>
      </c>
      <c r="M4310" s="170">
        <f t="shared" si="138"/>
        <v>1.196</v>
      </c>
      <c r="N4310" s="183"/>
      <c r="O4310" s="37"/>
      <c r="P4310" s="37"/>
      <c r="Q4310" s="37"/>
      <c r="R4310" s="37"/>
      <c r="S4310" s="46"/>
      <c r="T4310" s="2"/>
      <c r="U4310" s="2"/>
      <c r="V4310" s="2"/>
      <c r="W4310" s="2"/>
      <c r="X4310" s="60"/>
      <c r="Y4310" s="67"/>
      <c r="Z4310" s="67"/>
      <c r="AA4310" s="67"/>
      <c r="AB4310" s="67"/>
      <c r="AC4310" s="73"/>
      <c r="AD4310" s="2"/>
      <c r="AE4310" s="2"/>
      <c r="AF4310" s="2"/>
      <c r="AG4310" s="2"/>
      <c r="AH4310" s="60"/>
      <c r="AI4310" s="77"/>
      <c r="AJ4310" s="77"/>
      <c r="AK4310" s="77"/>
      <c r="AL4310" s="77"/>
      <c r="AM4310" s="85"/>
      <c r="AN4310" s="2"/>
      <c r="AO4310" s="2"/>
      <c r="AP4310" s="2"/>
      <c r="AQ4310" s="2"/>
      <c r="AR4310" s="60"/>
      <c r="AS4310" s="90"/>
      <c r="AT4310" s="90"/>
      <c r="AU4310" s="90"/>
      <c r="AV4310" s="90"/>
      <c r="AW4310" s="105"/>
      <c r="AX4310" s="2"/>
      <c r="AY4310" s="2"/>
      <c r="AZ4310" s="2"/>
      <c r="BA4310" s="2"/>
      <c r="BB4310" s="60"/>
      <c r="BC4310" s="111"/>
      <c r="BD4310" s="111"/>
      <c r="BE4310" s="111"/>
      <c r="BF4310" s="111"/>
      <c r="BG4310" s="116"/>
      <c r="BH4310" s="2"/>
      <c r="BI4310" s="2"/>
      <c r="BJ4310" s="2"/>
      <c r="BK4310" s="2"/>
      <c r="BL4310" s="60"/>
      <c r="BM4310" s="53"/>
      <c r="BN4310" s="53"/>
      <c r="BO4310" s="53"/>
      <c r="BP4310" s="53"/>
      <c r="BQ4310" s="125"/>
      <c r="BR4310" s="2"/>
      <c r="BS4310" s="2"/>
      <c r="BT4310" s="2"/>
      <c r="BU4310" s="2">
        <v>1</v>
      </c>
      <c r="BV4310" s="60">
        <v>1.196</v>
      </c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270</v>
      </c>
      <c r="K4311" s="2" t="s">
        <v>321</v>
      </c>
      <c r="L4311" s="170">
        <f t="shared" si="137"/>
        <v>0</v>
      </c>
      <c r="M4311" s="170">
        <f t="shared" si="138"/>
        <v>0</v>
      </c>
      <c r="N4311" s="183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/>
      <c r="BV4311" s="60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290</v>
      </c>
      <c r="J4312" s="2" t="s">
        <v>271</v>
      </c>
      <c r="K4312" s="2" t="s">
        <v>322</v>
      </c>
      <c r="L4312" s="170">
        <f t="shared" si="137"/>
        <v>0</v>
      </c>
      <c r="M4312" s="170">
        <f t="shared" si="138"/>
        <v>0</v>
      </c>
      <c r="N4312" s="183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284</v>
      </c>
      <c r="J4313" s="2" t="s">
        <v>294</v>
      </c>
      <c r="K4313" s="2" t="s">
        <v>321</v>
      </c>
      <c r="L4313" s="170">
        <f t="shared" si="137"/>
        <v>0</v>
      </c>
      <c r="M4313" s="170">
        <f t="shared" si="138"/>
        <v>0</v>
      </c>
      <c r="N4313" s="183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347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3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295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3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290</v>
      </c>
      <c r="J4316" s="2" t="s">
        <v>299</v>
      </c>
      <c r="K4316" s="2" t="s">
        <v>319</v>
      </c>
      <c r="L4316" s="170">
        <f t="shared" si="137"/>
        <v>0</v>
      </c>
      <c r="M4316" s="170">
        <f t="shared" si="138"/>
        <v>0</v>
      </c>
      <c r="N4316" s="183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315</v>
      </c>
      <c r="J4317" s="2" t="s">
        <v>348</v>
      </c>
      <c r="K4317" s="2" t="s">
        <v>321</v>
      </c>
      <c r="L4317" s="170">
        <f t="shared" si="137"/>
        <v>0</v>
      </c>
      <c r="M4317" s="170">
        <f t="shared" si="138"/>
        <v>0</v>
      </c>
      <c r="N4317" s="183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296</v>
      </c>
      <c r="K4318" s="2" t="s">
        <v>322</v>
      </c>
      <c r="L4318" s="170">
        <f t="shared" si="137"/>
        <v>0</v>
      </c>
      <c r="M4318" s="170">
        <f t="shared" si="138"/>
        <v>0</v>
      </c>
      <c r="N4318" s="183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316</v>
      </c>
      <c r="J4319" s="2" t="s">
        <v>297</v>
      </c>
      <c r="K4319" s="2" t="s">
        <v>319</v>
      </c>
      <c r="L4319" s="170">
        <f t="shared" si="137"/>
        <v>0</v>
      </c>
      <c r="M4319" s="170">
        <f t="shared" si="138"/>
        <v>0</v>
      </c>
      <c r="N4319" s="183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8" t="s">
        <v>349</v>
      </c>
      <c r="K4320" s="8" t="s">
        <v>321</v>
      </c>
      <c r="L4320" s="170">
        <f t="shared" si="137"/>
        <v>0</v>
      </c>
      <c r="M4320" s="170">
        <f t="shared" si="138"/>
        <v>0</v>
      </c>
      <c r="N4320" s="183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282</v>
      </c>
      <c r="J4321" s="2" t="s">
        <v>272</v>
      </c>
      <c r="K4321" s="2" t="s">
        <v>322</v>
      </c>
      <c r="L4321" s="170">
        <f t="shared" si="137"/>
        <v>0</v>
      </c>
      <c r="M4321" s="170">
        <f t="shared" si="138"/>
        <v>0</v>
      </c>
      <c r="N4321" s="183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273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3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274</v>
      </c>
      <c r="K4323" s="2" t="s">
        <v>322</v>
      </c>
      <c r="L4323" s="172">
        <f t="shared" si="137"/>
        <v>0</v>
      </c>
      <c r="M4323" s="170">
        <f t="shared" si="138"/>
        <v>0</v>
      </c>
      <c r="N4323" s="183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275</v>
      </c>
      <c r="K4324" s="2" t="s">
        <v>322</v>
      </c>
      <c r="L4324" s="170">
        <f t="shared" si="137"/>
        <v>0</v>
      </c>
      <c r="M4324" s="170">
        <f t="shared" si="138"/>
        <v>0</v>
      </c>
      <c r="N4324" s="183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276</v>
      </c>
      <c r="K4325" s="2" t="s">
        <v>321</v>
      </c>
      <c r="L4325" s="170">
        <f t="shared" si="137"/>
        <v>0</v>
      </c>
      <c r="M4325" s="170">
        <f t="shared" si="138"/>
        <v>0</v>
      </c>
      <c r="N4325" s="183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277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3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283</v>
      </c>
      <c r="J4327" s="2" t="s">
        <v>298</v>
      </c>
      <c r="K4327" s="2" t="s">
        <v>322</v>
      </c>
      <c r="L4327" s="170">
        <f t="shared" si="137"/>
        <v>0</v>
      </c>
      <c r="M4327" s="170">
        <f t="shared" si="138"/>
        <v>0</v>
      </c>
      <c r="N4327" s="183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278</v>
      </c>
      <c r="K4328" s="2" t="s">
        <v>321</v>
      </c>
      <c r="L4328" s="170">
        <f t="shared" si="137"/>
        <v>4</v>
      </c>
      <c r="M4328" s="170">
        <f t="shared" si="138"/>
        <v>3.4329999999999998</v>
      </c>
      <c r="N4328" s="183"/>
      <c r="O4328" s="37"/>
      <c r="P4328" s="37" t="s">
        <v>368</v>
      </c>
      <c r="Q4328" s="37"/>
      <c r="R4328" s="37">
        <v>4</v>
      </c>
      <c r="S4328" s="46">
        <v>3.4329999999999998</v>
      </c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279</v>
      </c>
      <c r="K4329" s="2" t="s">
        <v>321</v>
      </c>
      <c r="L4329" s="170">
        <f t="shared" si="137"/>
        <v>0</v>
      </c>
      <c r="M4329" s="170">
        <f t="shared" si="138"/>
        <v>0</v>
      </c>
      <c r="N4329" s="183"/>
      <c r="O4329" s="37"/>
      <c r="P4329" s="37"/>
      <c r="Q4329" s="37"/>
      <c r="R4329" s="37"/>
      <c r="S4329" s="46"/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286</v>
      </c>
      <c r="J4330" s="2" t="s">
        <v>280</v>
      </c>
      <c r="K4330" s="2" t="s">
        <v>320</v>
      </c>
      <c r="L4330" s="170">
        <f t="shared" si="137"/>
        <v>0</v>
      </c>
      <c r="M4330" s="172">
        <f t="shared" si="138"/>
        <v>0</v>
      </c>
      <c r="N4330" s="185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181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281</v>
      </c>
      <c r="K4331" s="2" t="s">
        <v>320</v>
      </c>
      <c r="L4331" s="170">
        <f t="shared" si="137"/>
        <v>0</v>
      </c>
      <c r="M4331" s="170">
        <f t="shared" si="138"/>
        <v>147.47800000000001</v>
      </c>
      <c r="N4331" s="183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60"/>
      <c r="BM4331" s="53" t="s">
        <v>633</v>
      </c>
      <c r="BN4331" s="53"/>
      <c r="BO4331" s="53"/>
      <c r="BP4331" s="53"/>
      <c r="BQ4331" s="125">
        <v>147.47800000000001</v>
      </c>
      <c r="BR4331" s="2"/>
      <c r="BS4331" s="2"/>
      <c r="BT4331" s="2"/>
      <c r="BU4331" s="2"/>
      <c r="BV4331" s="60"/>
    </row>
    <row r="4332" spans="1:74" s="17" customFormat="1" hidden="1" x14ac:dyDescent="0.3">
      <c r="A4332" s="16" t="s">
        <v>139</v>
      </c>
      <c r="B4332" s="16" t="s">
        <v>2</v>
      </c>
      <c r="C4332" s="16" t="s">
        <v>3</v>
      </c>
      <c r="D4332" s="16" t="s">
        <v>124</v>
      </c>
      <c r="E4332" s="6" t="s">
        <v>140</v>
      </c>
      <c r="F4332" s="7"/>
      <c r="G4332" s="23" t="s">
        <v>71</v>
      </c>
      <c r="H4332" s="7">
        <v>2023</v>
      </c>
      <c r="I4332" s="25"/>
      <c r="J4332" s="16" t="s">
        <v>314</v>
      </c>
      <c r="K4332" s="16"/>
      <c r="L4332" s="155"/>
      <c r="M4332" s="133">
        <f>SUM(M4294:M4331)</f>
        <v>152.107</v>
      </c>
      <c r="N4332" s="186"/>
      <c r="O4332" s="16"/>
      <c r="P4332" s="16"/>
      <c r="Q4332" s="16"/>
      <c r="R4332" s="16"/>
      <c r="S4332" s="51">
        <f>SUM(S4294:S4331)</f>
        <v>3.4329999999999998</v>
      </c>
      <c r="T4332" s="16"/>
      <c r="U4332" s="16"/>
      <c r="V4332" s="16"/>
      <c r="W4332" s="16"/>
      <c r="X4332" s="51">
        <f>SUM(X4294:X4331)</f>
        <v>0</v>
      </c>
      <c r="Y4332" s="16"/>
      <c r="Z4332" s="16"/>
      <c r="AA4332" s="16"/>
      <c r="AB4332" s="16"/>
      <c r="AC4332" s="51">
        <f>SUM(AC4294:AC4331)</f>
        <v>0</v>
      </c>
      <c r="AD4332" s="16"/>
      <c r="AE4332" s="16"/>
      <c r="AF4332" s="16"/>
      <c r="AG4332" s="16"/>
      <c r="AH4332" s="51">
        <f>SUM(AH4294:AH4331)</f>
        <v>0</v>
      </c>
      <c r="AI4332" s="16"/>
      <c r="AJ4332" s="16"/>
      <c r="AK4332" s="16"/>
      <c r="AL4332" s="16"/>
      <c r="AM4332" s="51">
        <f>SUM(AM4294:AM4331)</f>
        <v>0</v>
      </c>
      <c r="AN4332" s="16"/>
      <c r="AO4332" s="16"/>
      <c r="AP4332" s="16"/>
      <c r="AQ4332" s="16"/>
      <c r="AR4332" s="51">
        <f>SUM(AR4294:AR4331)</f>
        <v>0</v>
      </c>
      <c r="AS4332" s="16"/>
      <c r="AT4332" s="16"/>
      <c r="AU4332" s="16"/>
      <c r="AV4332" s="16"/>
      <c r="AW4332" s="51">
        <f>SUM(AW4294:AW4331)</f>
        <v>0</v>
      </c>
      <c r="AX4332" s="16"/>
      <c r="AY4332" s="16"/>
      <c r="AZ4332" s="16"/>
      <c r="BA4332" s="16"/>
      <c r="BB4332" s="51">
        <f>SUM(BB4294:BB4331)</f>
        <v>0</v>
      </c>
      <c r="BC4332" s="16"/>
      <c r="BD4332" s="16"/>
      <c r="BE4332" s="16"/>
      <c r="BF4332" s="16"/>
      <c r="BG4332" s="51">
        <f>SUM(BG4294:BG4331)</f>
        <v>0</v>
      </c>
      <c r="BH4332" s="16"/>
      <c r="BI4332" s="16"/>
      <c r="BJ4332" s="16"/>
      <c r="BK4332" s="16"/>
      <c r="BL4332" s="51">
        <f>SUM(BL4294:BL4331)</f>
        <v>0</v>
      </c>
      <c r="BM4332" s="16"/>
      <c r="BN4332" s="16"/>
      <c r="BO4332" s="16"/>
      <c r="BP4332" s="16"/>
      <c r="BQ4332" s="51">
        <f>SUM(BQ4294:BQ4331)</f>
        <v>147.47800000000001</v>
      </c>
      <c r="BR4332" s="16"/>
      <c r="BS4332" s="16"/>
      <c r="BT4332" s="16"/>
      <c r="BU4332" s="16"/>
      <c r="BV4332" s="51">
        <f>SUM(BV4294:BV4331)</f>
        <v>1.196</v>
      </c>
    </row>
    <row r="4333" spans="1:74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22" t="s">
        <v>5</v>
      </c>
      <c r="H4333" s="3">
        <v>2023</v>
      </c>
      <c r="I4333" s="24" t="s">
        <v>287</v>
      </c>
      <c r="J4333" s="2" t="s">
        <v>267</v>
      </c>
      <c r="K4333" s="2" t="s">
        <v>319</v>
      </c>
      <c r="L4333" s="170">
        <f t="shared" si="137"/>
        <v>5.0000000000000001E-3</v>
      </c>
      <c r="M4333" s="170">
        <f t="shared" si="138"/>
        <v>5.04</v>
      </c>
      <c r="N4333" s="183"/>
      <c r="O4333" s="37"/>
      <c r="P4333" s="37"/>
      <c r="Q4333" s="37"/>
      <c r="R4333" s="37"/>
      <c r="S4333" s="46"/>
      <c r="T4333" s="2"/>
      <c r="U4333" s="2"/>
      <c r="V4333" s="2"/>
      <c r="W4333" s="2"/>
      <c r="X4333" s="60"/>
      <c r="Y4333" s="67"/>
      <c r="Z4333" s="67"/>
      <c r="AA4333" s="67"/>
      <c r="AB4333" s="67"/>
      <c r="AC4333" s="73"/>
      <c r="AD4333" s="2"/>
      <c r="AE4333" s="2"/>
      <c r="AF4333" s="2"/>
      <c r="AG4333" s="2"/>
      <c r="AH4333" s="60"/>
      <c r="AI4333" s="77"/>
      <c r="AJ4333" s="77"/>
      <c r="AK4333" s="77"/>
      <c r="AL4333" s="77"/>
      <c r="AM4333" s="85"/>
      <c r="AN4333" s="2"/>
      <c r="AO4333" s="2"/>
      <c r="AP4333" s="2"/>
      <c r="AQ4333" s="2"/>
      <c r="AR4333" s="60"/>
      <c r="AS4333" s="90"/>
      <c r="AT4333" s="90"/>
      <c r="AU4333" s="90"/>
      <c r="AV4333" s="90"/>
      <c r="AW4333" s="105"/>
      <c r="AX4333" s="2"/>
      <c r="AY4333" s="2"/>
      <c r="AZ4333" s="2"/>
      <c r="BA4333" s="2"/>
      <c r="BB4333" s="60"/>
      <c r="BC4333" s="111"/>
      <c r="BD4333" s="111"/>
      <c r="BE4333" s="111"/>
      <c r="BF4333" s="111"/>
      <c r="BG4333" s="116"/>
      <c r="BH4333" s="2"/>
      <c r="BI4333" s="2"/>
      <c r="BJ4333" s="2"/>
      <c r="BK4333" s="2"/>
      <c r="BL4333" s="60"/>
      <c r="BM4333" s="53"/>
      <c r="BN4333" s="53"/>
      <c r="BO4333" s="53"/>
      <c r="BP4333" s="53">
        <v>5.0000000000000001E-3</v>
      </c>
      <c r="BQ4333" s="125">
        <v>5.04</v>
      </c>
      <c r="BR4333" s="2"/>
      <c r="BS4333" s="2"/>
      <c r="BT4333" s="2"/>
      <c r="BU4333" s="2"/>
      <c r="BV4333" s="60"/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291</v>
      </c>
      <c r="K4334" s="2" t="s">
        <v>320</v>
      </c>
      <c r="L4334" s="170">
        <f t="shared" si="137"/>
        <v>0</v>
      </c>
      <c r="M4334" s="170">
        <f t="shared" si="138"/>
        <v>0</v>
      </c>
      <c r="N4334" s="183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/>
      <c r="BQ4334" s="125"/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286</v>
      </c>
      <c r="J4335" s="2" t="s">
        <v>337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3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8" t="s">
        <v>338</v>
      </c>
      <c r="K4336" s="8" t="s">
        <v>319</v>
      </c>
      <c r="L4336" s="170">
        <f t="shared" si="137"/>
        <v>0</v>
      </c>
      <c r="M4336" s="170">
        <f t="shared" si="138"/>
        <v>0</v>
      </c>
      <c r="N4336" s="183"/>
      <c r="O4336" s="58"/>
      <c r="P4336" s="58"/>
      <c r="Q4336" s="58"/>
      <c r="R4336" s="58"/>
      <c r="S4336" s="59"/>
      <c r="T4336" s="8"/>
      <c r="U4336" s="8"/>
      <c r="V4336" s="8"/>
      <c r="W4336" s="8"/>
      <c r="X4336" s="130"/>
      <c r="Y4336" s="143"/>
      <c r="Z4336" s="143"/>
      <c r="AA4336" s="143"/>
      <c r="AB4336" s="143"/>
      <c r="AC4336" s="144"/>
      <c r="AD4336" s="8"/>
      <c r="AE4336" s="8"/>
      <c r="AF4336" s="8"/>
      <c r="AG4336" s="8"/>
      <c r="AH4336" s="130"/>
      <c r="AI4336" s="145"/>
      <c r="AJ4336" s="145"/>
      <c r="AK4336" s="145"/>
      <c r="AL4336" s="145"/>
      <c r="AM4336" s="146"/>
      <c r="AN4336" s="8"/>
      <c r="AO4336" s="8"/>
      <c r="AP4336" s="8"/>
      <c r="AQ4336" s="8"/>
      <c r="AR4336" s="130"/>
      <c r="AS4336" s="147"/>
      <c r="AT4336" s="147"/>
      <c r="AU4336" s="147"/>
      <c r="AV4336" s="147"/>
      <c r="AW4336" s="148"/>
      <c r="AX4336" s="8"/>
      <c r="AY4336" s="8"/>
      <c r="AZ4336" s="8"/>
      <c r="BA4336" s="8"/>
      <c r="BB4336" s="130"/>
      <c r="BC4336" s="149"/>
      <c r="BD4336" s="149"/>
      <c r="BE4336" s="149"/>
      <c r="BF4336" s="149"/>
      <c r="BG4336" s="150"/>
      <c r="BH4336" s="8"/>
      <c r="BI4336" s="8"/>
      <c r="BJ4336" s="8"/>
      <c r="BK4336" s="8"/>
      <c r="BL4336" s="130"/>
      <c r="BM4336" s="151"/>
      <c r="BN4336" s="151"/>
      <c r="BO4336" s="151"/>
      <c r="BP4336" s="151"/>
      <c r="BQ4336" s="152"/>
      <c r="BR4336" s="8"/>
      <c r="BS4336" s="8"/>
      <c r="BT4336" s="8"/>
      <c r="BU4336" s="8"/>
      <c r="BV4336" s="13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339</v>
      </c>
      <c r="K4337" s="8" t="s">
        <v>340</v>
      </c>
      <c r="L4337" s="170">
        <f t="shared" si="137"/>
        <v>0</v>
      </c>
      <c r="M4337" s="170">
        <f t="shared" si="138"/>
        <v>0</v>
      </c>
      <c r="N4337" s="183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341</v>
      </c>
      <c r="K4338" s="8" t="s">
        <v>319</v>
      </c>
      <c r="L4338" s="170">
        <f t="shared" si="137"/>
        <v>0</v>
      </c>
      <c r="M4338" s="170">
        <f t="shared" si="138"/>
        <v>0</v>
      </c>
      <c r="N4338" s="183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342</v>
      </c>
      <c r="K4339" s="8" t="s">
        <v>321</v>
      </c>
      <c r="L4339" s="170">
        <f t="shared" si="137"/>
        <v>0</v>
      </c>
      <c r="M4339" s="170">
        <f t="shared" si="138"/>
        <v>0</v>
      </c>
      <c r="N4339" s="183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343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3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344</v>
      </c>
      <c r="K4341" s="8" t="s">
        <v>340</v>
      </c>
      <c r="L4341" s="170">
        <f t="shared" si="137"/>
        <v>0</v>
      </c>
      <c r="M4341" s="170">
        <f t="shared" si="138"/>
        <v>0</v>
      </c>
      <c r="N4341" s="183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288</v>
      </c>
      <c r="J4342" s="8" t="s">
        <v>345</v>
      </c>
      <c r="K4342" s="8" t="s">
        <v>319</v>
      </c>
      <c r="L4342" s="170">
        <f t="shared" si="137"/>
        <v>2.1000000000000001E-2</v>
      </c>
      <c r="M4342" s="170">
        <f t="shared" si="138"/>
        <v>31.98</v>
      </c>
      <c r="N4342" s="183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 t="s">
        <v>502</v>
      </c>
      <c r="AP4342" s="8"/>
      <c r="AQ4342" s="8">
        <v>2.1000000000000001E-2</v>
      </c>
      <c r="AR4342" s="130">
        <v>31.98</v>
      </c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2" t="s">
        <v>352</v>
      </c>
      <c r="K4343" s="2" t="s">
        <v>319</v>
      </c>
      <c r="L4343" s="170">
        <f t="shared" si="137"/>
        <v>0</v>
      </c>
      <c r="M4343" s="170">
        <f t="shared" si="138"/>
        <v>0</v>
      </c>
      <c r="N4343" s="183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/>
      <c r="AP4343" s="8"/>
      <c r="AQ4343" s="8"/>
      <c r="AR4343" s="130"/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353</v>
      </c>
      <c r="K4344" s="2" t="s">
        <v>322</v>
      </c>
      <c r="L4344" s="170">
        <f t="shared" si="137"/>
        <v>0</v>
      </c>
      <c r="M4344" s="170">
        <f t="shared" si="138"/>
        <v>0</v>
      </c>
      <c r="N4344" s="183"/>
      <c r="O4344" s="37"/>
      <c r="P4344" s="37"/>
      <c r="Q4344" s="37"/>
      <c r="R4344" s="37"/>
      <c r="S4344" s="46"/>
      <c r="T4344" s="2"/>
      <c r="U4344" s="2"/>
      <c r="V4344" s="2"/>
      <c r="W4344" s="2"/>
      <c r="X4344" s="60"/>
      <c r="Y4344" s="67"/>
      <c r="Z4344" s="67"/>
      <c r="AA4344" s="67"/>
      <c r="AB4344" s="67"/>
      <c r="AC4344" s="73"/>
      <c r="AD4344" s="2"/>
      <c r="AE4344" s="2"/>
      <c r="AF4344" s="2"/>
      <c r="AG4344" s="2"/>
      <c r="AH4344" s="60"/>
      <c r="AI4344" s="77"/>
      <c r="AJ4344" s="77"/>
      <c r="AK4344" s="77"/>
      <c r="AL4344" s="77"/>
      <c r="AM4344" s="85"/>
      <c r="AN4344" s="2"/>
      <c r="AO4344" s="2"/>
      <c r="AP4344" s="2"/>
      <c r="AQ4344" s="2"/>
      <c r="AR4344" s="60"/>
      <c r="AS4344" s="90"/>
      <c r="AT4344" s="90"/>
      <c r="AU4344" s="90"/>
      <c r="AV4344" s="90"/>
      <c r="AW4344" s="105"/>
      <c r="AX4344" s="2"/>
      <c r="AY4344" s="2"/>
      <c r="AZ4344" s="2"/>
      <c r="BA4344" s="2"/>
      <c r="BB4344" s="60"/>
      <c r="BC4344" s="111"/>
      <c r="BD4344" s="111"/>
      <c r="BE4344" s="111"/>
      <c r="BF4344" s="111"/>
      <c r="BG4344" s="116"/>
      <c r="BH4344" s="2"/>
      <c r="BI4344" s="2"/>
      <c r="BJ4344" s="2"/>
      <c r="BK4344" s="2"/>
      <c r="BL4344" s="60"/>
      <c r="BM4344" s="53"/>
      <c r="BN4344" s="53"/>
      <c r="BO4344" s="53"/>
      <c r="BP4344" s="53"/>
      <c r="BQ4344" s="125"/>
      <c r="BR4344" s="2"/>
      <c r="BS4344" s="2"/>
      <c r="BT4344" s="2"/>
      <c r="BU4344" s="2"/>
      <c r="BV4344" s="6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346</v>
      </c>
      <c r="K4345" s="2" t="s">
        <v>319</v>
      </c>
      <c r="L4345" s="170">
        <f t="shared" si="137"/>
        <v>0</v>
      </c>
      <c r="M4345" s="170">
        <f t="shared" si="138"/>
        <v>0</v>
      </c>
      <c r="N4345" s="183"/>
      <c r="O4345" s="38"/>
      <c r="P4345" s="37"/>
      <c r="Q4345" s="37"/>
      <c r="R4345" s="37"/>
      <c r="S4345" s="46"/>
      <c r="T4345" s="3"/>
      <c r="U4345" s="2"/>
      <c r="V4345" s="2"/>
      <c r="W4345" s="2"/>
      <c r="X4345" s="60"/>
      <c r="Y4345" s="69"/>
      <c r="Z4345" s="67"/>
      <c r="AA4345" s="67"/>
      <c r="AB4345" s="67"/>
      <c r="AC4345" s="73"/>
      <c r="AD4345" s="3"/>
      <c r="AE4345" s="2"/>
      <c r="AF4345" s="2"/>
      <c r="AG4345" s="2"/>
      <c r="AH4345" s="60"/>
      <c r="AI4345" s="78"/>
      <c r="AJ4345" s="77"/>
      <c r="AK4345" s="77"/>
      <c r="AL4345" s="77"/>
      <c r="AM4345" s="85"/>
      <c r="AN4345" s="3"/>
      <c r="AO4345" s="2"/>
      <c r="AP4345" s="2"/>
      <c r="AQ4345" s="2"/>
      <c r="AR4345" s="60"/>
      <c r="AS4345" s="91"/>
      <c r="AT4345" s="90"/>
      <c r="AU4345" s="90"/>
      <c r="AV4345" s="90"/>
      <c r="AW4345" s="105"/>
      <c r="AX4345" s="3"/>
      <c r="AY4345" s="2"/>
      <c r="AZ4345" s="2"/>
      <c r="BA4345" s="2"/>
      <c r="BB4345" s="60"/>
      <c r="BC4345" s="112"/>
      <c r="BD4345" s="111"/>
      <c r="BE4345" s="111"/>
      <c r="BF4345" s="111"/>
      <c r="BG4345" s="116"/>
      <c r="BH4345" s="3"/>
      <c r="BI4345" s="2"/>
      <c r="BJ4345" s="2"/>
      <c r="BK4345" s="2"/>
      <c r="BL4345" s="60"/>
      <c r="BM4345" s="54"/>
      <c r="BN4345" s="53"/>
      <c r="BO4345" s="53"/>
      <c r="BP4345" s="53"/>
      <c r="BQ4345" s="125"/>
      <c r="BR4345" s="3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289</v>
      </c>
      <c r="J4346" s="2" t="s">
        <v>268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3"/>
      <c r="O4346" s="37"/>
      <c r="P4346" s="37"/>
      <c r="Q4346" s="37"/>
      <c r="R4346" s="37"/>
      <c r="S4346" s="46"/>
      <c r="T4346" s="2"/>
      <c r="U4346" s="2"/>
      <c r="V4346" s="2"/>
      <c r="W4346" s="2"/>
      <c r="X4346" s="60"/>
      <c r="Y4346" s="67"/>
      <c r="Z4346" s="67"/>
      <c r="AA4346" s="67"/>
      <c r="AB4346" s="67"/>
      <c r="AC4346" s="73"/>
      <c r="AD4346" s="2"/>
      <c r="AE4346" s="2"/>
      <c r="AF4346" s="2"/>
      <c r="AG4346" s="2"/>
      <c r="AH4346" s="60"/>
      <c r="AI4346" s="77"/>
      <c r="AJ4346" s="77"/>
      <c r="AK4346" s="77"/>
      <c r="AL4346" s="77"/>
      <c r="AM4346" s="85"/>
      <c r="AN4346" s="2"/>
      <c r="AO4346" s="2"/>
      <c r="AP4346" s="2"/>
      <c r="AQ4346" s="2"/>
      <c r="AR4346" s="60"/>
      <c r="AS4346" s="90"/>
      <c r="AT4346" s="90"/>
      <c r="AU4346" s="90"/>
      <c r="AV4346" s="90"/>
      <c r="AW4346" s="105"/>
      <c r="AX4346" s="2"/>
      <c r="AY4346" s="2"/>
      <c r="AZ4346" s="2"/>
      <c r="BA4346" s="2"/>
      <c r="BB4346" s="60"/>
      <c r="BC4346" s="111"/>
      <c r="BD4346" s="111"/>
      <c r="BE4346" s="111"/>
      <c r="BF4346" s="111"/>
      <c r="BG4346" s="116"/>
      <c r="BH4346" s="2"/>
      <c r="BI4346" s="2"/>
      <c r="BJ4346" s="2"/>
      <c r="BK4346" s="2"/>
      <c r="BL4346" s="60"/>
      <c r="BM4346" s="53"/>
      <c r="BN4346" s="53"/>
      <c r="BO4346" s="53"/>
      <c r="BP4346" s="53"/>
      <c r="BQ4346" s="125"/>
      <c r="BR4346" s="2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292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3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285</v>
      </c>
      <c r="J4348" s="2" t="s">
        <v>293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3"/>
      <c r="O4348" s="37"/>
      <c r="P4348" s="37"/>
      <c r="Q4348" s="37"/>
      <c r="R4348" s="38"/>
      <c r="S4348" s="45"/>
      <c r="T4348" s="2"/>
      <c r="U4348" s="2"/>
      <c r="V4348" s="2"/>
      <c r="W4348" s="3"/>
      <c r="X4348" s="61"/>
      <c r="Y4348" s="67"/>
      <c r="Z4348" s="67"/>
      <c r="AA4348" s="67"/>
      <c r="AB4348" s="69"/>
      <c r="AC4348" s="74"/>
      <c r="AD4348" s="2"/>
      <c r="AE4348" s="2"/>
      <c r="AF4348" s="2"/>
      <c r="AG4348" s="3"/>
      <c r="AH4348" s="61"/>
      <c r="AI4348" s="77"/>
      <c r="AJ4348" s="77"/>
      <c r="AK4348" s="77"/>
      <c r="AL4348" s="78"/>
      <c r="AM4348" s="86"/>
      <c r="AN4348" s="2"/>
      <c r="AO4348" s="2"/>
      <c r="AP4348" s="2"/>
      <c r="AQ4348" s="3"/>
      <c r="AR4348" s="61"/>
      <c r="AS4348" s="90"/>
      <c r="AT4348" s="90"/>
      <c r="AU4348" s="90"/>
      <c r="AV4348" s="91"/>
      <c r="AW4348" s="106"/>
      <c r="AX4348" s="2"/>
      <c r="AY4348" s="2"/>
      <c r="AZ4348" s="2"/>
      <c r="BA4348" s="3"/>
      <c r="BB4348" s="61"/>
      <c r="BC4348" s="111"/>
      <c r="BD4348" s="111"/>
      <c r="BE4348" s="111"/>
      <c r="BF4348" s="112"/>
      <c r="BG4348" s="117"/>
      <c r="BH4348" s="2"/>
      <c r="BI4348" s="2"/>
      <c r="BJ4348" s="2"/>
      <c r="BK4348" s="3"/>
      <c r="BL4348" s="61"/>
      <c r="BM4348" s="53"/>
      <c r="BN4348" s="53"/>
      <c r="BO4348" s="53"/>
      <c r="BP4348" s="54"/>
      <c r="BQ4348" s="126"/>
      <c r="BR4348" s="2"/>
      <c r="BS4348" s="2"/>
      <c r="BT4348" s="2"/>
      <c r="BU4348" s="3"/>
      <c r="BV4348" s="61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287</v>
      </c>
      <c r="J4349" s="2" t="s">
        <v>269</v>
      </c>
      <c r="K4349" s="2" t="s">
        <v>321</v>
      </c>
      <c r="L4349" s="170">
        <f t="shared" si="137"/>
        <v>0</v>
      </c>
      <c r="M4349" s="170">
        <f t="shared" si="138"/>
        <v>0</v>
      </c>
      <c r="N4349" s="183"/>
      <c r="O4349" s="37"/>
      <c r="P4349" s="37"/>
      <c r="Q4349" s="37"/>
      <c r="R4349" s="37"/>
      <c r="S4349" s="46"/>
      <c r="T4349" s="2"/>
      <c r="U4349" s="2"/>
      <c r="V4349" s="2"/>
      <c r="W4349" s="2"/>
      <c r="X4349" s="60"/>
      <c r="Y4349" s="67"/>
      <c r="Z4349" s="67"/>
      <c r="AA4349" s="67"/>
      <c r="AB4349" s="67"/>
      <c r="AC4349" s="73"/>
      <c r="AD4349" s="2"/>
      <c r="AE4349" s="2"/>
      <c r="AF4349" s="2"/>
      <c r="AG4349" s="2"/>
      <c r="AH4349" s="60"/>
      <c r="AI4349" s="77"/>
      <c r="AJ4349" s="77"/>
      <c r="AK4349" s="77"/>
      <c r="AL4349" s="77"/>
      <c r="AM4349" s="85"/>
      <c r="AN4349" s="2"/>
      <c r="AO4349" s="2"/>
      <c r="AP4349" s="2"/>
      <c r="AQ4349" s="2"/>
      <c r="AR4349" s="60"/>
      <c r="AS4349" s="90"/>
      <c r="AT4349" s="90"/>
      <c r="AU4349" s="90"/>
      <c r="AV4349" s="90"/>
      <c r="AW4349" s="105"/>
      <c r="AX4349" s="2"/>
      <c r="AY4349" s="2"/>
      <c r="AZ4349" s="2"/>
      <c r="BA4349" s="2"/>
      <c r="BB4349" s="60"/>
      <c r="BC4349" s="111"/>
      <c r="BD4349" s="111"/>
      <c r="BE4349" s="111"/>
      <c r="BF4349" s="111"/>
      <c r="BG4349" s="116"/>
      <c r="BH4349" s="2"/>
      <c r="BI4349" s="2"/>
      <c r="BJ4349" s="2"/>
      <c r="BK4349" s="2"/>
      <c r="BL4349" s="60"/>
      <c r="BM4349" s="53"/>
      <c r="BN4349" s="53"/>
      <c r="BO4349" s="53"/>
      <c r="BP4349" s="53"/>
      <c r="BQ4349" s="125"/>
      <c r="BR4349" s="2"/>
      <c r="BS4349" s="2"/>
      <c r="BT4349" s="2"/>
      <c r="BU4349" s="2"/>
      <c r="BV4349" s="60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270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3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290</v>
      </c>
      <c r="J4351" s="2" t="s">
        <v>271</v>
      </c>
      <c r="K4351" s="2" t="s">
        <v>322</v>
      </c>
      <c r="L4351" s="170">
        <f t="shared" si="137"/>
        <v>0</v>
      </c>
      <c r="M4351" s="170">
        <f t="shared" si="138"/>
        <v>0</v>
      </c>
      <c r="N4351" s="183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284</v>
      </c>
      <c r="J4352" s="2" t="s">
        <v>294</v>
      </c>
      <c r="K4352" s="2" t="s">
        <v>321</v>
      </c>
      <c r="L4352" s="170">
        <f t="shared" si="137"/>
        <v>0</v>
      </c>
      <c r="M4352" s="170">
        <f t="shared" si="138"/>
        <v>0</v>
      </c>
      <c r="N4352" s="183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347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3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295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3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290</v>
      </c>
      <c r="J4355" s="2" t="s">
        <v>299</v>
      </c>
      <c r="K4355" s="2" t="s">
        <v>319</v>
      </c>
      <c r="L4355" s="170">
        <f t="shared" si="137"/>
        <v>0</v>
      </c>
      <c r="M4355" s="170">
        <f t="shared" si="138"/>
        <v>0</v>
      </c>
      <c r="N4355" s="183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315</v>
      </c>
      <c r="J4356" s="2" t="s">
        <v>348</v>
      </c>
      <c r="K4356" s="2" t="s">
        <v>321</v>
      </c>
      <c r="L4356" s="170">
        <f t="shared" si="137"/>
        <v>0</v>
      </c>
      <c r="M4356" s="170">
        <f t="shared" si="138"/>
        <v>0</v>
      </c>
      <c r="N4356" s="183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296</v>
      </c>
      <c r="K4357" s="2" t="s">
        <v>322</v>
      </c>
      <c r="L4357" s="170">
        <f t="shared" ref="L4357:L4420" si="139">SUM(R4357,W4357,AB4357,AG4357,AL4357,AQ4357,AV4357,BA4357,BF4357,BK4357,BP4357,BU4357)</f>
        <v>0</v>
      </c>
      <c r="M4357" s="170">
        <f t="shared" ref="M4357:M4420" si="140">SUM(S4357,X4357,AC4357,AH4357,AM4357,AR4357,AW4357,BB4357,BG4357,BL4357,BQ4357,BV4357)</f>
        <v>0</v>
      </c>
      <c r="N4357" s="183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316</v>
      </c>
      <c r="J4358" s="2" t="s">
        <v>297</v>
      </c>
      <c r="K4358" s="2" t="s">
        <v>319</v>
      </c>
      <c r="L4358" s="170">
        <f t="shared" si="139"/>
        <v>0</v>
      </c>
      <c r="M4358" s="170">
        <f t="shared" si="140"/>
        <v>0</v>
      </c>
      <c r="N4358" s="183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8" t="s">
        <v>349</v>
      </c>
      <c r="K4359" s="8" t="s">
        <v>321</v>
      </c>
      <c r="L4359" s="170">
        <f t="shared" si="139"/>
        <v>0</v>
      </c>
      <c r="M4359" s="170">
        <f t="shared" si="140"/>
        <v>0</v>
      </c>
      <c r="N4359" s="183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282</v>
      </c>
      <c r="J4360" s="2" t="s">
        <v>272</v>
      </c>
      <c r="K4360" s="2" t="s">
        <v>322</v>
      </c>
      <c r="L4360" s="170">
        <f t="shared" si="139"/>
        <v>0</v>
      </c>
      <c r="M4360" s="170">
        <f t="shared" si="140"/>
        <v>0</v>
      </c>
      <c r="N4360" s="183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273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3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274</v>
      </c>
      <c r="K4362" s="2" t="s">
        <v>322</v>
      </c>
      <c r="L4362" s="172">
        <f t="shared" si="139"/>
        <v>0</v>
      </c>
      <c r="M4362" s="170">
        <f t="shared" si="140"/>
        <v>0</v>
      </c>
      <c r="N4362" s="183"/>
      <c r="O4362" s="37"/>
      <c r="P4362" s="37"/>
      <c r="Q4362" s="37"/>
      <c r="R4362" s="37"/>
      <c r="S4362" s="37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275</v>
      </c>
      <c r="K4363" s="2" t="s">
        <v>322</v>
      </c>
      <c r="L4363" s="170">
        <f t="shared" si="139"/>
        <v>0</v>
      </c>
      <c r="M4363" s="170">
        <f t="shared" si="140"/>
        <v>0</v>
      </c>
      <c r="N4363" s="183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276</v>
      </c>
      <c r="K4364" s="2" t="s">
        <v>321</v>
      </c>
      <c r="L4364" s="170">
        <f t="shared" si="139"/>
        <v>0</v>
      </c>
      <c r="M4364" s="170">
        <f t="shared" si="140"/>
        <v>0</v>
      </c>
      <c r="N4364" s="183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277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3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283</v>
      </c>
      <c r="J4366" s="2" t="s">
        <v>298</v>
      </c>
      <c r="K4366" s="2" t="s">
        <v>322</v>
      </c>
      <c r="L4366" s="170">
        <f t="shared" si="139"/>
        <v>0</v>
      </c>
      <c r="M4366" s="170">
        <f t="shared" si="140"/>
        <v>0</v>
      </c>
      <c r="N4366" s="183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278</v>
      </c>
      <c r="K4367" s="2" t="s">
        <v>321</v>
      </c>
      <c r="L4367" s="170">
        <f t="shared" si="139"/>
        <v>0</v>
      </c>
      <c r="M4367" s="170">
        <f t="shared" si="140"/>
        <v>0</v>
      </c>
      <c r="N4367" s="183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279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3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286</v>
      </c>
      <c r="J4369" s="2" t="s">
        <v>280</v>
      </c>
      <c r="K4369" s="2" t="s">
        <v>320</v>
      </c>
      <c r="L4369" s="170">
        <f t="shared" si="139"/>
        <v>1.506</v>
      </c>
      <c r="M4369" s="172">
        <f t="shared" si="140"/>
        <v>20.782800000000002</v>
      </c>
      <c r="N4369" s="185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>
        <v>1.506</v>
      </c>
      <c r="BL4369" s="181">
        <v>20.782800000000002</v>
      </c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281</v>
      </c>
      <c r="K4370" s="2" t="s">
        <v>320</v>
      </c>
      <c r="L4370" s="170">
        <f t="shared" si="139"/>
        <v>0</v>
      </c>
      <c r="M4370" s="170">
        <f t="shared" si="140"/>
        <v>0</v>
      </c>
      <c r="N4370" s="183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/>
      <c r="BL4370" s="60"/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s="17" customFormat="1" hidden="1" x14ac:dyDescent="0.3">
      <c r="A4371" s="16" t="s">
        <v>141</v>
      </c>
      <c r="B4371" s="16" t="s">
        <v>2</v>
      </c>
      <c r="C4371" s="16" t="s">
        <v>3</v>
      </c>
      <c r="D4371" s="16" t="s">
        <v>124</v>
      </c>
      <c r="E4371" s="6" t="s">
        <v>142</v>
      </c>
      <c r="F4371" s="7"/>
      <c r="G4371" s="23" t="s">
        <v>5</v>
      </c>
      <c r="H4371" s="7">
        <v>2023</v>
      </c>
      <c r="I4371" s="25"/>
      <c r="J4371" s="16" t="s">
        <v>314</v>
      </c>
      <c r="K4371" s="16"/>
      <c r="L4371" s="155"/>
      <c r="M4371" s="133">
        <f>SUM(M4333:M4370)</f>
        <v>57.802800000000005</v>
      </c>
      <c r="N4371" s="186"/>
      <c r="O4371" s="16"/>
      <c r="P4371" s="16"/>
      <c r="Q4371" s="16"/>
      <c r="R4371" s="16"/>
      <c r="S4371" s="26">
        <f>SUM(S4333:S4370)</f>
        <v>0</v>
      </c>
      <c r="T4371" s="16"/>
      <c r="U4371" s="16"/>
      <c r="V4371" s="16"/>
      <c r="W4371" s="16"/>
      <c r="X4371" s="51">
        <f>SUM(X4333:X4370)</f>
        <v>0</v>
      </c>
      <c r="Y4371" s="16"/>
      <c r="Z4371" s="16"/>
      <c r="AA4371" s="16"/>
      <c r="AB4371" s="16"/>
      <c r="AC4371" s="51">
        <f>SUM(AC4333:AC4370)</f>
        <v>0</v>
      </c>
      <c r="AD4371" s="16"/>
      <c r="AE4371" s="16"/>
      <c r="AF4371" s="16"/>
      <c r="AG4371" s="16"/>
      <c r="AH4371" s="51">
        <f>SUM(AH4333:AH4370)</f>
        <v>0</v>
      </c>
      <c r="AI4371" s="16"/>
      <c r="AJ4371" s="16"/>
      <c r="AK4371" s="16"/>
      <c r="AL4371" s="16"/>
      <c r="AM4371" s="51">
        <f>SUM(AM4333:AM4370)</f>
        <v>0</v>
      </c>
      <c r="AN4371" s="16"/>
      <c r="AO4371" s="16"/>
      <c r="AP4371" s="16"/>
      <c r="AQ4371" s="16"/>
      <c r="AR4371" s="51">
        <f>SUM(AR4333:AR4370)</f>
        <v>31.98</v>
      </c>
      <c r="AS4371" s="16"/>
      <c r="AT4371" s="16"/>
      <c r="AU4371" s="16"/>
      <c r="AV4371" s="16"/>
      <c r="AW4371" s="51">
        <f>SUM(AW4333:AW4370)</f>
        <v>0</v>
      </c>
      <c r="AX4371" s="16"/>
      <c r="AY4371" s="16"/>
      <c r="AZ4371" s="16"/>
      <c r="BA4371" s="16"/>
      <c r="BB4371" s="51">
        <f>SUM(BB4333:BB4370)</f>
        <v>0</v>
      </c>
      <c r="BC4371" s="16"/>
      <c r="BD4371" s="16"/>
      <c r="BE4371" s="16"/>
      <c r="BF4371" s="16"/>
      <c r="BG4371" s="51">
        <f>SUM(BG4333:BG4370)</f>
        <v>0</v>
      </c>
      <c r="BH4371" s="16"/>
      <c r="BI4371" s="16"/>
      <c r="BJ4371" s="16"/>
      <c r="BK4371" s="16"/>
      <c r="BL4371" s="133">
        <f>SUM(BL4333:BL4370)</f>
        <v>20.782800000000002</v>
      </c>
      <c r="BM4371" s="16"/>
      <c r="BN4371" s="16"/>
      <c r="BO4371" s="16"/>
      <c r="BP4371" s="16"/>
      <c r="BQ4371" s="51">
        <f>SUM(BQ4333:BQ4370)</f>
        <v>5.04</v>
      </c>
      <c r="BR4371" s="16"/>
      <c r="BS4371" s="16"/>
      <c r="BT4371" s="16"/>
      <c r="BU4371" s="16"/>
      <c r="BV4371" s="51">
        <f>SUM(BV4333:BV4370)</f>
        <v>0</v>
      </c>
    </row>
    <row r="4372" spans="1:74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22" t="s">
        <v>144</v>
      </c>
      <c r="H4372" s="3">
        <v>2023</v>
      </c>
      <c r="I4372" s="24" t="s">
        <v>287</v>
      </c>
      <c r="J4372" s="2" t="s">
        <v>267</v>
      </c>
      <c r="K4372" s="2" t="s">
        <v>319</v>
      </c>
      <c r="L4372" s="170">
        <f t="shared" si="139"/>
        <v>0</v>
      </c>
      <c r="M4372" s="170">
        <f t="shared" si="140"/>
        <v>0</v>
      </c>
      <c r="N4372" s="183"/>
      <c r="O4372" s="37"/>
      <c r="P4372" s="37"/>
      <c r="Q4372" s="37"/>
      <c r="R4372" s="37"/>
      <c r="S4372" s="37"/>
      <c r="T4372" s="2"/>
      <c r="U4372" s="2"/>
      <c r="V4372" s="2"/>
      <c r="W4372" s="2"/>
      <c r="X4372" s="60"/>
      <c r="Y4372" s="67"/>
      <c r="Z4372" s="67"/>
      <c r="AA4372" s="67"/>
      <c r="AB4372" s="67"/>
      <c r="AC4372" s="73"/>
      <c r="AD4372" s="2"/>
      <c r="AE4372" s="2"/>
      <c r="AF4372" s="2"/>
      <c r="AG4372" s="2"/>
      <c r="AH4372" s="60"/>
      <c r="AI4372" s="77"/>
      <c r="AJ4372" s="77"/>
      <c r="AK4372" s="77"/>
      <c r="AL4372" s="77"/>
      <c r="AM4372" s="85"/>
      <c r="AN4372" s="2"/>
      <c r="AO4372" s="2"/>
      <c r="AP4372" s="2"/>
      <c r="AQ4372" s="2"/>
      <c r="AR4372" s="60"/>
      <c r="AS4372" s="90"/>
      <c r="AT4372" s="90"/>
      <c r="AU4372" s="90"/>
      <c r="AV4372" s="90"/>
      <c r="AW4372" s="105"/>
      <c r="AX4372" s="2"/>
      <c r="AY4372" s="2"/>
      <c r="AZ4372" s="2"/>
      <c r="BA4372" s="2"/>
      <c r="BB4372" s="60"/>
      <c r="BC4372" s="111"/>
      <c r="BD4372" s="111"/>
      <c r="BE4372" s="111"/>
      <c r="BF4372" s="111"/>
      <c r="BG4372" s="116"/>
      <c r="BH4372" s="2"/>
      <c r="BI4372" s="2"/>
      <c r="BJ4372" s="2"/>
      <c r="BK4372" s="2"/>
      <c r="BL4372" s="60"/>
      <c r="BM4372" s="53"/>
      <c r="BN4372" s="53"/>
      <c r="BO4372" s="53"/>
      <c r="BP4372" s="53"/>
      <c r="BQ4372" s="125"/>
      <c r="BR4372" s="2"/>
      <c r="BS4372" s="2"/>
      <c r="BT4372" s="2"/>
      <c r="BU4372" s="2"/>
      <c r="BV4372" s="60"/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291</v>
      </c>
      <c r="K4373" s="2" t="s">
        <v>320</v>
      </c>
      <c r="L4373" s="170">
        <f t="shared" si="139"/>
        <v>0</v>
      </c>
      <c r="M4373" s="170">
        <f t="shared" si="140"/>
        <v>0</v>
      </c>
      <c r="N4373" s="183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286</v>
      </c>
      <c r="J4374" s="2" t="s">
        <v>337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3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8" t="s">
        <v>338</v>
      </c>
      <c r="K4375" s="8" t="s">
        <v>319</v>
      </c>
      <c r="L4375" s="170">
        <f t="shared" si="139"/>
        <v>0</v>
      </c>
      <c r="M4375" s="170">
        <f t="shared" si="140"/>
        <v>0</v>
      </c>
      <c r="N4375" s="183"/>
      <c r="O4375" s="58"/>
      <c r="P4375" s="58"/>
      <c r="Q4375" s="58"/>
      <c r="R4375" s="58"/>
      <c r="S4375" s="58"/>
      <c r="T4375" s="8"/>
      <c r="U4375" s="8"/>
      <c r="V4375" s="8"/>
      <c r="W4375" s="8"/>
      <c r="X4375" s="130"/>
      <c r="Y4375" s="143"/>
      <c r="Z4375" s="143"/>
      <c r="AA4375" s="143"/>
      <c r="AB4375" s="143"/>
      <c r="AC4375" s="144"/>
      <c r="AD4375" s="8"/>
      <c r="AE4375" s="8"/>
      <c r="AF4375" s="8"/>
      <c r="AG4375" s="8"/>
      <c r="AH4375" s="130"/>
      <c r="AI4375" s="145"/>
      <c r="AJ4375" s="145"/>
      <c r="AK4375" s="145"/>
      <c r="AL4375" s="145"/>
      <c r="AM4375" s="146"/>
      <c r="AN4375" s="8"/>
      <c r="AO4375" s="8"/>
      <c r="AP4375" s="8"/>
      <c r="AQ4375" s="8"/>
      <c r="AR4375" s="130"/>
      <c r="AS4375" s="147"/>
      <c r="AT4375" s="147"/>
      <c r="AU4375" s="147"/>
      <c r="AV4375" s="147"/>
      <c r="AW4375" s="148"/>
      <c r="AX4375" s="8"/>
      <c r="AY4375" s="8"/>
      <c r="AZ4375" s="8"/>
      <c r="BA4375" s="8"/>
      <c r="BB4375" s="130"/>
      <c r="BC4375" s="149"/>
      <c r="BD4375" s="149"/>
      <c r="BE4375" s="149"/>
      <c r="BF4375" s="149"/>
      <c r="BG4375" s="150"/>
      <c r="BH4375" s="8"/>
      <c r="BI4375" s="8"/>
      <c r="BJ4375" s="8"/>
      <c r="BK4375" s="8"/>
      <c r="BL4375" s="130"/>
      <c r="BM4375" s="151"/>
      <c r="BN4375" s="151"/>
      <c r="BO4375" s="151"/>
      <c r="BP4375" s="151"/>
      <c r="BQ4375" s="152"/>
      <c r="BR4375" s="8"/>
      <c r="BS4375" s="8"/>
      <c r="BT4375" s="8"/>
      <c r="BU4375" s="8"/>
      <c r="BV4375" s="13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339</v>
      </c>
      <c r="K4376" s="8" t="s">
        <v>340</v>
      </c>
      <c r="L4376" s="170">
        <f t="shared" si="139"/>
        <v>0</v>
      </c>
      <c r="M4376" s="170">
        <f t="shared" si="140"/>
        <v>0</v>
      </c>
      <c r="N4376" s="183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341</v>
      </c>
      <c r="K4377" s="8" t="s">
        <v>319</v>
      </c>
      <c r="L4377" s="170">
        <f t="shared" si="139"/>
        <v>0</v>
      </c>
      <c r="M4377" s="170">
        <f t="shared" si="140"/>
        <v>0</v>
      </c>
      <c r="N4377" s="183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342</v>
      </c>
      <c r="K4378" s="8" t="s">
        <v>321</v>
      </c>
      <c r="L4378" s="170">
        <f t="shared" si="139"/>
        <v>0</v>
      </c>
      <c r="M4378" s="170">
        <f t="shared" si="140"/>
        <v>0</v>
      </c>
      <c r="N4378" s="183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343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3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344</v>
      </c>
      <c r="K4380" s="8" t="s">
        <v>340</v>
      </c>
      <c r="L4380" s="170">
        <f t="shared" si="139"/>
        <v>0</v>
      </c>
      <c r="M4380" s="170">
        <f t="shared" si="140"/>
        <v>0</v>
      </c>
      <c r="N4380" s="183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288</v>
      </c>
      <c r="J4381" s="8" t="s">
        <v>345</v>
      </c>
      <c r="K4381" s="8" t="s">
        <v>319</v>
      </c>
      <c r="L4381" s="170">
        <f t="shared" si="139"/>
        <v>0</v>
      </c>
      <c r="M4381" s="170">
        <f t="shared" si="140"/>
        <v>0</v>
      </c>
      <c r="N4381" s="183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2" t="s">
        <v>352</v>
      </c>
      <c r="K4382" s="2" t="s">
        <v>319</v>
      </c>
      <c r="L4382" s="170">
        <f t="shared" si="139"/>
        <v>0</v>
      </c>
      <c r="M4382" s="170">
        <f t="shared" si="140"/>
        <v>0</v>
      </c>
      <c r="N4382" s="183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353</v>
      </c>
      <c r="K4383" s="2" t="s">
        <v>322</v>
      </c>
      <c r="L4383" s="170">
        <f t="shared" si="139"/>
        <v>0</v>
      </c>
      <c r="M4383" s="170">
        <f t="shared" si="140"/>
        <v>0</v>
      </c>
      <c r="N4383" s="183"/>
      <c r="O4383" s="37"/>
      <c r="P4383" s="37"/>
      <c r="Q4383" s="37"/>
      <c r="R4383" s="37"/>
      <c r="S4383" s="37"/>
      <c r="T4383" s="2"/>
      <c r="U4383" s="2"/>
      <c r="V4383" s="2"/>
      <c r="W4383" s="2"/>
      <c r="X4383" s="60"/>
      <c r="Y4383" s="67"/>
      <c r="Z4383" s="67"/>
      <c r="AA4383" s="67"/>
      <c r="AB4383" s="67"/>
      <c r="AC4383" s="73"/>
      <c r="AD4383" s="2"/>
      <c r="AE4383" s="2"/>
      <c r="AF4383" s="2"/>
      <c r="AG4383" s="2"/>
      <c r="AH4383" s="60"/>
      <c r="AI4383" s="77"/>
      <c r="AJ4383" s="77"/>
      <c r="AK4383" s="77"/>
      <c r="AL4383" s="77"/>
      <c r="AM4383" s="85"/>
      <c r="AN4383" s="2"/>
      <c r="AO4383" s="2"/>
      <c r="AP4383" s="2"/>
      <c r="AQ4383" s="2"/>
      <c r="AR4383" s="60"/>
      <c r="AS4383" s="90"/>
      <c r="AT4383" s="90"/>
      <c r="AU4383" s="90"/>
      <c r="AV4383" s="90"/>
      <c r="AW4383" s="105"/>
      <c r="AX4383" s="2"/>
      <c r="AY4383" s="2"/>
      <c r="AZ4383" s="2"/>
      <c r="BA4383" s="2"/>
      <c r="BB4383" s="138"/>
      <c r="BC4383" s="111"/>
      <c r="BD4383" s="111"/>
      <c r="BE4383" s="111"/>
      <c r="BF4383" s="111"/>
      <c r="BG4383" s="116"/>
      <c r="BH4383" s="2"/>
      <c r="BI4383" s="2"/>
      <c r="BJ4383" s="2"/>
      <c r="BK4383" s="2"/>
      <c r="BL4383" s="60"/>
      <c r="BM4383" s="53"/>
      <c r="BN4383" s="53"/>
      <c r="BO4383" s="53"/>
      <c r="BP4383" s="53"/>
      <c r="BQ4383" s="125"/>
      <c r="BR4383" s="2"/>
      <c r="BS4383" s="2"/>
      <c r="BT4383" s="2"/>
      <c r="BU4383" s="2"/>
      <c r="BV4383" s="6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346</v>
      </c>
      <c r="K4384" s="2" t="s">
        <v>319</v>
      </c>
      <c r="L4384" s="170">
        <f t="shared" si="139"/>
        <v>0</v>
      </c>
      <c r="M4384" s="170">
        <f t="shared" si="140"/>
        <v>0</v>
      </c>
      <c r="N4384" s="183"/>
      <c r="O4384" s="38"/>
      <c r="P4384" s="37"/>
      <c r="Q4384" s="37"/>
      <c r="R4384" s="37"/>
      <c r="S4384" s="37"/>
      <c r="T4384" s="3"/>
      <c r="U4384" s="2"/>
      <c r="V4384" s="2"/>
      <c r="W4384" s="2"/>
      <c r="X4384" s="60"/>
      <c r="Y4384" s="69"/>
      <c r="Z4384" s="67"/>
      <c r="AA4384" s="67"/>
      <c r="AB4384" s="67"/>
      <c r="AC4384" s="73"/>
      <c r="AD4384" s="3"/>
      <c r="AE4384" s="2"/>
      <c r="AF4384" s="2"/>
      <c r="AG4384" s="2"/>
      <c r="AH4384" s="60"/>
      <c r="AI4384" s="78"/>
      <c r="AJ4384" s="77"/>
      <c r="AK4384" s="77"/>
      <c r="AL4384" s="77"/>
      <c r="AM4384" s="85"/>
      <c r="AN4384" s="3"/>
      <c r="AO4384" s="2"/>
      <c r="AP4384" s="2"/>
      <c r="AQ4384" s="2"/>
      <c r="AR4384" s="60"/>
      <c r="AS4384" s="91"/>
      <c r="AT4384" s="90"/>
      <c r="AU4384" s="90"/>
      <c r="AV4384" s="90"/>
      <c r="AW4384" s="105"/>
      <c r="AX4384" s="3"/>
      <c r="AY4384" s="2"/>
      <c r="AZ4384" s="2"/>
      <c r="BA4384" s="2"/>
      <c r="BB4384" s="60"/>
      <c r="BC4384" s="112"/>
      <c r="BD4384" s="111"/>
      <c r="BE4384" s="111"/>
      <c r="BF4384" s="111"/>
      <c r="BG4384" s="116"/>
      <c r="BH4384" s="3"/>
      <c r="BI4384" s="2"/>
      <c r="BJ4384" s="2"/>
      <c r="BK4384" s="2"/>
      <c r="BL4384" s="60"/>
      <c r="BM4384" s="54"/>
      <c r="BN4384" s="53"/>
      <c r="BO4384" s="53"/>
      <c r="BP4384" s="53"/>
      <c r="BQ4384" s="125"/>
      <c r="BR4384" s="3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289</v>
      </c>
      <c r="J4385" s="2" t="s">
        <v>268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3"/>
      <c r="O4385" s="37"/>
      <c r="P4385" s="37"/>
      <c r="Q4385" s="37"/>
      <c r="R4385" s="37"/>
      <c r="S4385" s="37"/>
      <c r="T4385" s="2"/>
      <c r="U4385" s="2"/>
      <c r="V4385" s="2"/>
      <c r="W4385" s="2"/>
      <c r="X4385" s="60"/>
      <c r="Y4385" s="67"/>
      <c r="Z4385" s="67"/>
      <c r="AA4385" s="67"/>
      <c r="AB4385" s="67"/>
      <c r="AC4385" s="73"/>
      <c r="AD4385" s="2"/>
      <c r="AE4385" s="2"/>
      <c r="AF4385" s="2"/>
      <c r="AG4385" s="2"/>
      <c r="AH4385" s="60"/>
      <c r="AI4385" s="77"/>
      <c r="AJ4385" s="77"/>
      <c r="AK4385" s="77"/>
      <c r="AL4385" s="77"/>
      <c r="AM4385" s="85"/>
      <c r="AN4385" s="2"/>
      <c r="AO4385" s="2"/>
      <c r="AP4385" s="2"/>
      <c r="AQ4385" s="2"/>
      <c r="AR4385" s="60"/>
      <c r="AS4385" s="90"/>
      <c r="AT4385" s="90"/>
      <c r="AU4385" s="90"/>
      <c r="AV4385" s="90"/>
      <c r="AW4385" s="105"/>
      <c r="AX4385" s="2"/>
      <c r="AY4385" s="2"/>
      <c r="AZ4385" s="2"/>
      <c r="BA4385" s="2"/>
      <c r="BB4385" s="60"/>
      <c r="BC4385" s="111"/>
      <c r="BD4385" s="111"/>
      <c r="BE4385" s="111"/>
      <c r="BF4385" s="111"/>
      <c r="BG4385" s="116"/>
      <c r="BH4385" s="2"/>
      <c r="BI4385" s="2"/>
      <c r="BJ4385" s="2"/>
      <c r="BK4385" s="2"/>
      <c r="BL4385" s="60"/>
      <c r="BM4385" s="53"/>
      <c r="BN4385" s="53"/>
      <c r="BO4385" s="53"/>
      <c r="BP4385" s="53"/>
      <c r="BQ4385" s="125"/>
      <c r="BR4385" s="2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292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3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285</v>
      </c>
      <c r="J4387" s="2" t="s">
        <v>293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3"/>
      <c r="O4387" s="37"/>
      <c r="P4387" s="37"/>
      <c r="Q4387" s="37"/>
      <c r="R4387" s="38"/>
      <c r="S4387" s="37"/>
      <c r="T4387" s="2"/>
      <c r="U4387" s="2"/>
      <c r="V4387" s="2"/>
      <c r="W4387" s="3"/>
      <c r="X4387" s="61"/>
      <c r="Y4387" s="67"/>
      <c r="Z4387" s="67"/>
      <c r="AA4387" s="67"/>
      <c r="AB4387" s="69"/>
      <c r="AC4387" s="74"/>
      <c r="AD4387" s="2"/>
      <c r="AE4387" s="2"/>
      <c r="AF4387" s="2"/>
      <c r="AG4387" s="3"/>
      <c r="AH4387" s="61"/>
      <c r="AI4387" s="77"/>
      <c r="AJ4387" s="77"/>
      <c r="AK4387" s="77"/>
      <c r="AL4387" s="78"/>
      <c r="AM4387" s="86"/>
      <c r="AN4387" s="2"/>
      <c r="AO4387" s="2"/>
      <c r="AP4387" s="2"/>
      <c r="AQ4387" s="3"/>
      <c r="AR4387" s="61"/>
      <c r="AS4387" s="90"/>
      <c r="AT4387" s="90"/>
      <c r="AU4387" s="90"/>
      <c r="AV4387" s="91"/>
      <c r="AW4387" s="106"/>
      <c r="AX4387" s="2"/>
      <c r="AY4387" s="2"/>
      <c r="AZ4387" s="2"/>
      <c r="BA4387" s="3"/>
      <c r="BB4387" s="61"/>
      <c r="BC4387" s="111"/>
      <c r="BD4387" s="111"/>
      <c r="BE4387" s="111"/>
      <c r="BF4387" s="112"/>
      <c r="BG4387" s="117"/>
      <c r="BH4387" s="2"/>
      <c r="BI4387" s="2"/>
      <c r="BJ4387" s="2"/>
      <c r="BK4387" s="3"/>
      <c r="BL4387" s="61"/>
      <c r="BM4387" s="53"/>
      <c r="BN4387" s="53"/>
      <c r="BO4387" s="53"/>
      <c r="BP4387" s="54"/>
      <c r="BQ4387" s="126"/>
      <c r="BR4387" s="2"/>
      <c r="BS4387" s="2"/>
      <c r="BT4387" s="2"/>
      <c r="BU4387" s="3"/>
      <c r="BV4387" s="61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287</v>
      </c>
      <c r="J4388" s="2" t="s">
        <v>269</v>
      </c>
      <c r="K4388" s="2" t="s">
        <v>321</v>
      </c>
      <c r="L4388" s="170">
        <f t="shared" si="139"/>
        <v>0</v>
      </c>
      <c r="M4388" s="170">
        <f t="shared" si="140"/>
        <v>0</v>
      </c>
      <c r="N4388" s="183"/>
      <c r="O4388" s="37"/>
      <c r="P4388" s="37"/>
      <c r="Q4388" s="37"/>
      <c r="R4388" s="37"/>
      <c r="S4388" s="37"/>
      <c r="T4388" s="2"/>
      <c r="U4388" s="2"/>
      <c r="V4388" s="2"/>
      <c r="W4388" s="2"/>
      <c r="X4388" s="60"/>
      <c r="Y4388" s="67"/>
      <c r="Z4388" s="67"/>
      <c r="AA4388" s="67"/>
      <c r="AB4388" s="67"/>
      <c r="AC4388" s="73"/>
      <c r="AD4388" s="2"/>
      <c r="AE4388" s="2"/>
      <c r="AF4388" s="2"/>
      <c r="AG4388" s="2"/>
      <c r="AH4388" s="60"/>
      <c r="AI4388" s="77"/>
      <c r="AJ4388" s="77"/>
      <c r="AK4388" s="77"/>
      <c r="AL4388" s="77"/>
      <c r="AM4388" s="85"/>
      <c r="AN4388" s="2"/>
      <c r="AO4388" s="2"/>
      <c r="AP4388" s="2"/>
      <c r="AQ4388" s="2"/>
      <c r="AR4388" s="60"/>
      <c r="AS4388" s="90"/>
      <c r="AT4388" s="90"/>
      <c r="AU4388" s="90"/>
      <c r="AV4388" s="90"/>
      <c r="AW4388" s="105"/>
      <c r="AX4388" s="2"/>
      <c r="AY4388" s="2"/>
      <c r="AZ4388" s="2"/>
      <c r="BA4388" s="2"/>
      <c r="BB4388" s="60"/>
      <c r="BC4388" s="111"/>
      <c r="BD4388" s="111"/>
      <c r="BE4388" s="111"/>
      <c r="BF4388" s="111"/>
      <c r="BG4388" s="116"/>
      <c r="BH4388" s="2"/>
      <c r="BI4388" s="2"/>
      <c r="BJ4388" s="2"/>
      <c r="BK4388" s="2"/>
      <c r="BL4388" s="60"/>
      <c r="BM4388" s="53"/>
      <c r="BN4388" s="53"/>
      <c r="BO4388" s="53"/>
      <c r="BP4388" s="53"/>
      <c r="BQ4388" s="125"/>
      <c r="BR4388" s="2"/>
      <c r="BS4388" s="2"/>
      <c r="BT4388" s="2"/>
      <c r="BU4388" s="2"/>
      <c r="BV4388" s="60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270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3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290</v>
      </c>
      <c r="J4390" s="2" t="s">
        <v>271</v>
      </c>
      <c r="K4390" s="2" t="s">
        <v>322</v>
      </c>
      <c r="L4390" s="170">
        <f t="shared" si="139"/>
        <v>0</v>
      </c>
      <c r="M4390" s="170">
        <f t="shared" si="140"/>
        <v>0</v>
      </c>
      <c r="N4390" s="183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284</v>
      </c>
      <c r="J4391" s="2" t="s">
        <v>294</v>
      </c>
      <c r="K4391" s="2" t="s">
        <v>321</v>
      </c>
      <c r="L4391" s="170">
        <f t="shared" si="139"/>
        <v>0</v>
      </c>
      <c r="M4391" s="170">
        <f t="shared" si="140"/>
        <v>0</v>
      </c>
      <c r="N4391" s="183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347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3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295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3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290</v>
      </c>
      <c r="J4394" s="2" t="s">
        <v>299</v>
      </c>
      <c r="K4394" s="2" t="s">
        <v>319</v>
      </c>
      <c r="L4394" s="170">
        <f t="shared" si="139"/>
        <v>0</v>
      </c>
      <c r="M4394" s="170">
        <f t="shared" si="140"/>
        <v>0</v>
      </c>
      <c r="N4394" s="183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315</v>
      </c>
      <c r="J4395" s="2" t="s">
        <v>348</v>
      </c>
      <c r="K4395" s="2" t="s">
        <v>321</v>
      </c>
      <c r="L4395" s="170">
        <f t="shared" si="139"/>
        <v>0</v>
      </c>
      <c r="M4395" s="170">
        <f t="shared" si="140"/>
        <v>0</v>
      </c>
      <c r="N4395" s="183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296</v>
      </c>
      <c r="K4396" s="2" t="s">
        <v>322</v>
      </c>
      <c r="L4396" s="170">
        <f t="shared" si="139"/>
        <v>0</v>
      </c>
      <c r="M4396" s="170">
        <f t="shared" si="140"/>
        <v>0</v>
      </c>
      <c r="N4396" s="183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316</v>
      </c>
      <c r="J4397" s="2" t="s">
        <v>297</v>
      </c>
      <c r="K4397" s="2" t="s">
        <v>319</v>
      </c>
      <c r="L4397" s="170">
        <f t="shared" si="139"/>
        <v>0</v>
      </c>
      <c r="M4397" s="170">
        <f t="shared" si="140"/>
        <v>0</v>
      </c>
      <c r="N4397" s="183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8" t="s">
        <v>349</v>
      </c>
      <c r="K4398" s="8" t="s">
        <v>321</v>
      </c>
      <c r="L4398" s="170">
        <f t="shared" si="139"/>
        <v>0</v>
      </c>
      <c r="M4398" s="170">
        <f t="shared" si="140"/>
        <v>0</v>
      </c>
      <c r="N4398" s="183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282</v>
      </c>
      <c r="J4399" s="2" t="s">
        <v>272</v>
      </c>
      <c r="K4399" s="2" t="s">
        <v>322</v>
      </c>
      <c r="L4399" s="170">
        <f t="shared" si="139"/>
        <v>0</v>
      </c>
      <c r="M4399" s="170">
        <f t="shared" si="140"/>
        <v>0</v>
      </c>
      <c r="N4399" s="183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273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3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274</v>
      </c>
      <c r="K4401" s="2" t="s">
        <v>322</v>
      </c>
      <c r="L4401" s="172">
        <f t="shared" si="139"/>
        <v>2E-3</v>
      </c>
      <c r="M4401" s="170">
        <f t="shared" si="140"/>
        <v>3.4870000000000001</v>
      </c>
      <c r="N4401" s="183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 t="s">
        <v>583</v>
      </c>
      <c r="BE4401" s="111"/>
      <c r="BF4401" s="111">
        <v>2E-3</v>
      </c>
      <c r="BG4401" s="116">
        <v>3.4870000000000001</v>
      </c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275</v>
      </c>
      <c r="K4402" s="2" t="s">
        <v>322</v>
      </c>
      <c r="L4402" s="170">
        <f t="shared" si="139"/>
        <v>0</v>
      </c>
      <c r="M4402" s="170">
        <f t="shared" si="140"/>
        <v>0</v>
      </c>
      <c r="N4402" s="183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/>
      <c r="BE4402" s="111"/>
      <c r="BF4402" s="111"/>
      <c r="BG4402" s="116"/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276</v>
      </c>
      <c r="K4403" s="2" t="s">
        <v>321</v>
      </c>
      <c r="L4403" s="170">
        <f t="shared" si="139"/>
        <v>0</v>
      </c>
      <c r="M4403" s="170">
        <f t="shared" si="140"/>
        <v>0</v>
      </c>
      <c r="N4403" s="183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277</v>
      </c>
      <c r="K4404" s="2" t="s">
        <v>321</v>
      </c>
      <c r="L4404" s="170">
        <f t="shared" si="139"/>
        <v>10</v>
      </c>
      <c r="M4404" s="170">
        <f t="shared" si="140"/>
        <v>9.5389999999999997</v>
      </c>
      <c r="N4404" s="183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 t="s">
        <v>583</v>
      </c>
      <c r="BE4404" s="111"/>
      <c r="BF4404" s="111">
        <v>10</v>
      </c>
      <c r="BG4404" s="116">
        <v>9.5389999999999997</v>
      </c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283</v>
      </c>
      <c r="J4405" s="2" t="s">
        <v>298</v>
      </c>
      <c r="K4405" s="2" t="s">
        <v>322</v>
      </c>
      <c r="L4405" s="170">
        <f t="shared" si="139"/>
        <v>0</v>
      </c>
      <c r="M4405" s="170">
        <f t="shared" si="140"/>
        <v>0</v>
      </c>
      <c r="N4405" s="183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/>
      <c r="BE4405" s="111"/>
      <c r="BF4405" s="111"/>
      <c r="BG4405" s="116"/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278</v>
      </c>
      <c r="K4406" s="2" t="s">
        <v>321</v>
      </c>
      <c r="L4406" s="170">
        <f t="shared" si="139"/>
        <v>14</v>
      </c>
      <c r="M4406" s="170">
        <f t="shared" si="140"/>
        <v>16.097000000000001</v>
      </c>
      <c r="N4406" s="183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 t="s">
        <v>368</v>
      </c>
      <c r="AK4406" s="77"/>
      <c r="AL4406" s="77">
        <v>14</v>
      </c>
      <c r="AM4406" s="85">
        <v>16.097000000000001</v>
      </c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279</v>
      </c>
      <c r="K4407" s="2" t="s">
        <v>321</v>
      </c>
      <c r="L4407" s="170">
        <f t="shared" si="139"/>
        <v>1</v>
      </c>
      <c r="M4407" s="170">
        <f t="shared" si="140"/>
        <v>10.795999999999999</v>
      </c>
      <c r="N4407" s="183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/>
      <c r="AK4407" s="77"/>
      <c r="AL4407" s="77"/>
      <c r="AM4407" s="85"/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>
        <v>1</v>
      </c>
      <c r="BQ4407" s="125">
        <v>10.795999999999999</v>
      </c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286</v>
      </c>
      <c r="J4408" s="2" t="s">
        <v>280</v>
      </c>
      <c r="K4408" s="2" t="s">
        <v>320</v>
      </c>
      <c r="L4408" s="170">
        <f t="shared" si="139"/>
        <v>1.506</v>
      </c>
      <c r="M4408" s="172">
        <f t="shared" si="140"/>
        <v>20.782800000000002</v>
      </c>
      <c r="N4408" s="185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>
        <v>1.506</v>
      </c>
      <c r="BL4408" s="181">
        <v>20.782800000000002</v>
      </c>
      <c r="BM4408" s="53"/>
      <c r="BN4408" s="53"/>
      <c r="BO4408" s="53"/>
      <c r="BP4408" s="53"/>
      <c r="BQ4408" s="125"/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281</v>
      </c>
      <c r="K4409" s="2" t="s">
        <v>320</v>
      </c>
      <c r="L4409" s="170">
        <f t="shared" si="139"/>
        <v>0</v>
      </c>
      <c r="M4409" s="170">
        <f t="shared" si="140"/>
        <v>47.241999999999997</v>
      </c>
      <c r="N4409" s="183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 t="s">
        <v>375</v>
      </c>
      <c r="AE4409" s="2"/>
      <c r="AF4409" s="2"/>
      <c r="AG4409" s="2"/>
      <c r="AH4409" s="60">
        <v>47.241999999999997</v>
      </c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/>
      <c r="BL4409" s="60"/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s="17" customFormat="1" hidden="1" x14ac:dyDescent="0.3">
      <c r="A4410" s="16" t="s">
        <v>143</v>
      </c>
      <c r="B4410" s="16" t="s">
        <v>2</v>
      </c>
      <c r="C4410" s="16" t="s">
        <v>3</v>
      </c>
      <c r="D4410" s="16" t="s">
        <v>124</v>
      </c>
      <c r="E4410" s="6" t="s">
        <v>142</v>
      </c>
      <c r="F4410" s="7"/>
      <c r="G4410" s="23" t="s">
        <v>144</v>
      </c>
      <c r="H4410" s="7">
        <v>2023</v>
      </c>
      <c r="I4410" s="25"/>
      <c r="J4410" s="16" t="s">
        <v>314</v>
      </c>
      <c r="K4410" s="16"/>
      <c r="L4410" s="155"/>
      <c r="M4410" s="133">
        <f>SUM(M4372:M4409)</f>
        <v>107.9438</v>
      </c>
      <c r="N4410" s="186"/>
      <c r="O4410" s="16"/>
      <c r="P4410" s="16"/>
      <c r="Q4410" s="16"/>
      <c r="R4410" s="16"/>
      <c r="S4410" s="155">
        <f>SUM(S4372:S4409)</f>
        <v>0</v>
      </c>
      <c r="T4410" s="16"/>
      <c r="U4410" s="16"/>
      <c r="V4410" s="16"/>
      <c r="W4410" s="16"/>
      <c r="X4410" s="51">
        <f>SUM(X4372:X4409)</f>
        <v>0</v>
      </c>
      <c r="Y4410" s="16"/>
      <c r="Z4410" s="16"/>
      <c r="AA4410" s="16"/>
      <c r="AB4410" s="16"/>
      <c r="AC4410" s="51">
        <f>SUM(AC4372:AC4409)</f>
        <v>0</v>
      </c>
      <c r="AD4410" s="16"/>
      <c r="AE4410" s="16"/>
      <c r="AF4410" s="16"/>
      <c r="AG4410" s="16"/>
      <c r="AH4410" s="51">
        <f>SUM(AH4372:AH4409)</f>
        <v>47.241999999999997</v>
      </c>
      <c r="AI4410" s="16"/>
      <c r="AJ4410" s="16"/>
      <c r="AK4410" s="16"/>
      <c r="AL4410" s="16"/>
      <c r="AM4410" s="51">
        <f>SUM(AM4372:AM4409)</f>
        <v>16.097000000000001</v>
      </c>
      <c r="AN4410" s="16"/>
      <c r="AO4410" s="16"/>
      <c r="AP4410" s="16"/>
      <c r="AQ4410" s="16"/>
      <c r="AR4410" s="51">
        <f>SUM(AR4372:AR4409)</f>
        <v>0</v>
      </c>
      <c r="AS4410" s="16"/>
      <c r="AT4410" s="16"/>
      <c r="AU4410" s="16"/>
      <c r="AV4410" s="16"/>
      <c r="AW4410" s="51">
        <f>SUM(AW4372:AW4409)</f>
        <v>0</v>
      </c>
      <c r="AX4410" s="16"/>
      <c r="AY4410" s="16"/>
      <c r="AZ4410" s="16"/>
      <c r="BA4410" s="16"/>
      <c r="BB4410" s="51">
        <f>SUM(BB4372:BB4409)</f>
        <v>0</v>
      </c>
      <c r="BC4410" s="16"/>
      <c r="BD4410" s="16"/>
      <c r="BE4410" s="16"/>
      <c r="BF4410" s="16"/>
      <c r="BG4410" s="51">
        <f>SUM(BG4372:BG4409)</f>
        <v>13.026</v>
      </c>
      <c r="BH4410" s="16"/>
      <c r="BI4410" s="16"/>
      <c r="BJ4410" s="16"/>
      <c r="BK4410" s="16"/>
      <c r="BL4410" s="133">
        <f>SUM(BL4372:BL4409)</f>
        <v>20.782800000000002</v>
      </c>
      <c r="BM4410" s="16"/>
      <c r="BN4410" s="16"/>
      <c r="BO4410" s="16"/>
      <c r="BP4410" s="16"/>
      <c r="BQ4410" s="51">
        <f>SUM(BQ4372:BQ4409)</f>
        <v>10.795999999999999</v>
      </c>
      <c r="BR4410" s="16"/>
      <c r="BS4410" s="16"/>
      <c r="BT4410" s="16"/>
      <c r="BU4410" s="16"/>
      <c r="BV4410" s="51">
        <f>SUM(BV4372:BV4409)</f>
        <v>0</v>
      </c>
    </row>
    <row r="4411" spans="1:74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22" t="s">
        <v>73</v>
      </c>
      <c r="H4411" s="3">
        <v>2023</v>
      </c>
      <c r="I4411" s="24" t="s">
        <v>287</v>
      </c>
      <c r="J4411" s="2" t="s">
        <v>267</v>
      </c>
      <c r="K4411" s="2" t="s">
        <v>319</v>
      </c>
      <c r="L4411" s="170">
        <f t="shared" si="139"/>
        <v>0</v>
      </c>
      <c r="M4411" s="170">
        <f t="shared" si="140"/>
        <v>0</v>
      </c>
      <c r="N4411" s="183"/>
      <c r="O4411" s="37"/>
      <c r="P4411" s="37"/>
      <c r="Q4411" s="37"/>
      <c r="R4411" s="37"/>
      <c r="S4411" s="37"/>
      <c r="T4411" s="2"/>
      <c r="U4411" s="2"/>
      <c r="V4411" s="2"/>
      <c r="W4411" s="2"/>
      <c r="X4411" s="60"/>
      <c r="Y4411" s="67"/>
      <c r="Z4411" s="67"/>
      <c r="AA4411" s="67"/>
      <c r="AB4411" s="67"/>
      <c r="AC4411" s="73"/>
      <c r="AD4411" s="2"/>
      <c r="AE4411" s="2"/>
      <c r="AF4411" s="2"/>
      <c r="AG4411" s="2"/>
      <c r="AH4411" s="60"/>
      <c r="AI4411" s="77"/>
      <c r="AJ4411" s="77"/>
      <c r="AK4411" s="77"/>
      <c r="AL4411" s="77"/>
      <c r="AM4411" s="85"/>
      <c r="AN4411" s="2"/>
      <c r="AO4411" s="2"/>
      <c r="AP4411" s="2"/>
      <c r="AQ4411" s="2"/>
      <c r="AR4411" s="60"/>
      <c r="AS4411" s="90"/>
      <c r="AT4411" s="90"/>
      <c r="AU4411" s="90"/>
      <c r="AV4411" s="90"/>
      <c r="AW4411" s="105"/>
      <c r="AX4411" s="2"/>
      <c r="AY4411" s="2"/>
      <c r="AZ4411" s="2"/>
      <c r="BA4411" s="2"/>
      <c r="BB4411" s="60"/>
      <c r="BC4411" s="111"/>
      <c r="BD4411" s="111"/>
      <c r="BE4411" s="111"/>
      <c r="BF4411" s="111"/>
      <c r="BG4411" s="116"/>
      <c r="BH4411" s="2"/>
      <c r="BI4411" s="2"/>
      <c r="BJ4411" s="2"/>
      <c r="BK4411" s="2"/>
      <c r="BL4411" s="60"/>
      <c r="BM4411" s="53"/>
      <c r="BN4411" s="53"/>
      <c r="BO4411" s="53"/>
      <c r="BP4411" s="53"/>
      <c r="BQ4411" s="125"/>
      <c r="BR4411" s="2"/>
      <c r="BS4411" s="2"/>
      <c r="BT4411" s="2"/>
      <c r="BU4411" s="2"/>
      <c r="BV4411" s="60"/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291</v>
      </c>
      <c r="K4412" s="2" t="s">
        <v>320</v>
      </c>
      <c r="L4412" s="170">
        <f t="shared" si="139"/>
        <v>0</v>
      </c>
      <c r="M4412" s="170">
        <f t="shared" si="140"/>
        <v>0</v>
      </c>
      <c r="N4412" s="183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286</v>
      </c>
      <c r="J4413" s="2" t="s">
        <v>337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3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8" t="s">
        <v>338</v>
      </c>
      <c r="K4414" s="8" t="s">
        <v>319</v>
      </c>
      <c r="L4414" s="170">
        <f t="shared" si="139"/>
        <v>0</v>
      </c>
      <c r="M4414" s="170">
        <f t="shared" si="140"/>
        <v>0</v>
      </c>
      <c r="N4414" s="183"/>
      <c r="O4414" s="58"/>
      <c r="P4414" s="58"/>
      <c r="Q4414" s="58"/>
      <c r="R4414" s="58"/>
      <c r="S4414" s="58"/>
      <c r="T4414" s="8"/>
      <c r="U4414" s="8"/>
      <c r="V4414" s="8"/>
      <c r="W4414" s="8"/>
      <c r="X4414" s="130"/>
      <c r="Y4414" s="143"/>
      <c r="Z4414" s="143"/>
      <c r="AA4414" s="143"/>
      <c r="AB4414" s="143"/>
      <c r="AC4414" s="144"/>
      <c r="AD4414" s="8"/>
      <c r="AE4414" s="8"/>
      <c r="AF4414" s="8"/>
      <c r="AG4414" s="8"/>
      <c r="AH4414" s="130"/>
      <c r="AI4414" s="145"/>
      <c r="AJ4414" s="145"/>
      <c r="AK4414" s="145"/>
      <c r="AL4414" s="145"/>
      <c r="AM4414" s="146"/>
      <c r="AN4414" s="8"/>
      <c r="AO4414" s="8"/>
      <c r="AP4414" s="8"/>
      <c r="AQ4414" s="8"/>
      <c r="AR4414" s="130"/>
      <c r="AS4414" s="147"/>
      <c r="AT4414" s="147"/>
      <c r="AU4414" s="147"/>
      <c r="AV4414" s="147"/>
      <c r="AW4414" s="148"/>
      <c r="AX4414" s="8"/>
      <c r="AY4414" s="8"/>
      <c r="AZ4414" s="8"/>
      <c r="BA4414" s="8"/>
      <c r="BB4414" s="130"/>
      <c r="BC4414" s="149"/>
      <c r="BD4414" s="149"/>
      <c r="BE4414" s="149"/>
      <c r="BF4414" s="149"/>
      <c r="BG4414" s="150"/>
      <c r="BH4414" s="8"/>
      <c r="BI4414" s="8"/>
      <c r="BJ4414" s="8"/>
      <c r="BK4414" s="8"/>
      <c r="BL4414" s="130"/>
      <c r="BM4414" s="151"/>
      <c r="BN4414" s="151"/>
      <c r="BO4414" s="151"/>
      <c r="BP4414" s="151"/>
      <c r="BQ4414" s="152"/>
      <c r="BR4414" s="8"/>
      <c r="BS4414" s="8"/>
      <c r="BT4414" s="8"/>
      <c r="BU4414" s="8"/>
      <c r="BV4414" s="13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339</v>
      </c>
      <c r="K4415" s="8" t="s">
        <v>340</v>
      </c>
      <c r="L4415" s="170">
        <f t="shared" si="139"/>
        <v>0</v>
      </c>
      <c r="M4415" s="170">
        <f t="shared" si="140"/>
        <v>0</v>
      </c>
      <c r="N4415" s="183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341</v>
      </c>
      <c r="K4416" s="8" t="s">
        <v>319</v>
      </c>
      <c r="L4416" s="170">
        <f t="shared" si="139"/>
        <v>0</v>
      </c>
      <c r="M4416" s="170">
        <f t="shared" si="140"/>
        <v>0</v>
      </c>
      <c r="N4416" s="183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342</v>
      </c>
      <c r="K4417" s="8" t="s">
        <v>321</v>
      </c>
      <c r="L4417" s="170">
        <f t="shared" si="139"/>
        <v>0</v>
      </c>
      <c r="M4417" s="170">
        <f t="shared" si="140"/>
        <v>0</v>
      </c>
      <c r="N4417" s="183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343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3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344</v>
      </c>
      <c r="K4419" s="8" t="s">
        <v>340</v>
      </c>
      <c r="L4419" s="170">
        <f t="shared" si="139"/>
        <v>0</v>
      </c>
      <c r="M4419" s="170">
        <f t="shared" si="140"/>
        <v>0</v>
      </c>
      <c r="N4419" s="183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288</v>
      </c>
      <c r="J4420" s="8" t="s">
        <v>345</v>
      </c>
      <c r="K4420" s="8" t="s">
        <v>319</v>
      </c>
      <c r="L4420" s="170">
        <f t="shared" si="139"/>
        <v>8.9999999999999993E-3</v>
      </c>
      <c r="M4420" s="170">
        <f t="shared" si="140"/>
        <v>12.654</v>
      </c>
      <c r="N4420" s="183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 t="s">
        <v>464</v>
      </c>
      <c r="AJ4420" s="145"/>
      <c r="AK4420" s="145"/>
      <c r="AL4420" s="145">
        <v>8.9999999999999993E-3</v>
      </c>
      <c r="AM4420" s="146">
        <v>12.654</v>
      </c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2" t="s">
        <v>352</v>
      </c>
      <c r="K4421" s="2" t="s">
        <v>319</v>
      </c>
      <c r="L4421" s="170">
        <f t="shared" ref="L4421:L4484" si="141">SUM(R4421,W4421,AB4421,AG4421,AL4421,AQ4421,AV4421,BA4421,BF4421,BK4421,BP4421,BU4421)</f>
        <v>0</v>
      </c>
      <c r="M4421" s="170">
        <f t="shared" ref="M4421:M4484" si="142">SUM(S4421,X4421,AC4421,AH4421,AM4421,AR4421,AW4421,BB4421,BG4421,BL4421,BQ4421,BV4421)</f>
        <v>0</v>
      </c>
      <c r="N4421" s="183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/>
      <c r="AJ4421" s="145"/>
      <c r="AK4421" s="145"/>
      <c r="AL4421" s="145"/>
      <c r="AM4421" s="146"/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353</v>
      </c>
      <c r="K4422" s="2" t="s">
        <v>322</v>
      </c>
      <c r="L4422" s="170">
        <f t="shared" si="141"/>
        <v>0</v>
      </c>
      <c r="M4422" s="170">
        <f t="shared" si="142"/>
        <v>0</v>
      </c>
      <c r="N4422" s="183"/>
      <c r="O4422" s="37"/>
      <c r="P4422" s="37"/>
      <c r="Q4422" s="37"/>
      <c r="R4422" s="37"/>
      <c r="S4422" s="37"/>
      <c r="T4422" s="2"/>
      <c r="U4422" s="2"/>
      <c r="V4422" s="2"/>
      <c r="W4422" s="2"/>
      <c r="X4422" s="60"/>
      <c r="Y4422" s="67"/>
      <c r="Z4422" s="67"/>
      <c r="AA4422" s="67"/>
      <c r="AB4422" s="67"/>
      <c r="AC4422" s="73"/>
      <c r="AD4422" s="2"/>
      <c r="AE4422" s="2"/>
      <c r="AF4422" s="2"/>
      <c r="AG4422" s="2"/>
      <c r="AH4422" s="60"/>
      <c r="AI4422" s="77"/>
      <c r="AJ4422" s="77"/>
      <c r="AK4422" s="77"/>
      <c r="AL4422" s="77"/>
      <c r="AM4422" s="85"/>
      <c r="AN4422" s="2"/>
      <c r="AO4422" s="2"/>
      <c r="AP4422" s="2"/>
      <c r="AQ4422" s="2"/>
      <c r="AR4422" s="60"/>
      <c r="AS4422" s="90"/>
      <c r="AT4422" s="90"/>
      <c r="AU4422" s="90"/>
      <c r="AV4422" s="90"/>
      <c r="AW4422" s="105"/>
      <c r="AX4422" s="2"/>
      <c r="AY4422" s="2"/>
      <c r="AZ4422" s="2"/>
      <c r="BA4422" s="2"/>
      <c r="BB4422" s="60"/>
      <c r="BC4422" s="111"/>
      <c r="BD4422" s="111"/>
      <c r="BE4422" s="111"/>
      <c r="BF4422" s="111"/>
      <c r="BG4422" s="116"/>
      <c r="BH4422" s="2"/>
      <c r="BI4422" s="2"/>
      <c r="BJ4422" s="2"/>
      <c r="BK4422" s="2"/>
      <c r="BL4422" s="60"/>
      <c r="BM4422" s="53"/>
      <c r="BN4422" s="53"/>
      <c r="BO4422" s="53"/>
      <c r="BP4422" s="53"/>
      <c r="BQ4422" s="125"/>
      <c r="BR4422" s="2"/>
      <c r="BS4422" s="2"/>
      <c r="BT4422" s="2"/>
      <c r="BU4422" s="2"/>
      <c r="BV4422" s="6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346</v>
      </c>
      <c r="K4423" s="2" t="s">
        <v>319</v>
      </c>
      <c r="L4423" s="170">
        <f t="shared" si="141"/>
        <v>0</v>
      </c>
      <c r="M4423" s="170">
        <f t="shared" si="142"/>
        <v>0</v>
      </c>
      <c r="N4423" s="183"/>
      <c r="O4423" s="38"/>
      <c r="P4423" s="37"/>
      <c r="Q4423" s="37"/>
      <c r="R4423" s="37"/>
      <c r="S4423" s="37"/>
      <c r="T4423" s="3"/>
      <c r="U4423" s="2"/>
      <c r="V4423" s="2"/>
      <c r="W4423" s="2"/>
      <c r="X4423" s="60"/>
      <c r="Y4423" s="69"/>
      <c r="Z4423" s="67"/>
      <c r="AA4423" s="67"/>
      <c r="AB4423" s="67"/>
      <c r="AC4423" s="73"/>
      <c r="AD4423" s="3"/>
      <c r="AE4423" s="2"/>
      <c r="AF4423" s="2"/>
      <c r="AG4423" s="2"/>
      <c r="AH4423" s="60"/>
      <c r="AI4423" s="78"/>
      <c r="AJ4423" s="77"/>
      <c r="AK4423" s="77"/>
      <c r="AL4423" s="77"/>
      <c r="AM4423" s="85"/>
      <c r="AN4423" s="3"/>
      <c r="AO4423" s="2"/>
      <c r="AP4423" s="2"/>
      <c r="AQ4423" s="2"/>
      <c r="AR4423" s="60"/>
      <c r="AS4423" s="91"/>
      <c r="AT4423" s="90"/>
      <c r="AU4423" s="90"/>
      <c r="AV4423" s="90"/>
      <c r="AW4423" s="105"/>
      <c r="AX4423" s="3"/>
      <c r="AY4423" s="2"/>
      <c r="AZ4423" s="2"/>
      <c r="BA4423" s="2"/>
      <c r="BB4423" s="60"/>
      <c r="BC4423" s="112"/>
      <c r="BD4423" s="111"/>
      <c r="BE4423" s="111"/>
      <c r="BF4423" s="111"/>
      <c r="BG4423" s="116"/>
      <c r="BH4423" s="3"/>
      <c r="BI4423" s="2"/>
      <c r="BJ4423" s="2"/>
      <c r="BK4423" s="2"/>
      <c r="BL4423" s="60"/>
      <c r="BM4423" s="54"/>
      <c r="BN4423" s="53"/>
      <c r="BO4423" s="53"/>
      <c r="BP4423" s="53"/>
      <c r="BQ4423" s="125"/>
      <c r="BR4423" s="3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289</v>
      </c>
      <c r="J4424" s="2" t="s">
        <v>268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3"/>
      <c r="O4424" s="37"/>
      <c r="P4424" s="37"/>
      <c r="Q4424" s="37"/>
      <c r="R4424" s="37"/>
      <c r="S4424" s="37"/>
      <c r="T4424" s="2"/>
      <c r="U4424" s="2"/>
      <c r="V4424" s="2"/>
      <c r="W4424" s="2"/>
      <c r="X4424" s="60"/>
      <c r="Y4424" s="67"/>
      <c r="Z4424" s="67"/>
      <c r="AA4424" s="67"/>
      <c r="AB4424" s="67"/>
      <c r="AC4424" s="73"/>
      <c r="AD4424" s="2"/>
      <c r="AE4424" s="2"/>
      <c r="AF4424" s="2"/>
      <c r="AG4424" s="2"/>
      <c r="AH4424" s="60"/>
      <c r="AI4424" s="77"/>
      <c r="AJ4424" s="77"/>
      <c r="AK4424" s="77"/>
      <c r="AL4424" s="77"/>
      <c r="AM4424" s="85"/>
      <c r="AN4424" s="2"/>
      <c r="AO4424" s="2"/>
      <c r="AP4424" s="2"/>
      <c r="AQ4424" s="2"/>
      <c r="AR4424" s="60"/>
      <c r="AS4424" s="90"/>
      <c r="AT4424" s="90"/>
      <c r="AU4424" s="90"/>
      <c r="AV4424" s="90"/>
      <c r="AW4424" s="105"/>
      <c r="AX4424" s="2"/>
      <c r="AY4424" s="2"/>
      <c r="AZ4424" s="2"/>
      <c r="BA4424" s="2"/>
      <c r="BB4424" s="60"/>
      <c r="BC4424" s="111"/>
      <c r="BD4424" s="111"/>
      <c r="BE4424" s="111"/>
      <c r="BF4424" s="111"/>
      <c r="BG4424" s="116"/>
      <c r="BH4424" s="2"/>
      <c r="BI4424" s="2"/>
      <c r="BJ4424" s="2"/>
      <c r="BK4424" s="2"/>
      <c r="BL4424" s="60"/>
      <c r="BM4424" s="53"/>
      <c r="BN4424" s="53"/>
      <c r="BO4424" s="53"/>
      <c r="BP4424" s="53"/>
      <c r="BQ4424" s="125"/>
      <c r="BR4424" s="2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292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3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285</v>
      </c>
      <c r="J4426" s="2" t="s">
        <v>293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3"/>
      <c r="O4426" s="37"/>
      <c r="P4426" s="37"/>
      <c r="Q4426" s="37"/>
      <c r="R4426" s="38"/>
      <c r="S4426" s="37"/>
      <c r="T4426" s="2"/>
      <c r="U4426" s="2"/>
      <c r="V4426" s="2"/>
      <c r="W4426" s="3"/>
      <c r="X4426" s="61"/>
      <c r="Y4426" s="67"/>
      <c r="Z4426" s="67"/>
      <c r="AA4426" s="67"/>
      <c r="AB4426" s="69"/>
      <c r="AC4426" s="74"/>
      <c r="AD4426" s="2"/>
      <c r="AE4426" s="2"/>
      <c r="AF4426" s="2"/>
      <c r="AG4426" s="3"/>
      <c r="AH4426" s="61"/>
      <c r="AI4426" s="77"/>
      <c r="AJ4426" s="77"/>
      <c r="AK4426" s="77"/>
      <c r="AL4426" s="78"/>
      <c r="AM4426" s="86"/>
      <c r="AN4426" s="2"/>
      <c r="AO4426" s="2"/>
      <c r="AP4426" s="2"/>
      <c r="AQ4426" s="3"/>
      <c r="AR4426" s="61"/>
      <c r="AS4426" s="90"/>
      <c r="AT4426" s="90"/>
      <c r="AU4426" s="90"/>
      <c r="AV4426" s="91"/>
      <c r="AW4426" s="106"/>
      <c r="AX4426" s="2"/>
      <c r="AY4426" s="2"/>
      <c r="AZ4426" s="2"/>
      <c r="BA4426" s="3"/>
      <c r="BB4426" s="61"/>
      <c r="BC4426" s="111"/>
      <c r="BD4426" s="111"/>
      <c r="BE4426" s="111"/>
      <c r="BF4426" s="112"/>
      <c r="BG4426" s="117"/>
      <c r="BH4426" s="2"/>
      <c r="BI4426" s="2"/>
      <c r="BJ4426" s="2"/>
      <c r="BK4426" s="3"/>
      <c r="BL4426" s="61"/>
      <c r="BM4426" s="53"/>
      <c r="BN4426" s="53"/>
      <c r="BO4426" s="53"/>
      <c r="BP4426" s="54"/>
      <c r="BQ4426" s="126"/>
      <c r="BR4426" s="2"/>
      <c r="BS4426" s="2"/>
      <c r="BT4426" s="2"/>
      <c r="BU4426" s="3"/>
      <c r="BV4426" s="61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287</v>
      </c>
      <c r="J4427" s="2" t="s">
        <v>269</v>
      </c>
      <c r="K4427" s="2" t="s">
        <v>321</v>
      </c>
      <c r="L4427" s="170">
        <f t="shared" si="141"/>
        <v>0</v>
      </c>
      <c r="M4427" s="170">
        <f t="shared" si="142"/>
        <v>0</v>
      </c>
      <c r="N4427" s="183"/>
      <c r="O4427" s="37"/>
      <c r="P4427" s="37"/>
      <c r="Q4427" s="37"/>
      <c r="R4427" s="37"/>
      <c r="S4427" s="37"/>
      <c r="T4427" s="2"/>
      <c r="U4427" s="2"/>
      <c r="V4427" s="2"/>
      <c r="W4427" s="2"/>
      <c r="X4427" s="60"/>
      <c r="Y4427" s="67"/>
      <c r="Z4427" s="67"/>
      <c r="AA4427" s="67"/>
      <c r="AB4427" s="67"/>
      <c r="AC4427" s="73"/>
      <c r="AD4427" s="2"/>
      <c r="AE4427" s="2"/>
      <c r="AF4427" s="2"/>
      <c r="AG4427" s="2"/>
      <c r="AH4427" s="60"/>
      <c r="AI4427" s="77"/>
      <c r="AJ4427" s="77"/>
      <c r="AK4427" s="77"/>
      <c r="AL4427" s="77"/>
      <c r="AM4427" s="85"/>
      <c r="AN4427" s="2"/>
      <c r="AO4427" s="2"/>
      <c r="AP4427" s="2"/>
      <c r="AQ4427" s="2"/>
      <c r="AR4427" s="60"/>
      <c r="AS4427" s="90"/>
      <c r="AT4427" s="90"/>
      <c r="AU4427" s="90"/>
      <c r="AV4427" s="90"/>
      <c r="AW4427" s="105"/>
      <c r="AX4427" s="2"/>
      <c r="AY4427" s="2"/>
      <c r="AZ4427" s="2"/>
      <c r="BA4427" s="2"/>
      <c r="BB4427" s="60"/>
      <c r="BC4427" s="111"/>
      <c r="BD4427" s="111"/>
      <c r="BE4427" s="111"/>
      <c r="BF4427" s="111"/>
      <c r="BG4427" s="116"/>
      <c r="BH4427" s="2"/>
      <c r="BI4427" s="2"/>
      <c r="BJ4427" s="2"/>
      <c r="BK4427" s="2"/>
      <c r="BL4427" s="60"/>
      <c r="BM4427" s="53"/>
      <c r="BN4427" s="53"/>
      <c r="BO4427" s="53"/>
      <c r="BP4427" s="53"/>
      <c r="BQ4427" s="125"/>
      <c r="BR4427" s="2"/>
      <c r="BS4427" s="2"/>
      <c r="BT4427" s="2"/>
      <c r="BU4427" s="2"/>
      <c r="BV4427" s="60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270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3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290</v>
      </c>
      <c r="J4429" s="2" t="s">
        <v>271</v>
      </c>
      <c r="K4429" s="2" t="s">
        <v>322</v>
      </c>
      <c r="L4429" s="170">
        <f t="shared" si="141"/>
        <v>0</v>
      </c>
      <c r="M4429" s="170">
        <f t="shared" si="142"/>
        <v>0</v>
      </c>
      <c r="N4429" s="183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284</v>
      </c>
      <c r="J4430" s="2" t="s">
        <v>294</v>
      </c>
      <c r="K4430" s="2" t="s">
        <v>321</v>
      </c>
      <c r="L4430" s="170">
        <f t="shared" si="141"/>
        <v>0</v>
      </c>
      <c r="M4430" s="170">
        <f t="shared" si="142"/>
        <v>0</v>
      </c>
      <c r="N4430" s="183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347</v>
      </c>
      <c r="K4431" s="2" t="s">
        <v>321</v>
      </c>
      <c r="L4431" s="173">
        <f t="shared" si="141"/>
        <v>0</v>
      </c>
      <c r="M4431" s="170">
        <f t="shared" si="142"/>
        <v>0</v>
      </c>
      <c r="N4431" s="183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295</v>
      </c>
      <c r="K4432" s="2" t="s">
        <v>321</v>
      </c>
      <c r="L4432" s="170">
        <f t="shared" si="141"/>
        <v>0</v>
      </c>
      <c r="M4432" s="170">
        <f t="shared" si="142"/>
        <v>0</v>
      </c>
      <c r="N4432" s="183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290</v>
      </c>
      <c r="J4433" s="2" t="s">
        <v>299</v>
      </c>
      <c r="K4433" s="2" t="s">
        <v>319</v>
      </c>
      <c r="L4433" s="170">
        <f t="shared" si="141"/>
        <v>0</v>
      </c>
      <c r="M4433" s="170">
        <f t="shared" si="142"/>
        <v>0</v>
      </c>
      <c r="N4433" s="183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315</v>
      </c>
      <c r="J4434" s="2" t="s">
        <v>348</v>
      </c>
      <c r="K4434" s="2" t="s">
        <v>321</v>
      </c>
      <c r="L4434" s="170">
        <f t="shared" si="141"/>
        <v>0</v>
      </c>
      <c r="M4434" s="170">
        <f t="shared" si="142"/>
        <v>0</v>
      </c>
      <c r="N4434" s="183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296</v>
      </c>
      <c r="K4435" s="2" t="s">
        <v>322</v>
      </c>
      <c r="L4435" s="170">
        <f t="shared" si="141"/>
        <v>0</v>
      </c>
      <c r="M4435" s="170">
        <f t="shared" si="142"/>
        <v>0</v>
      </c>
      <c r="N4435" s="183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316</v>
      </c>
      <c r="J4436" s="2" t="s">
        <v>297</v>
      </c>
      <c r="K4436" s="2" t="s">
        <v>319</v>
      </c>
      <c r="L4436" s="170">
        <f t="shared" si="141"/>
        <v>0</v>
      </c>
      <c r="M4436" s="170">
        <f t="shared" si="142"/>
        <v>0</v>
      </c>
      <c r="N4436" s="183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8" t="s">
        <v>349</v>
      </c>
      <c r="K4437" s="8" t="s">
        <v>321</v>
      </c>
      <c r="L4437" s="170">
        <f t="shared" si="141"/>
        <v>0</v>
      </c>
      <c r="M4437" s="170">
        <f t="shared" si="142"/>
        <v>0</v>
      </c>
      <c r="N4437" s="183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282</v>
      </c>
      <c r="J4438" s="2" t="s">
        <v>272</v>
      </c>
      <c r="K4438" s="2" t="s">
        <v>322</v>
      </c>
      <c r="L4438" s="170">
        <f t="shared" si="141"/>
        <v>1.2E-2</v>
      </c>
      <c r="M4438" s="170">
        <f t="shared" si="142"/>
        <v>23.698</v>
      </c>
      <c r="N4438" s="183"/>
      <c r="O4438" s="37"/>
      <c r="P4438" s="37"/>
      <c r="Q4438" s="37" t="s">
        <v>358</v>
      </c>
      <c r="R4438" s="37">
        <v>1.2E-2</v>
      </c>
      <c r="S4438" s="37">
        <v>23.698</v>
      </c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273</v>
      </c>
      <c r="K4439" s="2" t="s">
        <v>322</v>
      </c>
      <c r="L4439" s="170">
        <f t="shared" si="141"/>
        <v>1.2E-2</v>
      </c>
      <c r="M4439" s="170">
        <f t="shared" si="142"/>
        <v>20.254999999999999</v>
      </c>
      <c r="N4439" s="183"/>
      <c r="O4439" s="37"/>
      <c r="P4439" s="37"/>
      <c r="Q4439" s="37" t="s">
        <v>358</v>
      </c>
      <c r="R4439" s="37">
        <v>1.2E-2</v>
      </c>
      <c r="S4439" s="37">
        <v>20.254999999999999</v>
      </c>
      <c r="T4439" s="2"/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274</v>
      </c>
      <c r="K4440" s="2" t="s">
        <v>322</v>
      </c>
      <c r="L4440" s="172">
        <f t="shared" si="141"/>
        <v>0</v>
      </c>
      <c r="M4440" s="170">
        <f t="shared" si="142"/>
        <v>0</v>
      </c>
      <c r="N4440" s="183"/>
      <c r="O4440" s="37"/>
      <c r="P4440" s="37"/>
      <c r="Q4440" s="37"/>
      <c r="R4440" s="37"/>
      <c r="S4440" s="37"/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275</v>
      </c>
      <c r="K4441" s="2" t="s">
        <v>322</v>
      </c>
      <c r="L4441" s="170">
        <f t="shared" si="141"/>
        <v>6.0000000000000001E-3</v>
      </c>
      <c r="M4441" s="170">
        <f t="shared" si="142"/>
        <v>18.337</v>
      </c>
      <c r="N4441" s="183"/>
      <c r="O4441" s="37"/>
      <c r="P4441" s="37"/>
      <c r="Q4441" s="37"/>
      <c r="R4441" s="37"/>
      <c r="S4441" s="46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 t="s">
        <v>585</v>
      </c>
      <c r="BD4441" s="111"/>
      <c r="BE4441" s="111"/>
      <c r="BF4441" s="111">
        <v>6.0000000000000001E-3</v>
      </c>
      <c r="BG4441" s="116">
        <v>18.337</v>
      </c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276</v>
      </c>
      <c r="K4442" s="2" t="s">
        <v>321</v>
      </c>
      <c r="L4442" s="170">
        <f t="shared" si="141"/>
        <v>0</v>
      </c>
      <c r="M4442" s="170">
        <f t="shared" si="142"/>
        <v>0</v>
      </c>
      <c r="N4442" s="183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/>
      <c r="BD4442" s="111"/>
      <c r="BE4442" s="111"/>
      <c r="BF4442" s="111"/>
      <c r="BG4442" s="116"/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277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3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283</v>
      </c>
      <c r="J4444" s="2" t="s">
        <v>298</v>
      </c>
      <c r="K4444" s="2" t="s">
        <v>322</v>
      </c>
      <c r="L4444" s="170">
        <f t="shared" si="141"/>
        <v>0</v>
      </c>
      <c r="M4444" s="170">
        <f t="shared" si="142"/>
        <v>0</v>
      </c>
      <c r="N4444" s="183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278</v>
      </c>
      <c r="K4445" s="2" t="s">
        <v>321</v>
      </c>
      <c r="L4445" s="170">
        <f t="shared" si="141"/>
        <v>0</v>
      </c>
      <c r="M4445" s="170">
        <f t="shared" si="142"/>
        <v>0</v>
      </c>
      <c r="N4445" s="183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279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3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286</v>
      </c>
      <c r="J4447" s="2" t="s">
        <v>280</v>
      </c>
      <c r="K4447" s="2" t="s">
        <v>320</v>
      </c>
      <c r="L4447" s="170">
        <f t="shared" si="141"/>
        <v>0.48699999999999999</v>
      </c>
      <c r="M4447" s="172">
        <f t="shared" si="142"/>
        <v>6.7206000000000001</v>
      </c>
      <c r="N4447" s="185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>
        <v>0.48699999999999999</v>
      </c>
      <c r="BL4447" s="181">
        <v>6.7206000000000001</v>
      </c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281</v>
      </c>
      <c r="K4448" s="2" t="s">
        <v>320</v>
      </c>
      <c r="L4448" s="170">
        <f t="shared" si="141"/>
        <v>0</v>
      </c>
      <c r="M4448" s="170">
        <f t="shared" si="142"/>
        <v>0</v>
      </c>
      <c r="N4448" s="183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/>
      <c r="BL4448" s="60"/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s="17" customFormat="1" hidden="1" x14ac:dyDescent="0.3">
      <c r="A4449" s="16" t="s">
        <v>145</v>
      </c>
      <c r="B4449" s="16" t="s">
        <v>2</v>
      </c>
      <c r="C4449" s="16" t="s">
        <v>3</v>
      </c>
      <c r="D4449" s="16" t="s">
        <v>124</v>
      </c>
      <c r="E4449" s="6" t="s">
        <v>146</v>
      </c>
      <c r="F4449" s="7"/>
      <c r="G4449" s="23" t="s">
        <v>73</v>
      </c>
      <c r="H4449" s="7">
        <v>2023</v>
      </c>
      <c r="I4449" s="25"/>
      <c r="J4449" s="16" t="s">
        <v>314</v>
      </c>
      <c r="K4449" s="16"/>
      <c r="L4449" s="155"/>
      <c r="M4449" s="133">
        <f>SUM(M4411:M4448)</f>
        <v>81.664600000000007</v>
      </c>
      <c r="N4449" s="186"/>
      <c r="O4449" s="16"/>
      <c r="P4449" s="16"/>
      <c r="Q4449" s="16"/>
      <c r="R4449" s="16"/>
      <c r="S4449" s="51">
        <f>SUM(S4411:S4448)</f>
        <v>43.953000000000003</v>
      </c>
      <c r="T4449" s="16"/>
      <c r="U4449" s="16"/>
      <c r="V4449" s="16"/>
      <c r="W4449" s="16"/>
      <c r="X4449" s="51">
        <f>SUM(X4411:X4448)</f>
        <v>0</v>
      </c>
      <c r="Y4449" s="16"/>
      <c r="Z4449" s="16"/>
      <c r="AA4449" s="16"/>
      <c r="AB4449" s="16"/>
      <c r="AC4449" s="51">
        <f>SUM(AC4411:AC4448)</f>
        <v>0</v>
      </c>
      <c r="AD4449" s="16"/>
      <c r="AE4449" s="16"/>
      <c r="AF4449" s="16"/>
      <c r="AG4449" s="16"/>
      <c r="AH4449" s="51">
        <f>SUM(AH4411:AH4448)</f>
        <v>0</v>
      </c>
      <c r="AI4449" s="16"/>
      <c r="AJ4449" s="16"/>
      <c r="AK4449" s="16"/>
      <c r="AL4449" s="16"/>
      <c r="AM4449" s="51">
        <f>SUM(AM4411:AM4448)</f>
        <v>12.654</v>
      </c>
      <c r="AN4449" s="16"/>
      <c r="AO4449" s="16"/>
      <c r="AP4449" s="16"/>
      <c r="AQ4449" s="16"/>
      <c r="AR4449" s="51">
        <f>SUM(AR4411:AR4448)</f>
        <v>0</v>
      </c>
      <c r="AS4449" s="16"/>
      <c r="AT4449" s="16"/>
      <c r="AU4449" s="16"/>
      <c r="AV4449" s="16"/>
      <c r="AW4449" s="51">
        <f>SUM(AW4411:AW4448)</f>
        <v>0</v>
      </c>
      <c r="AX4449" s="16"/>
      <c r="AY4449" s="16"/>
      <c r="AZ4449" s="16"/>
      <c r="BA4449" s="16"/>
      <c r="BB4449" s="51">
        <f>SUM(BB4411:BB4448)</f>
        <v>0</v>
      </c>
      <c r="BC4449" s="16"/>
      <c r="BD4449" s="16"/>
      <c r="BE4449" s="16"/>
      <c r="BF4449" s="16"/>
      <c r="BG4449" s="51">
        <f>SUM(BG4411:BG4448)</f>
        <v>18.337</v>
      </c>
      <c r="BH4449" s="16"/>
      <c r="BI4449" s="16"/>
      <c r="BJ4449" s="16"/>
      <c r="BK4449" s="16"/>
      <c r="BL4449" s="133">
        <f>SUM(BL4411:BL4448)</f>
        <v>6.7206000000000001</v>
      </c>
      <c r="BM4449" s="16"/>
      <c r="BN4449" s="16"/>
      <c r="BO4449" s="16"/>
      <c r="BP4449" s="16"/>
      <c r="BQ4449" s="51">
        <f>SUM(BQ4411:BQ4448)</f>
        <v>0</v>
      </c>
      <c r="BR4449" s="16"/>
      <c r="BS4449" s="16"/>
      <c r="BT4449" s="16"/>
      <c r="BU4449" s="16"/>
      <c r="BV4449" s="51">
        <f>SUM(BV4411:BV4448)</f>
        <v>0</v>
      </c>
    </row>
    <row r="4450" spans="1:74" hidden="1" x14ac:dyDescent="0.3">
      <c r="A4450" s="8"/>
      <c r="B4450" s="2" t="s">
        <v>2</v>
      </c>
      <c r="C4450" s="2" t="s">
        <v>3</v>
      </c>
      <c r="D4450" s="8" t="s">
        <v>124</v>
      </c>
      <c r="E4450" s="9" t="s">
        <v>351</v>
      </c>
      <c r="F4450" s="10"/>
      <c r="G4450" s="22" t="s">
        <v>5</v>
      </c>
      <c r="H4450" s="137">
        <v>2023</v>
      </c>
      <c r="I4450" s="24" t="s">
        <v>287</v>
      </c>
      <c r="J4450" s="2" t="s">
        <v>267</v>
      </c>
      <c r="K4450" s="2" t="s">
        <v>319</v>
      </c>
      <c r="L4450" s="170">
        <f t="shared" si="141"/>
        <v>0</v>
      </c>
      <c r="M4450" s="170">
        <f t="shared" si="142"/>
        <v>0</v>
      </c>
      <c r="N4450" s="183"/>
      <c r="O4450" s="58"/>
      <c r="P4450" s="58"/>
      <c r="Q4450" s="58"/>
      <c r="R4450" s="58"/>
      <c r="S4450" s="58"/>
      <c r="T4450" s="8"/>
      <c r="U4450" s="8"/>
      <c r="V4450" s="8"/>
      <c r="W4450" s="8"/>
      <c r="X4450" s="130"/>
      <c r="Y4450" s="67"/>
      <c r="Z4450" s="67"/>
      <c r="AA4450" s="67"/>
      <c r="AB4450" s="67"/>
      <c r="AC4450" s="67"/>
      <c r="AD4450" s="8"/>
      <c r="AE4450" s="8"/>
      <c r="AF4450" s="8"/>
      <c r="AG4450" s="8"/>
      <c r="AH4450" s="130"/>
      <c r="AI4450" s="77"/>
      <c r="AJ4450" s="77"/>
      <c r="AK4450" s="77"/>
      <c r="AL4450" s="77"/>
      <c r="AM4450" s="77"/>
      <c r="AN4450" s="8"/>
      <c r="AO4450" s="8"/>
      <c r="AP4450" s="8"/>
      <c r="AQ4450" s="8"/>
      <c r="AR4450" s="130"/>
      <c r="AS4450" s="90"/>
      <c r="AT4450" s="90"/>
      <c r="AU4450" s="90"/>
      <c r="AV4450" s="90"/>
      <c r="AW4450" s="90"/>
      <c r="AX4450" s="8"/>
      <c r="AY4450" s="8"/>
      <c r="AZ4450" s="8"/>
      <c r="BA4450" s="8"/>
      <c r="BB4450" s="130"/>
      <c r="BC4450" s="111"/>
      <c r="BD4450" s="111"/>
      <c r="BE4450" s="111"/>
      <c r="BF4450" s="111"/>
      <c r="BG4450" s="111"/>
      <c r="BH4450" s="8"/>
      <c r="BI4450" s="8"/>
      <c r="BJ4450" s="8"/>
      <c r="BK4450" s="8"/>
      <c r="BL4450" s="130"/>
      <c r="BM4450" s="53"/>
      <c r="BN4450" s="53"/>
      <c r="BO4450" s="53"/>
      <c r="BP4450" s="53"/>
      <c r="BQ4450" s="53"/>
      <c r="BR4450" s="8"/>
      <c r="BS4450" s="8"/>
      <c r="BT4450" s="8"/>
      <c r="BU4450" s="8"/>
      <c r="BV4450" s="130"/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291</v>
      </c>
      <c r="K4451" s="2" t="s">
        <v>320</v>
      </c>
      <c r="L4451" s="170">
        <f t="shared" si="141"/>
        <v>0</v>
      </c>
      <c r="M4451" s="170">
        <f t="shared" si="142"/>
        <v>0</v>
      </c>
      <c r="N4451" s="183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286</v>
      </c>
      <c r="J4452" s="2" t="s">
        <v>337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3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8" t="s">
        <v>338</v>
      </c>
      <c r="K4453" s="8" t="s">
        <v>319</v>
      </c>
      <c r="L4453" s="170">
        <f t="shared" si="141"/>
        <v>0</v>
      </c>
      <c r="M4453" s="170">
        <f t="shared" si="142"/>
        <v>0</v>
      </c>
      <c r="N4453" s="183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143"/>
      <c r="Z4453" s="143"/>
      <c r="AA4453" s="143"/>
      <c r="AB4453" s="143"/>
      <c r="AC4453" s="143"/>
      <c r="AD4453" s="8"/>
      <c r="AE4453" s="8"/>
      <c r="AF4453" s="8"/>
      <c r="AG4453" s="8"/>
      <c r="AH4453" s="130"/>
      <c r="AI4453" s="145"/>
      <c r="AJ4453" s="145"/>
      <c r="AK4453" s="145"/>
      <c r="AL4453" s="145"/>
      <c r="AM4453" s="145"/>
      <c r="AN4453" s="8"/>
      <c r="AO4453" s="8"/>
      <c r="AP4453" s="8"/>
      <c r="AQ4453" s="8"/>
      <c r="AR4453" s="130"/>
      <c r="AS4453" s="147"/>
      <c r="AT4453" s="147"/>
      <c r="AU4453" s="147"/>
      <c r="AV4453" s="147"/>
      <c r="AW4453" s="147"/>
      <c r="AX4453" s="8"/>
      <c r="AY4453" s="8"/>
      <c r="AZ4453" s="8"/>
      <c r="BA4453" s="8"/>
      <c r="BB4453" s="130"/>
      <c r="BC4453" s="149"/>
      <c r="BD4453" s="149"/>
      <c r="BE4453" s="149"/>
      <c r="BF4453" s="149"/>
      <c r="BG4453" s="149"/>
      <c r="BH4453" s="8"/>
      <c r="BI4453" s="8"/>
      <c r="BJ4453" s="8"/>
      <c r="BK4453" s="8"/>
      <c r="BL4453" s="130"/>
      <c r="BM4453" s="151"/>
      <c r="BN4453" s="151"/>
      <c r="BO4453" s="151"/>
      <c r="BP4453" s="151"/>
      <c r="BQ4453" s="151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339</v>
      </c>
      <c r="K4454" s="8" t="s">
        <v>340</v>
      </c>
      <c r="L4454" s="170">
        <f t="shared" si="141"/>
        <v>0</v>
      </c>
      <c r="M4454" s="170">
        <f t="shared" si="142"/>
        <v>0</v>
      </c>
      <c r="N4454" s="183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341</v>
      </c>
      <c r="K4455" s="8" t="s">
        <v>319</v>
      </c>
      <c r="L4455" s="170">
        <f t="shared" si="141"/>
        <v>0</v>
      </c>
      <c r="M4455" s="170">
        <f t="shared" si="142"/>
        <v>0</v>
      </c>
      <c r="N4455" s="183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342</v>
      </c>
      <c r="K4456" s="8" t="s">
        <v>321</v>
      </c>
      <c r="L4456" s="170">
        <f t="shared" si="141"/>
        <v>0</v>
      </c>
      <c r="M4456" s="170">
        <f t="shared" si="142"/>
        <v>0</v>
      </c>
      <c r="N4456" s="183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343</v>
      </c>
      <c r="K4457" s="8" t="s">
        <v>321</v>
      </c>
      <c r="L4457" s="170">
        <f t="shared" si="141"/>
        <v>13</v>
      </c>
      <c r="M4457" s="170">
        <f t="shared" si="142"/>
        <v>89.76</v>
      </c>
      <c r="N4457" s="183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 t="s">
        <v>382</v>
      </c>
      <c r="Z4457" s="143"/>
      <c r="AA4457" s="143"/>
      <c r="AB4457" s="143">
        <v>13</v>
      </c>
      <c r="AC4457" s="143">
        <v>89.76</v>
      </c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344</v>
      </c>
      <c r="K4458" s="8" t="s">
        <v>340</v>
      </c>
      <c r="L4458" s="170">
        <f t="shared" si="141"/>
        <v>0</v>
      </c>
      <c r="M4458" s="170">
        <f t="shared" si="142"/>
        <v>0</v>
      </c>
      <c r="N4458" s="183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/>
      <c r="Z4458" s="143"/>
      <c r="AA4458" s="143"/>
      <c r="AB4458" s="143"/>
      <c r="AC4458" s="143"/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288</v>
      </c>
      <c r="J4459" s="8" t="s">
        <v>345</v>
      </c>
      <c r="K4459" s="8" t="s">
        <v>319</v>
      </c>
      <c r="L4459" s="170">
        <f t="shared" si="141"/>
        <v>0.01</v>
      </c>
      <c r="M4459" s="170">
        <f t="shared" si="142"/>
        <v>14.848000000000001</v>
      </c>
      <c r="N4459" s="183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 t="s">
        <v>502</v>
      </c>
      <c r="AP4459" s="8"/>
      <c r="AQ4459" s="8">
        <v>0.01</v>
      </c>
      <c r="AR4459" s="130">
        <v>14.848000000000001</v>
      </c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2" t="s">
        <v>352</v>
      </c>
      <c r="K4460" s="2" t="s">
        <v>319</v>
      </c>
      <c r="L4460" s="170">
        <f t="shared" si="141"/>
        <v>0</v>
      </c>
      <c r="M4460" s="170">
        <f t="shared" si="142"/>
        <v>0</v>
      </c>
      <c r="N4460" s="183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/>
      <c r="AP4460" s="8"/>
      <c r="AQ4460" s="8"/>
      <c r="AR4460" s="130"/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353</v>
      </c>
      <c r="K4461" s="2" t="s">
        <v>322</v>
      </c>
      <c r="L4461" s="170">
        <f t="shared" si="141"/>
        <v>0</v>
      </c>
      <c r="M4461" s="170">
        <f t="shared" si="142"/>
        <v>0</v>
      </c>
      <c r="N4461" s="183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67"/>
      <c r="Z4461" s="67"/>
      <c r="AA4461" s="67"/>
      <c r="AB4461" s="67"/>
      <c r="AC4461" s="67"/>
      <c r="AD4461" s="8"/>
      <c r="AE4461" s="8"/>
      <c r="AF4461" s="8"/>
      <c r="AG4461" s="8"/>
      <c r="AH4461" s="130"/>
      <c r="AI4461" s="77"/>
      <c r="AJ4461" s="77"/>
      <c r="AK4461" s="77"/>
      <c r="AL4461" s="77"/>
      <c r="AM4461" s="77"/>
      <c r="AN4461" s="8"/>
      <c r="AO4461" s="8"/>
      <c r="AP4461" s="8"/>
      <c r="AQ4461" s="8"/>
      <c r="AR4461" s="130"/>
      <c r="AS4461" s="90"/>
      <c r="AT4461" s="90"/>
      <c r="AU4461" s="90"/>
      <c r="AV4461" s="90"/>
      <c r="AW4461" s="90"/>
      <c r="AX4461" s="8"/>
      <c r="AY4461" s="8"/>
      <c r="AZ4461" s="8"/>
      <c r="BA4461" s="8"/>
      <c r="BB4461" s="130"/>
      <c r="BC4461" s="111"/>
      <c r="BD4461" s="111"/>
      <c r="BE4461" s="111"/>
      <c r="BF4461" s="111"/>
      <c r="BG4461" s="111"/>
      <c r="BH4461" s="8"/>
      <c r="BI4461" s="8"/>
      <c r="BJ4461" s="8"/>
      <c r="BK4461" s="8"/>
      <c r="BL4461" s="130"/>
      <c r="BM4461" s="53"/>
      <c r="BN4461" s="53"/>
      <c r="BO4461" s="53"/>
      <c r="BP4461" s="53"/>
      <c r="BQ4461" s="53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346</v>
      </c>
      <c r="K4462" s="2" t="s">
        <v>319</v>
      </c>
      <c r="L4462" s="170">
        <f t="shared" si="141"/>
        <v>0</v>
      </c>
      <c r="M4462" s="170">
        <f t="shared" si="142"/>
        <v>0</v>
      </c>
      <c r="N4462" s="183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289</v>
      </c>
      <c r="J4463" s="2" t="s">
        <v>268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3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292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3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285</v>
      </c>
      <c r="J4465" s="2" t="s">
        <v>293</v>
      </c>
      <c r="K4465" s="2" t="s">
        <v>319</v>
      </c>
      <c r="L4465" s="172">
        <f t="shared" si="141"/>
        <v>0</v>
      </c>
      <c r="M4465" s="170">
        <f t="shared" si="142"/>
        <v>0</v>
      </c>
      <c r="N4465" s="183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287</v>
      </c>
      <c r="J4466" s="2" t="s">
        <v>269</v>
      </c>
      <c r="K4466" s="2" t="s">
        <v>321</v>
      </c>
      <c r="L4466" s="170">
        <f t="shared" si="141"/>
        <v>0</v>
      </c>
      <c r="M4466" s="170">
        <f t="shared" si="142"/>
        <v>0</v>
      </c>
      <c r="N4466" s="183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270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3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290</v>
      </c>
      <c r="J4468" s="2" t="s">
        <v>271</v>
      </c>
      <c r="K4468" s="2" t="s">
        <v>322</v>
      </c>
      <c r="L4468" s="170">
        <f t="shared" si="141"/>
        <v>0</v>
      </c>
      <c r="M4468" s="170">
        <f t="shared" si="142"/>
        <v>0</v>
      </c>
      <c r="N4468" s="183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284</v>
      </c>
      <c r="J4469" s="2" t="s">
        <v>294</v>
      </c>
      <c r="K4469" s="2" t="s">
        <v>321</v>
      </c>
      <c r="L4469" s="170">
        <f t="shared" si="141"/>
        <v>0</v>
      </c>
      <c r="M4469" s="170">
        <f t="shared" si="142"/>
        <v>0</v>
      </c>
      <c r="N4469" s="183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347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3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295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3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290</v>
      </c>
      <c r="J4472" s="2" t="s">
        <v>299</v>
      </c>
      <c r="K4472" s="2" t="s">
        <v>319</v>
      </c>
      <c r="L4472" s="170">
        <f t="shared" si="141"/>
        <v>0</v>
      </c>
      <c r="M4472" s="170">
        <f t="shared" si="142"/>
        <v>0</v>
      </c>
      <c r="N4472" s="183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315</v>
      </c>
      <c r="J4473" s="2" t="s">
        <v>348</v>
      </c>
      <c r="K4473" s="2" t="s">
        <v>321</v>
      </c>
      <c r="L4473" s="170">
        <f t="shared" si="141"/>
        <v>0</v>
      </c>
      <c r="M4473" s="170">
        <f t="shared" si="142"/>
        <v>0</v>
      </c>
      <c r="N4473" s="183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296</v>
      </c>
      <c r="K4474" s="2" t="s">
        <v>322</v>
      </c>
      <c r="L4474" s="170">
        <f t="shared" si="141"/>
        <v>0</v>
      </c>
      <c r="M4474" s="170">
        <f t="shared" si="142"/>
        <v>0</v>
      </c>
      <c r="N4474" s="183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316</v>
      </c>
      <c r="J4475" s="2" t="s">
        <v>297</v>
      </c>
      <c r="K4475" s="2" t="s">
        <v>319</v>
      </c>
      <c r="L4475" s="170">
        <f t="shared" si="141"/>
        <v>0</v>
      </c>
      <c r="M4475" s="170">
        <f t="shared" si="142"/>
        <v>0</v>
      </c>
      <c r="N4475" s="183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8" t="s">
        <v>349</v>
      </c>
      <c r="K4476" s="8" t="s">
        <v>321</v>
      </c>
      <c r="L4476" s="170">
        <f t="shared" si="141"/>
        <v>0</v>
      </c>
      <c r="M4476" s="170">
        <f t="shared" si="142"/>
        <v>0</v>
      </c>
      <c r="N4476" s="183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282</v>
      </c>
      <c r="J4477" s="2" t="s">
        <v>272</v>
      </c>
      <c r="K4477" s="2" t="s">
        <v>322</v>
      </c>
      <c r="L4477" s="170">
        <f t="shared" si="141"/>
        <v>0</v>
      </c>
      <c r="M4477" s="170">
        <f t="shared" si="142"/>
        <v>0</v>
      </c>
      <c r="N4477" s="183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273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3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274</v>
      </c>
      <c r="K4479" s="2" t="s">
        <v>322</v>
      </c>
      <c r="L4479" s="172">
        <f t="shared" si="141"/>
        <v>0</v>
      </c>
      <c r="M4479" s="170">
        <f t="shared" si="142"/>
        <v>0</v>
      </c>
      <c r="N4479" s="183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275</v>
      </c>
      <c r="K4480" s="2" t="s">
        <v>322</v>
      </c>
      <c r="L4480" s="170">
        <f t="shared" si="141"/>
        <v>0</v>
      </c>
      <c r="M4480" s="170">
        <f t="shared" si="142"/>
        <v>0</v>
      </c>
      <c r="N4480" s="183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276</v>
      </c>
      <c r="K4481" s="2" t="s">
        <v>321</v>
      </c>
      <c r="L4481" s="170">
        <f t="shared" si="141"/>
        <v>0</v>
      </c>
      <c r="M4481" s="170">
        <f t="shared" si="142"/>
        <v>0</v>
      </c>
      <c r="N4481" s="183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277</v>
      </c>
      <c r="K4482" s="2" t="s">
        <v>321</v>
      </c>
      <c r="L4482" s="170">
        <f t="shared" si="141"/>
        <v>2</v>
      </c>
      <c r="M4482" s="170">
        <f t="shared" si="142"/>
        <v>22.51</v>
      </c>
      <c r="N4482" s="183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 t="s">
        <v>625</v>
      </c>
      <c r="BO4482" s="53"/>
      <c r="BP4482" s="53">
        <v>2</v>
      </c>
      <c r="BQ4482" s="53">
        <v>22.51</v>
      </c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283</v>
      </c>
      <c r="J4483" s="2" t="s">
        <v>298</v>
      </c>
      <c r="K4483" s="2" t="s">
        <v>322</v>
      </c>
      <c r="L4483" s="170">
        <f t="shared" si="141"/>
        <v>0</v>
      </c>
      <c r="M4483" s="170">
        <f t="shared" si="142"/>
        <v>0</v>
      </c>
      <c r="N4483" s="183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/>
      <c r="BO4483" s="53"/>
      <c r="BP4483" s="53"/>
      <c r="BQ4483" s="53"/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278</v>
      </c>
      <c r="K4484" s="2" t="s">
        <v>321</v>
      </c>
      <c r="L4484" s="170">
        <f t="shared" si="141"/>
        <v>0</v>
      </c>
      <c r="M4484" s="170">
        <f t="shared" si="142"/>
        <v>0</v>
      </c>
      <c r="N4484" s="183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279</v>
      </c>
      <c r="K4485" s="2" t="s">
        <v>321</v>
      </c>
      <c r="L4485" s="170">
        <f t="shared" ref="L4485:L4548" si="143">SUM(R4485,W4485,AB4485,AG4485,AL4485,AQ4485,AV4485,BA4485,BF4485,BK4485,BP4485,BU4485)</f>
        <v>0</v>
      </c>
      <c r="M4485" s="170">
        <f t="shared" ref="M4485:M4548" si="144">SUM(S4485,X4485,AC4485,AH4485,AM4485,AR4485,AW4485,BB4485,BG4485,BL4485,BQ4485,BV4485)</f>
        <v>0</v>
      </c>
      <c r="N4485" s="183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3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286</v>
      </c>
      <c r="J4486" s="2" t="s">
        <v>280</v>
      </c>
      <c r="K4486" s="2" t="s">
        <v>320</v>
      </c>
      <c r="L4486" s="170">
        <f t="shared" si="143"/>
        <v>0.64900000000000002</v>
      </c>
      <c r="M4486" s="172">
        <f t="shared" si="144"/>
        <v>8.9562000000000008</v>
      </c>
      <c r="N4486" s="185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>
        <v>0.64900000000000002</v>
      </c>
      <c r="BL4486" s="161">
        <v>8.9562000000000008</v>
      </c>
      <c r="BM4486" s="16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2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281</v>
      </c>
      <c r="K4487" s="2" t="s">
        <v>320</v>
      </c>
      <c r="L4487" s="170">
        <f t="shared" si="143"/>
        <v>0</v>
      </c>
      <c r="M4487" s="170">
        <f t="shared" si="144"/>
        <v>0</v>
      </c>
      <c r="N4487" s="183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2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/>
      <c r="BL4487" s="130"/>
      <c r="BM4487" s="5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s="17" customFormat="1" hidden="1" x14ac:dyDescent="0.3">
      <c r="A4488" s="19"/>
      <c r="B4488" s="16" t="s">
        <v>2</v>
      </c>
      <c r="C4488" s="16" t="s">
        <v>3</v>
      </c>
      <c r="D4488" s="19" t="s">
        <v>124</v>
      </c>
      <c r="E4488" s="20" t="s">
        <v>351</v>
      </c>
      <c r="F4488" s="21"/>
      <c r="G4488" s="23" t="s">
        <v>5</v>
      </c>
      <c r="H4488" s="136">
        <v>2023</v>
      </c>
      <c r="I4488" s="25"/>
      <c r="J4488" s="16" t="s">
        <v>314</v>
      </c>
      <c r="K4488" s="16"/>
      <c r="L4488" s="155"/>
      <c r="M4488" s="133">
        <f>SUM(M4450:M4487)</f>
        <v>136.07420000000002</v>
      </c>
      <c r="N4488" s="186"/>
      <c r="O4488" s="19"/>
      <c r="P4488" s="19"/>
      <c r="Q4488" s="19"/>
      <c r="R4488" s="19"/>
      <c r="S4488" s="131">
        <f>SUM(S4450:S4487)</f>
        <v>0</v>
      </c>
      <c r="T4488" s="131"/>
      <c r="U4488" s="131"/>
      <c r="V4488" s="131"/>
      <c r="W4488" s="131">
        <f t="shared" ref="W4488:BV4488" si="145">SUM(W4450:W4487)</f>
        <v>0</v>
      </c>
      <c r="X4488" s="131">
        <f>SUM(X4450:X4487)</f>
        <v>0</v>
      </c>
      <c r="Y4488" s="131"/>
      <c r="Z4488" s="131"/>
      <c r="AA4488" s="131"/>
      <c r="AB4488" s="131">
        <f t="shared" si="145"/>
        <v>13</v>
      </c>
      <c r="AC4488" s="131">
        <f>SUM(AC4450:AC4487)</f>
        <v>89.76</v>
      </c>
      <c r="AD4488" s="131"/>
      <c r="AE4488" s="131"/>
      <c r="AF4488" s="131"/>
      <c r="AG4488" s="131">
        <f t="shared" si="145"/>
        <v>0</v>
      </c>
      <c r="AH4488" s="131">
        <f t="shared" si="145"/>
        <v>0</v>
      </c>
      <c r="AI4488" s="131"/>
      <c r="AJ4488" s="131"/>
      <c r="AK4488" s="131"/>
      <c r="AL4488" s="131">
        <f t="shared" si="145"/>
        <v>0</v>
      </c>
      <c r="AM4488" s="131">
        <f t="shared" si="145"/>
        <v>0</v>
      </c>
      <c r="AN4488" s="131"/>
      <c r="AO4488" s="131"/>
      <c r="AP4488" s="131"/>
      <c r="AQ4488" s="131"/>
      <c r="AR4488" s="131">
        <f t="shared" si="145"/>
        <v>14.848000000000001</v>
      </c>
      <c r="AS4488" s="131"/>
      <c r="AT4488" s="131"/>
      <c r="AU4488" s="131"/>
      <c r="AV4488" s="131"/>
      <c r="AW4488" s="131">
        <f t="shared" si="145"/>
        <v>0</v>
      </c>
      <c r="AX4488" s="131"/>
      <c r="AY4488" s="131"/>
      <c r="AZ4488" s="131"/>
      <c r="BA4488" s="131"/>
      <c r="BB4488" s="131">
        <f t="shared" si="145"/>
        <v>0</v>
      </c>
      <c r="BC4488" s="131"/>
      <c r="BD4488" s="131"/>
      <c r="BE4488" s="131"/>
      <c r="BF4488" s="131"/>
      <c r="BG4488" s="131">
        <f t="shared" si="145"/>
        <v>0</v>
      </c>
      <c r="BH4488" s="131"/>
      <c r="BI4488" s="131"/>
      <c r="BJ4488" s="131"/>
      <c r="BK4488" s="131"/>
      <c r="BL4488" s="133">
        <f t="shared" si="145"/>
        <v>8.9562000000000008</v>
      </c>
      <c r="BM4488" s="131"/>
      <c r="BN4488" s="131"/>
      <c r="BO4488" s="131"/>
      <c r="BP4488" s="131"/>
      <c r="BQ4488" s="131">
        <f t="shared" si="145"/>
        <v>22.51</v>
      </c>
      <c r="BR4488" s="131"/>
      <c r="BS4488" s="131"/>
      <c r="BT4488" s="131"/>
      <c r="BU4488" s="131"/>
      <c r="BV4488" s="131">
        <f t="shared" si="145"/>
        <v>0</v>
      </c>
    </row>
    <row r="4489" spans="1:74" hidden="1" x14ac:dyDescent="0.3">
      <c r="A4489" s="8"/>
      <c r="B4489" s="2" t="s">
        <v>2</v>
      </c>
      <c r="C4489" s="2" t="s">
        <v>3</v>
      </c>
      <c r="D4489" s="8" t="s">
        <v>124</v>
      </c>
      <c r="E4489" s="9" t="s">
        <v>351</v>
      </c>
      <c r="F4489" s="10"/>
      <c r="G4489" s="22" t="s">
        <v>71</v>
      </c>
      <c r="H4489" s="137">
        <v>2023</v>
      </c>
      <c r="I4489" s="24" t="s">
        <v>287</v>
      </c>
      <c r="J4489" s="2" t="s">
        <v>267</v>
      </c>
      <c r="K4489" s="2" t="s">
        <v>319</v>
      </c>
      <c r="L4489" s="170">
        <f t="shared" si="143"/>
        <v>0</v>
      </c>
      <c r="M4489" s="170">
        <f t="shared" si="144"/>
        <v>0</v>
      </c>
      <c r="N4489" s="183"/>
      <c r="O4489" s="58"/>
      <c r="P4489" s="58"/>
      <c r="Q4489" s="58"/>
      <c r="R4489" s="58"/>
      <c r="S4489" s="58"/>
      <c r="T4489" s="8"/>
      <c r="U4489" s="8"/>
      <c r="V4489" s="8"/>
      <c r="W4489" s="8"/>
      <c r="X4489" s="130"/>
      <c r="Y4489" s="67"/>
      <c r="Z4489" s="67"/>
      <c r="AA4489" s="67"/>
      <c r="AB4489" s="67"/>
      <c r="AC4489" s="67"/>
      <c r="AD4489" s="8"/>
      <c r="AE4489" s="8"/>
      <c r="AF4489" s="8"/>
      <c r="AG4489" s="8"/>
      <c r="AH4489" s="130"/>
      <c r="AI4489" s="77"/>
      <c r="AJ4489" s="77"/>
      <c r="AK4489" s="77"/>
      <c r="AL4489" s="77"/>
      <c r="AM4489" s="77"/>
      <c r="AN4489" s="8"/>
      <c r="AO4489" s="8"/>
      <c r="AP4489" s="8"/>
      <c r="AQ4489" s="8"/>
      <c r="AR4489" s="130"/>
      <c r="AS4489" s="90"/>
      <c r="AT4489" s="90"/>
      <c r="AU4489" s="90"/>
      <c r="AV4489" s="90"/>
      <c r="AW4489" s="90"/>
      <c r="AX4489" s="8"/>
      <c r="AY4489" s="8"/>
      <c r="AZ4489" s="8"/>
      <c r="BA4489" s="8"/>
      <c r="BB4489" s="130"/>
      <c r="BC4489" s="111"/>
      <c r="BD4489" s="111"/>
      <c r="BE4489" s="111"/>
      <c r="BF4489" s="111"/>
      <c r="BG4489" s="111"/>
      <c r="BH4489" s="8"/>
      <c r="BI4489" s="8"/>
      <c r="BJ4489" s="8"/>
      <c r="BK4489" s="8"/>
      <c r="BL4489" s="130"/>
      <c r="BM4489" s="53"/>
      <c r="BN4489" s="53"/>
      <c r="BO4489" s="53"/>
      <c r="BP4489" s="53"/>
      <c r="BQ4489" s="53"/>
      <c r="BR4489" s="8"/>
      <c r="BS4489" s="8"/>
      <c r="BT4489" s="8"/>
      <c r="BU4489" s="8"/>
      <c r="BV4489" s="130"/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291</v>
      </c>
      <c r="K4490" s="2" t="s">
        <v>320</v>
      </c>
      <c r="L4490" s="170">
        <f t="shared" si="143"/>
        <v>0</v>
      </c>
      <c r="M4490" s="170">
        <f t="shared" si="144"/>
        <v>0</v>
      </c>
      <c r="N4490" s="183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286</v>
      </c>
      <c r="J4491" s="2" t="s">
        <v>337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3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8" t="s">
        <v>338</v>
      </c>
      <c r="K4492" s="8" t="s">
        <v>319</v>
      </c>
      <c r="L4492" s="170">
        <f t="shared" si="143"/>
        <v>0</v>
      </c>
      <c r="M4492" s="170">
        <f t="shared" si="144"/>
        <v>0</v>
      </c>
      <c r="N4492" s="183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143"/>
      <c r="Z4492" s="143"/>
      <c r="AA4492" s="143"/>
      <c r="AB4492" s="143"/>
      <c r="AC4492" s="143"/>
      <c r="AD4492" s="8"/>
      <c r="AE4492" s="8"/>
      <c r="AF4492" s="8"/>
      <c r="AG4492" s="8"/>
      <c r="AH4492" s="130"/>
      <c r="AI4492" s="145"/>
      <c r="AJ4492" s="145"/>
      <c r="AK4492" s="145"/>
      <c r="AL4492" s="145"/>
      <c r="AM4492" s="145"/>
      <c r="AN4492" s="8"/>
      <c r="AO4492" s="8"/>
      <c r="AP4492" s="8"/>
      <c r="AQ4492" s="8"/>
      <c r="AR4492" s="130"/>
      <c r="AS4492" s="147"/>
      <c r="AT4492" s="147"/>
      <c r="AU4492" s="147"/>
      <c r="AV4492" s="147"/>
      <c r="AW4492" s="147"/>
      <c r="AX4492" s="8"/>
      <c r="AY4492" s="8"/>
      <c r="AZ4492" s="8"/>
      <c r="BA4492" s="8"/>
      <c r="BB4492" s="130"/>
      <c r="BC4492" s="149"/>
      <c r="BD4492" s="149"/>
      <c r="BE4492" s="149"/>
      <c r="BF4492" s="149"/>
      <c r="BG4492" s="149"/>
      <c r="BH4492" s="8"/>
      <c r="BI4492" s="8"/>
      <c r="BJ4492" s="8"/>
      <c r="BK4492" s="8"/>
      <c r="BL4492" s="130"/>
      <c r="BM4492" s="151"/>
      <c r="BN4492" s="151"/>
      <c r="BO4492" s="151"/>
      <c r="BP4492" s="151"/>
      <c r="BQ4492" s="151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339</v>
      </c>
      <c r="K4493" s="8" t="s">
        <v>340</v>
      </c>
      <c r="L4493" s="170">
        <f t="shared" si="143"/>
        <v>0</v>
      </c>
      <c r="M4493" s="170">
        <f t="shared" si="144"/>
        <v>0</v>
      </c>
      <c r="N4493" s="183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341</v>
      </c>
      <c r="K4494" s="8" t="s">
        <v>319</v>
      </c>
      <c r="L4494" s="170">
        <f t="shared" si="143"/>
        <v>0</v>
      </c>
      <c r="M4494" s="170">
        <f t="shared" si="144"/>
        <v>0</v>
      </c>
      <c r="N4494" s="183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342</v>
      </c>
      <c r="K4495" s="8" t="s">
        <v>321</v>
      </c>
      <c r="L4495" s="170">
        <f t="shared" si="143"/>
        <v>0</v>
      </c>
      <c r="M4495" s="170">
        <f t="shared" si="144"/>
        <v>0</v>
      </c>
      <c r="N4495" s="183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343</v>
      </c>
      <c r="K4496" s="8" t="s">
        <v>321</v>
      </c>
      <c r="L4496" s="170">
        <f t="shared" si="143"/>
        <v>1</v>
      </c>
      <c r="M4496" s="170">
        <f t="shared" si="144"/>
        <v>7.0910000000000002</v>
      </c>
      <c r="N4496" s="183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 t="s">
        <v>382</v>
      </c>
      <c r="Z4496" s="143"/>
      <c r="AA4496" s="143"/>
      <c r="AB4496" s="143">
        <v>1</v>
      </c>
      <c r="AC4496" s="143">
        <v>7.0910000000000002</v>
      </c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344</v>
      </c>
      <c r="K4497" s="8" t="s">
        <v>340</v>
      </c>
      <c r="L4497" s="170">
        <f t="shared" si="143"/>
        <v>0</v>
      </c>
      <c r="M4497" s="170">
        <f t="shared" si="144"/>
        <v>0</v>
      </c>
      <c r="N4497" s="183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/>
      <c r="Z4497" s="143"/>
      <c r="AA4497" s="143"/>
      <c r="AB4497" s="143"/>
      <c r="AC4497" s="143"/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288</v>
      </c>
      <c r="J4498" s="8" t="s">
        <v>345</v>
      </c>
      <c r="K4498" s="8" t="s">
        <v>319</v>
      </c>
      <c r="L4498" s="170">
        <f t="shared" si="143"/>
        <v>0</v>
      </c>
      <c r="M4498" s="170">
        <f t="shared" si="144"/>
        <v>0</v>
      </c>
      <c r="N4498" s="183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2" t="s">
        <v>352</v>
      </c>
      <c r="K4499" s="2" t="s">
        <v>319</v>
      </c>
      <c r="L4499" s="170">
        <f t="shared" si="143"/>
        <v>0</v>
      </c>
      <c r="M4499" s="170">
        <f t="shared" si="144"/>
        <v>0</v>
      </c>
      <c r="N4499" s="183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353</v>
      </c>
      <c r="K4500" s="2" t="s">
        <v>322</v>
      </c>
      <c r="L4500" s="170">
        <f t="shared" si="143"/>
        <v>0</v>
      </c>
      <c r="M4500" s="170">
        <f t="shared" si="144"/>
        <v>0</v>
      </c>
      <c r="N4500" s="183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67"/>
      <c r="Z4500" s="67"/>
      <c r="AA4500" s="67"/>
      <c r="AB4500" s="67"/>
      <c r="AC4500" s="67"/>
      <c r="AD4500" s="8"/>
      <c r="AE4500" s="8"/>
      <c r="AF4500" s="8"/>
      <c r="AG4500" s="8"/>
      <c r="AH4500" s="130"/>
      <c r="AI4500" s="77"/>
      <c r="AJ4500" s="77"/>
      <c r="AK4500" s="77"/>
      <c r="AL4500" s="77"/>
      <c r="AM4500" s="77"/>
      <c r="AN4500" s="8"/>
      <c r="AO4500" s="8"/>
      <c r="AP4500" s="8"/>
      <c r="AQ4500" s="8"/>
      <c r="AR4500" s="130"/>
      <c r="AS4500" s="90"/>
      <c r="AT4500" s="90"/>
      <c r="AU4500" s="90"/>
      <c r="AV4500" s="90"/>
      <c r="AW4500" s="90"/>
      <c r="AX4500" s="8"/>
      <c r="AY4500" s="8"/>
      <c r="AZ4500" s="8"/>
      <c r="BA4500" s="8"/>
      <c r="BB4500" s="130"/>
      <c r="BC4500" s="111"/>
      <c r="BD4500" s="111"/>
      <c r="BE4500" s="111"/>
      <c r="BF4500" s="111"/>
      <c r="BG4500" s="111"/>
      <c r="BH4500" s="8"/>
      <c r="BI4500" s="8"/>
      <c r="BJ4500" s="8"/>
      <c r="BK4500" s="8"/>
      <c r="BL4500" s="130"/>
      <c r="BM4500" s="53"/>
      <c r="BN4500" s="53"/>
      <c r="BO4500" s="53"/>
      <c r="BP4500" s="53"/>
      <c r="BQ4500" s="53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346</v>
      </c>
      <c r="K4501" s="2" t="s">
        <v>319</v>
      </c>
      <c r="L4501" s="170">
        <f t="shared" si="143"/>
        <v>0</v>
      </c>
      <c r="M4501" s="170">
        <f t="shared" si="144"/>
        <v>0</v>
      </c>
      <c r="N4501" s="183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289</v>
      </c>
      <c r="J4502" s="2" t="s">
        <v>268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3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292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3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285</v>
      </c>
      <c r="J4504" s="2" t="s">
        <v>293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3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287</v>
      </c>
      <c r="J4505" s="2" t="s">
        <v>269</v>
      </c>
      <c r="K4505" s="2" t="s">
        <v>321</v>
      </c>
      <c r="L4505" s="170">
        <f t="shared" si="143"/>
        <v>0</v>
      </c>
      <c r="M4505" s="170">
        <f t="shared" si="144"/>
        <v>0</v>
      </c>
      <c r="N4505" s="183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270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3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290</v>
      </c>
      <c r="J4507" s="2" t="s">
        <v>271</v>
      </c>
      <c r="K4507" s="2" t="s">
        <v>322</v>
      </c>
      <c r="L4507" s="170">
        <f t="shared" si="143"/>
        <v>0</v>
      </c>
      <c r="M4507" s="170">
        <f t="shared" si="144"/>
        <v>0</v>
      </c>
      <c r="N4507" s="183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284</v>
      </c>
      <c r="J4508" s="2" t="s">
        <v>294</v>
      </c>
      <c r="K4508" s="2" t="s">
        <v>321</v>
      </c>
      <c r="L4508" s="170">
        <f t="shared" si="143"/>
        <v>0</v>
      </c>
      <c r="M4508" s="170">
        <f t="shared" si="144"/>
        <v>0</v>
      </c>
      <c r="N4508" s="183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347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3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295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3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290</v>
      </c>
      <c r="J4511" s="2" t="s">
        <v>299</v>
      </c>
      <c r="K4511" s="2" t="s">
        <v>319</v>
      </c>
      <c r="L4511" s="170">
        <f t="shared" si="143"/>
        <v>0</v>
      </c>
      <c r="M4511" s="170">
        <f t="shared" si="144"/>
        <v>0</v>
      </c>
      <c r="N4511" s="183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315</v>
      </c>
      <c r="J4512" s="2" t="s">
        <v>348</v>
      </c>
      <c r="K4512" s="2" t="s">
        <v>321</v>
      </c>
      <c r="L4512" s="170">
        <f t="shared" si="143"/>
        <v>0</v>
      </c>
      <c r="M4512" s="170">
        <f t="shared" si="144"/>
        <v>0</v>
      </c>
      <c r="N4512" s="183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296</v>
      </c>
      <c r="K4513" s="2" t="s">
        <v>322</v>
      </c>
      <c r="L4513" s="170">
        <f t="shared" si="143"/>
        <v>0</v>
      </c>
      <c r="M4513" s="170">
        <f t="shared" si="144"/>
        <v>0</v>
      </c>
      <c r="N4513" s="183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316</v>
      </c>
      <c r="J4514" s="2" t="s">
        <v>297</v>
      </c>
      <c r="K4514" s="2" t="s">
        <v>319</v>
      </c>
      <c r="L4514" s="170">
        <f t="shared" si="143"/>
        <v>0</v>
      </c>
      <c r="M4514" s="170">
        <f t="shared" si="144"/>
        <v>0</v>
      </c>
      <c r="N4514" s="183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8" t="s">
        <v>349</v>
      </c>
      <c r="K4515" s="8" t="s">
        <v>321</v>
      </c>
      <c r="L4515" s="170">
        <f t="shared" si="143"/>
        <v>0</v>
      </c>
      <c r="M4515" s="170">
        <f t="shared" si="144"/>
        <v>0</v>
      </c>
      <c r="N4515" s="183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282</v>
      </c>
      <c r="J4516" s="2" t="s">
        <v>272</v>
      </c>
      <c r="K4516" s="2" t="s">
        <v>322</v>
      </c>
      <c r="L4516" s="170">
        <f t="shared" si="143"/>
        <v>0</v>
      </c>
      <c r="M4516" s="170">
        <f t="shared" si="144"/>
        <v>0</v>
      </c>
      <c r="N4516" s="183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273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3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274</v>
      </c>
      <c r="K4518" s="2" t="s">
        <v>322</v>
      </c>
      <c r="L4518" s="172">
        <f t="shared" si="143"/>
        <v>0.01</v>
      </c>
      <c r="M4518" s="170">
        <f t="shared" si="144"/>
        <v>23.568999999999999</v>
      </c>
      <c r="N4518" s="183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 t="s">
        <v>361</v>
      </c>
      <c r="AV4518" s="90">
        <v>0.01</v>
      </c>
      <c r="AW4518" s="90">
        <v>23.568999999999999</v>
      </c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275</v>
      </c>
      <c r="K4519" s="2" t="s">
        <v>322</v>
      </c>
      <c r="L4519" s="170">
        <f t="shared" si="143"/>
        <v>6.0000000000000001E-3</v>
      </c>
      <c r="M4519" s="170">
        <f t="shared" si="144"/>
        <v>5.6230000000000002</v>
      </c>
      <c r="N4519" s="183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U4519" s="147"/>
      <c r="AV4519" s="90">
        <v>6.0000000000000001E-3</v>
      </c>
      <c r="AW4519" s="90">
        <v>5.6230000000000002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276</v>
      </c>
      <c r="K4520" s="2" t="s">
        <v>321</v>
      </c>
      <c r="L4520" s="170">
        <f t="shared" si="143"/>
        <v>0</v>
      </c>
      <c r="M4520" s="170">
        <f t="shared" si="144"/>
        <v>0</v>
      </c>
      <c r="N4520" s="183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/>
      <c r="AU4520" s="147"/>
      <c r="AV4520" s="90"/>
      <c r="AW4520" s="90"/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277</v>
      </c>
      <c r="K4521" s="2" t="s">
        <v>321</v>
      </c>
      <c r="L4521" s="170">
        <f t="shared" si="143"/>
        <v>4</v>
      </c>
      <c r="M4521" s="170">
        <f t="shared" si="144"/>
        <v>6.2750000000000004</v>
      </c>
      <c r="N4521" s="183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 t="s">
        <v>361</v>
      </c>
      <c r="AU4521" s="147"/>
      <c r="AV4521" s="90">
        <v>4</v>
      </c>
      <c r="AW4521" s="90">
        <v>6.2750000000000004</v>
      </c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283</v>
      </c>
      <c r="J4522" s="2" t="s">
        <v>298</v>
      </c>
      <c r="K4522" s="2" t="s">
        <v>322</v>
      </c>
      <c r="L4522" s="170">
        <f t="shared" si="143"/>
        <v>0.1</v>
      </c>
      <c r="M4522" s="170">
        <f t="shared" si="144"/>
        <v>101.98</v>
      </c>
      <c r="N4522" s="183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/>
      <c r="AU4522" s="90"/>
      <c r="AV4522" s="90"/>
      <c r="AW4522" s="90"/>
      <c r="AX4522" s="8"/>
      <c r="AY4522" s="8" t="s">
        <v>571</v>
      </c>
      <c r="AZ4522" s="8"/>
      <c r="BA4522" s="8">
        <v>0.1</v>
      </c>
      <c r="BB4522" s="130">
        <v>101.98</v>
      </c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278</v>
      </c>
      <c r="K4523" s="2" t="s">
        <v>321</v>
      </c>
      <c r="L4523" s="170">
        <f t="shared" si="143"/>
        <v>3</v>
      </c>
      <c r="M4523" s="170">
        <f t="shared" si="144"/>
        <v>4.6669999999999998</v>
      </c>
      <c r="N4523" s="183"/>
      <c r="O4523" s="58"/>
      <c r="P4523" s="58"/>
      <c r="Q4523" s="58"/>
      <c r="R4523" s="58">
        <v>3</v>
      </c>
      <c r="S4523" s="58">
        <v>4.6669999999999998</v>
      </c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/>
      <c r="AZ4523" s="8"/>
      <c r="BA4523" s="8"/>
      <c r="BB4523" s="130"/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279</v>
      </c>
      <c r="K4524" s="2" t="s">
        <v>321</v>
      </c>
      <c r="L4524" s="170">
        <f t="shared" si="143"/>
        <v>0</v>
      </c>
      <c r="M4524" s="170">
        <f t="shared" si="144"/>
        <v>0</v>
      </c>
      <c r="N4524" s="183"/>
      <c r="O4524" s="58"/>
      <c r="P4524" s="58"/>
      <c r="Q4524" s="58"/>
      <c r="R4524" s="58"/>
      <c r="S4524" s="58"/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3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286</v>
      </c>
      <c r="J4525" s="2" t="s">
        <v>280</v>
      </c>
      <c r="K4525" s="2" t="s">
        <v>320</v>
      </c>
      <c r="L4525" s="170">
        <f t="shared" si="143"/>
        <v>0.156</v>
      </c>
      <c r="M4525" s="172">
        <f t="shared" si="144"/>
        <v>2.1528</v>
      </c>
      <c r="N4525" s="185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>
        <v>0.156</v>
      </c>
      <c r="BL4525" s="161">
        <v>2.1528</v>
      </c>
      <c r="BM4525" s="16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2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281</v>
      </c>
      <c r="K4526" s="2" t="s">
        <v>320</v>
      </c>
      <c r="L4526" s="170">
        <f t="shared" si="143"/>
        <v>0</v>
      </c>
      <c r="M4526" s="170">
        <f t="shared" si="144"/>
        <v>0</v>
      </c>
      <c r="N4526" s="183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2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/>
      <c r="BL4526" s="130"/>
      <c r="BM4526" s="5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s="17" customFormat="1" hidden="1" x14ac:dyDescent="0.3">
      <c r="A4527" s="19"/>
      <c r="B4527" s="16" t="s">
        <v>2</v>
      </c>
      <c r="C4527" s="16" t="s">
        <v>3</v>
      </c>
      <c r="D4527" s="19" t="s">
        <v>124</v>
      </c>
      <c r="E4527" s="20" t="s">
        <v>351</v>
      </c>
      <c r="F4527" s="21"/>
      <c r="G4527" s="23" t="s">
        <v>71</v>
      </c>
      <c r="H4527" s="136">
        <v>2023</v>
      </c>
      <c r="I4527" s="25"/>
      <c r="J4527" s="16" t="s">
        <v>314</v>
      </c>
      <c r="K4527" s="16"/>
      <c r="L4527" s="155"/>
      <c r="M4527" s="133">
        <f>SUM(M4489:M4526)</f>
        <v>151.35780000000003</v>
      </c>
      <c r="N4527" s="186"/>
      <c r="O4527" s="19"/>
      <c r="P4527" s="19"/>
      <c r="Q4527" s="19"/>
      <c r="R4527" s="19"/>
      <c r="S4527" s="131">
        <f>SUM(S4489:S4526)</f>
        <v>4.6669999999999998</v>
      </c>
      <c r="T4527" s="131"/>
      <c r="U4527" s="131"/>
      <c r="V4527" s="131"/>
      <c r="W4527" s="131">
        <f t="shared" ref="W4527" si="146">SUM(W4489:W4526)</f>
        <v>0</v>
      </c>
      <c r="X4527" s="131">
        <f>SUM(X4489:X4526)</f>
        <v>0</v>
      </c>
      <c r="Y4527" s="131"/>
      <c r="Z4527" s="131"/>
      <c r="AA4527" s="131"/>
      <c r="AB4527" s="131">
        <f t="shared" ref="AB4527" si="147">SUM(AB4489:AB4526)</f>
        <v>1</v>
      </c>
      <c r="AC4527" s="131">
        <f>SUM(AC4489:AC4526)</f>
        <v>7.0910000000000002</v>
      </c>
      <c r="AD4527" s="131"/>
      <c r="AE4527" s="131"/>
      <c r="AF4527" s="131"/>
      <c r="AG4527" s="131">
        <f t="shared" ref="AG4527:AH4527" si="148">SUM(AG4489:AG4526)</f>
        <v>0</v>
      </c>
      <c r="AH4527" s="131">
        <f t="shared" si="148"/>
        <v>0</v>
      </c>
      <c r="AI4527" s="131"/>
      <c r="AJ4527" s="131"/>
      <c r="AK4527" s="131"/>
      <c r="AL4527" s="131">
        <f t="shared" ref="AL4527:AM4527" si="149">SUM(AL4489:AL4526)</f>
        <v>0</v>
      </c>
      <c r="AM4527" s="131">
        <f t="shared" si="149"/>
        <v>0</v>
      </c>
      <c r="AN4527" s="131"/>
      <c r="AO4527" s="131"/>
      <c r="AP4527" s="131"/>
      <c r="AQ4527" s="131"/>
      <c r="AR4527" s="131">
        <f t="shared" ref="AR4527" si="150">SUM(AR4489:AR4526)</f>
        <v>0</v>
      </c>
      <c r="AS4527" s="131"/>
      <c r="AT4527" s="131"/>
      <c r="AU4527" s="131"/>
      <c r="AV4527" s="131"/>
      <c r="AW4527" s="131">
        <f t="shared" ref="AW4527" si="151">SUM(AW4489:AW4526)</f>
        <v>35.466999999999999</v>
      </c>
      <c r="AX4527" s="131"/>
      <c r="AY4527" s="131"/>
      <c r="AZ4527" s="131"/>
      <c r="BA4527" s="131"/>
      <c r="BB4527" s="131">
        <f t="shared" ref="BB4527" si="152">SUM(BB4489:BB4526)</f>
        <v>101.98</v>
      </c>
      <c r="BC4527" s="131"/>
      <c r="BD4527" s="131"/>
      <c r="BE4527" s="131"/>
      <c r="BF4527" s="131"/>
      <c r="BG4527" s="131">
        <f t="shared" ref="BG4527" si="153">SUM(BG4489:BG4526)</f>
        <v>0</v>
      </c>
      <c r="BH4527" s="131"/>
      <c r="BI4527" s="131"/>
      <c r="BJ4527" s="131"/>
      <c r="BK4527" s="131"/>
      <c r="BL4527" s="133">
        <f t="shared" ref="BL4527" si="154">SUM(BL4489:BL4526)</f>
        <v>2.1528</v>
      </c>
      <c r="BM4527" s="131"/>
      <c r="BN4527" s="131"/>
      <c r="BO4527" s="131"/>
      <c r="BP4527" s="131"/>
      <c r="BQ4527" s="131">
        <f t="shared" ref="BQ4527" si="155">SUM(BQ4489:BQ4526)</f>
        <v>0</v>
      </c>
      <c r="BR4527" s="131"/>
      <c r="BS4527" s="131"/>
      <c r="BT4527" s="131"/>
      <c r="BU4527" s="131"/>
      <c r="BV4527" s="131">
        <f t="shared" ref="BV4527" si="156">SUM(BV4489:BV4526)</f>
        <v>0</v>
      </c>
    </row>
    <row r="4528" spans="1:74" hidden="1" x14ac:dyDescent="0.3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22" t="s">
        <v>5</v>
      </c>
      <c r="H4528" s="3">
        <v>2023</v>
      </c>
      <c r="I4528" s="24" t="s">
        <v>287</v>
      </c>
      <c r="J4528" s="2" t="s">
        <v>267</v>
      </c>
      <c r="K4528" s="2" t="s">
        <v>319</v>
      </c>
      <c r="L4528" s="170">
        <f t="shared" si="143"/>
        <v>0</v>
      </c>
      <c r="M4528" s="170">
        <f t="shared" si="144"/>
        <v>0</v>
      </c>
      <c r="N4528" s="183"/>
      <c r="O4528" s="37"/>
      <c r="P4528" s="37"/>
      <c r="Q4528" s="37"/>
      <c r="R4528" s="37"/>
      <c r="S4528" s="46"/>
      <c r="T4528" s="2"/>
      <c r="U4528" s="2"/>
      <c r="V4528" s="2"/>
      <c r="W4528" s="2"/>
      <c r="X4528" s="60"/>
      <c r="Y4528" s="67"/>
      <c r="Z4528" s="67"/>
      <c r="AA4528" s="67"/>
      <c r="AB4528" s="67"/>
      <c r="AC4528" s="73"/>
      <c r="AD4528" s="2"/>
      <c r="AE4528" s="2"/>
      <c r="AF4528" s="2"/>
      <c r="AG4528" s="2"/>
      <c r="AH4528" s="60"/>
      <c r="AI4528" s="77"/>
      <c r="AJ4528" s="77"/>
      <c r="AK4528" s="77"/>
      <c r="AL4528" s="77"/>
      <c r="AM4528" s="85"/>
      <c r="AN4528" s="2"/>
      <c r="AO4528" s="2"/>
      <c r="AP4528" s="2"/>
      <c r="AQ4528" s="2"/>
      <c r="AR4528" s="60"/>
      <c r="AS4528" s="90"/>
      <c r="AT4528" s="90"/>
      <c r="AU4528" s="90"/>
      <c r="AV4528" s="90"/>
      <c r="AW4528" s="105"/>
      <c r="AX4528" s="2"/>
      <c r="AY4528" s="2"/>
      <c r="AZ4528" s="2"/>
      <c r="BA4528" s="2"/>
      <c r="BB4528" s="60"/>
      <c r="BC4528" s="111"/>
      <c r="BD4528" s="111"/>
      <c r="BE4528" s="111"/>
      <c r="BF4528" s="111"/>
      <c r="BG4528" s="116"/>
      <c r="BH4528" s="2"/>
      <c r="BI4528" s="2"/>
      <c r="BJ4528" s="2"/>
      <c r="BK4528" s="2"/>
      <c r="BL4528" s="60"/>
      <c r="BM4528" s="53"/>
      <c r="BN4528" s="53"/>
      <c r="BO4528" s="53"/>
      <c r="BP4528" s="53"/>
      <c r="BQ4528" s="125"/>
      <c r="BR4528" s="2"/>
      <c r="BS4528" s="2"/>
      <c r="BT4528" s="2"/>
      <c r="BU4528" s="2"/>
      <c r="BV4528" s="60"/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291</v>
      </c>
      <c r="K4529" s="2" t="s">
        <v>320</v>
      </c>
      <c r="L4529" s="170">
        <f t="shared" si="143"/>
        <v>0</v>
      </c>
      <c r="M4529" s="170">
        <f t="shared" si="144"/>
        <v>0</v>
      </c>
      <c r="N4529" s="183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286</v>
      </c>
      <c r="J4530" s="2" t="s">
        <v>337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3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8" t="s">
        <v>338</v>
      </c>
      <c r="K4531" s="8" t="s">
        <v>319</v>
      </c>
      <c r="L4531" s="170">
        <f t="shared" si="143"/>
        <v>0</v>
      </c>
      <c r="M4531" s="170">
        <f t="shared" si="144"/>
        <v>0</v>
      </c>
      <c r="N4531" s="183"/>
      <c r="O4531" s="58"/>
      <c r="P4531" s="58"/>
      <c r="Q4531" s="58"/>
      <c r="R4531" s="58"/>
      <c r="S4531" s="59"/>
      <c r="T4531" s="8"/>
      <c r="U4531" s="8"/>
      <c r="V4531" s="8"/>
      <c r="W4531" s="8"/>
      <c r="X4531" s="130"/>
      <c r="Y4531" s="143"/>
      <c r="Z4531" s="143"/>
      <c r="AA4531" s="143"/>
      <c r="AB4531" s="143"/>
      <c r="AC4531" s="144"/>
      <c r="AD4531" s="8"/>
      <c r="AE4531" s="8"/>
      <c r="AF4531" s="8"/>
      <c r="AG4531" s="8"/>
      <c r="AH4531" s="130"/>
      <c r="AI4531" s="145"/>
      <c r="AJ4531" s="145"/>
      <c r="AK4531" s="145"/>
      <c r="AL4531" s="145"/>
      <c r="AM4531" s="146"/>
      <c r="AN4531" s="8"/>
      <c r="AO4531" s="8"/>
      <c r="AP4531" s="8"/>
      <c r="AQ4531" s="8"/>
      <c r="AR4531" s="130"/>
      <c r="AS4531" s="147"/>
      <c r="AT4531" s="147"/>
      <c r="AU4531" s="147"/>
      <c r="AV4531" s="147"/>
      <c r="AW4531" s="148"/>
      <c r="AX4531" s="8"/>
      <c r="AY4531" s="8"/>
      <c r="AZ4531" s="8"/>
      <c r="BA4531" s="8"/>
      <c r="BB4531" s="130"/>
      <c r="BC4531" s="149"/>
      <c r="BD4531" s="149"/>
      <c r="BE4531" s="149"/>
      <c r="BF4531" s="149"/>
      <c r="BG4531" s="150"/>
      <c r="BH4531" s="8"/>
      <c r="BI4531" s="8"/>
      <c r="BJ4531" s="8"/>
      <c r="BK4531" s="8"/>
      <c r="BL4531" s="130"/>
      <c r="BM4531" s="151"/>
      <c r="BN4531" s="151"/>
      <c r="BO4531" s="151"/>
      <c r="BP4531" s="151"/>
      <c r="BQ4531" s="152"/>
      <c r="BR4531" s="8"/>
      <c r="BS4531" s="8"/>
      <c r="BT4531" s="8"/>
      <c r="BU4531" s="8"/>
      <c r="BV4531" s="13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339</v>
      </c>
      <c r="K4532" s="8" t="s">
        <v>340</v>
      </c>
      <c r="L4532" s="170">
        <f t="shared" si="143"/>
        <v>0</v>
      </c>
      <c r="M4532" s="170">
        <f t="shared" si="144"/>
        <v>0</v>
      </c>
      <c r="N4532" s="183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341</v>
      </c>
      <c r="K4533" s="8" t="s">
        <v>319</v>
      </c>
      <c r="L4533" s="170">
        <f t="shared" si="143"/>
        <v>0</v>
      </c>
      <c r="M4533" s="170">
        <f t="shared" si="144"/>
        <v>0</v>
      </c>
      <c r="N4533" s="183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342</v>
      </c>
      <c r="K4534" s="8" t="s">
        <v>321</v>
      </c>
      <c r="L4534" s="170">
        <f t="shared" si="143"/>
        <v>0</v>
      </c>
      <c r="M4534" s="170">
        <f t="shared" si="144"/>
        <v>0</v>
      </c>
      <c r="N4534" s="183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343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3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344</v>
      </c>
      <c r="K4536" s="8" t="s">
        <v>340</v>
      </c>
      <c r="L4536" s="170">
        <f t="shared" si="143"/>
        <v>0</v>
      </c>
      <c r="M4536" s="170">
        <f t="shared" si="144"/>
        <v>0</v>
      </c>
      <c r="N4536" s="183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288</v>
      </c>
      <c r="J4537" s="8" t="s">
        <v>345</v>
      </c>
      <c r="K4537" s="8" t="s">
        <v>319</v>
      </c>
      <c r="L4537" s="170">
        <f t="shared" si="143"/>
        <v>1.4E-2</v>
      </c>
      <c r="M4537" s="170">
        <f t="shared" si="144"/>
        <v>20.51</v>
      </c>
      <c r="N4537" s="183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 t="s">
        <v>502</v>
      </c>
      <c r="AP4537" s="8"/>
      <c r="AQ4537" s="8">
        <v>1.4E-2</v>
      </c>
      <c r="AR4537" s="130">
        <v>20.51</v>
      </c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2" t="s">
        <v>352</v>
      </c>
      <c r="K4538" s="2" t="s">
        <v>319</v>
      </c>
      <c r="L4538" s="170">
        <f t="shared" si="143"/>
        <v>0</v>
      </c>
      <c r="M4538" s="170">
        <f t="shared" si="144"/>
        <v>0</v>
      </c>
      <c r="N4538" s="183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/>
      <c r="AP4538" s="8"/>
      <c r="AQ4538" s="8"/>
      <c r="AR4538" s="130"/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353</v>
      </c>
      <c r="K4539" s="2" t="s">
        <v>322</v>
      </c>
      <c r="L4539" s="170">
        <f t="shared" si="143"/>
        <v>0</v>
      </c>
      <c r="M4539" s="170">
        <f t="shared" si="144"/>
        <v>0</v>
      </c>
      <c r="N4539" s="183"/>
      <c r="O4539" s="37"/>
      <c r="P4539" s="37"/>
      <c r="Q4539" s="37"/>
      <c r="R4539" s="37"/>
      <c r="S4539" s="46"/>
      <c r="T4539" s="2"/>
      <c r="U4539" s="2"/>
      <c r="V4539" s="2"/>
      <c r="W4539" s="2"/>
      <c r="X4539" s="60"/>
      <c r="Y4539" s="67"/>
      <c r="Z4539" s="67"/>
      <c r="AA4539" s="67"/>
      <c r="AB4539" s="67"/>
      <c r="AC4539" s="73"/>
      <c r="AD4539" s="2"/>
      <c r="AE4539" s="2"/>
      <c r="AF4539" s="2"/>
      <c r="AG4539" s="2"/>
      <c r="AH4539" s="60"/>
      <c r="AI4539" s="77"/>
      <c r="AJ4539" s="77"/>
      <c r="AK4539" s="77"/>
      <c r="AL4539" s="77"/>
      <c r="AM4539" s="85"/>
      <c r="AN4539" s="2"/>
      <c r="AO4539" s="2"/>
      <c r="AP4539" s="2"/>
      <c r="AQ4539" s="2"/>
      <c r="AR4539" s="60"/>
      <c r="AS4539" s="90"/>
      <c r="AT4539" s="90"/>
      <c r="AU4539" s="90"/>
      <c r="AV4539" s="90"/>
      <c r="AW4539" s="105"/>
      <c r="AX4539" s="2"/>
      <c r="AY4539" s="2"/>
      <c r="AZ4539" s="2"/>
      <c r="BA4539" s="2"/>
      <c r="BB4539" s="60"/>
      <c r="BC4539" s="111"/>
      <c r="BD4539" s="111"/>
      <c r="BE4539" s="111"/>
      <c r="BF4539" s="111"/>
      <c r="BG4539" s="116"/>
      <c r="BH4539" s="2"/>
      <c r="BI4539" s="2"/>
      <c r="BJ4539" s="2"/>
      <c r="BK4539" s="2"/>
      <c r="BL4539" s="60"/>
      <c r="BM4539" s="53"/>
      <c r="BN4539" s="53"/>
      <c r="BO4539" s="53"/>
      <c r="BP4539" s="53"/>
      <c r="BQ4539" s="125"/>
      <c r="BR4539" s="2"/>
      <c r="BS4539" s="2"/>
      <c r="BT4539" s="2"/>
      <c r="BU4539" s="2"/>
      <c r="BV4539" s="6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346</v>
      </c>
      <c r="K4540" s="2" t="s">
        <v>319</v>
      </c>
      <c r="L4540" s="170">
        <f t="shared" si="143"/>
        <v>0</v>
      </c>
      <c r="M4540" s="170">
        <f t="shared" si="144"/>
        <v>0</v>
      </c>
      <c r="N4540" s="183"/>
      <c r="O4540" s="38"/>
      <c r="P4540" s="37"/>
      <c r="Q4540" s="37"/>
      <c r="R4540" s="37"/>
      <c r="S4540" s="46"/>
      <c r="T4540" s="3"/>
      <c r="U4540" s="2"/>
      <c r="V4540" s="2"/>
      <c r="W4540" s="2"/>
      <c r="X4540" s="60"/>
      <c r="Y4540" s="69"/>
      <c r="Z4540" s="67"/>
      <c r="AA4540" s="67"/>
      <c r="AB4540" s="67"/>
      <c r="AC4540" s="73"/>
      <c r="AD4540" s="3"/>
      <c r="AE4540" s="2"/>
      <c r="AF4540" s="2"/>
      <c r="AG4540" s="2"/>
      <c r="AH4540" s="60"/>
      <c r="AI4540" s="78"/>
      <c r="AJ4540" s="77"/>
      <c r="AK4540" s="77"/>
      <c r="AL4540" s="77"/>
      <c r="AM4540" s="85"/>
      <c r="AN4540" s="3"/>
      <c r="AO4540" s="2"/>
      <c r="AP4540" s="2"/>
      <c r="AQ4540" s="2"/>
      <c r="AR4540" s="60"/>
      <c r="AS4540" s="91"/>
      <c r="AT4540" s="90"/>
      <c r="AU4540" s="90"/>
      <c r="AV4540" s="90"/>
      <c r="AW4540" s="105"/>
      <c r="AX4540" s="3"/>
      <c r="AY4540" s="2"/>
      <c r="AZ4540" s="2"/>
      <c r="BA4540" s="2"/>
      <c r="BB4540" s="60"/>
      <c r="BC4540" s="112"/>
      <c r="BD4540" s="111"/>
      <c r="BE4540" s="111"/>
      <c r="BF4540" s="111"/>
      <c r="BG4540" s="116"/>
      <c r="BH4540" s="3"/>
      <c r="BI4540" s="2"/>
      <c r="BJ4540" s="2"/>
      <c r="BK4540" s="2"/>
      <c r="BL4540" s="60"/>
      <c r="BM4540" s="54"/>
      <c r="BN4540" s="53"/>
      <c r="BO4540" s="53"/>
      <c r="BP4540" s="53"/>
      <c r="BQ4540" s="125"/>
      <c r="BR4540" s="3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289</v>
      </c>
      <c r="J4541" s="2" t="s">
        <v>268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3"/>
      <c r="O4541" s="37"/>
      <c r="P4541" s="37"/>
      <c r="Q4541" s="37"/>
      <c r="R4541" s="37"/>
      <c r="S4541" s="46"/>
      <c r="T4541" s="2"/>
      <c r="U4541" s="2"/>
      <c r="V4541" s="2"/>
      <c r="W4541" s="2"/>
      <c r="X4541" s="60"/>
      <c r="Y4541" s="67"/>
      <c r="Z4541" s="67"/>
      <c r="AA4541" s="67"/>
      <c r="AB4541" s="67"/>
      <c r="AC4541" s="73"/>
      <c r="AD4541" s="2"/>
      <c r="AE4541" s="2"/>
      <c r="AF4541" s="2"/>
      <c r="AG4541" s="2"/>
      <c r="AH4541" s="60"/>
      <c r="AI4541" s="77"/>
      <c r="AJ4541" s="77"/>
      <c r="AK4541" s="77"/>
      <c r="AL4541" s="77"/>
      <c r="AM4541" s="85"/>
      <c r="AN4541" s="2"/>
      <c r="AO4541" s="2"/>
      <c r="AP4541" s="2"/>
      <c r="AQ4541" s="2"/>
      <c r="AR4541" s="60"/>
      <c r="AS4541" s="90"/>
      <c r="AT4541" s="90"/>
      <c r="AU4541" s="90"/>
      <c r="AV4541" s="90"/>
      <c r="AW4541" s="105"/>
      <c r="AX4541" s="2"/>
      <c r="AY4541" s="2"/>
      <c r="AZ4541" s="2"/>
      <c r="BA4541" s="2"/>
      <c r="BB4541" s="60"/>
      <c r="BC4541" s="111"/>
      <c r="BD4541" s="111"/>
      <c r="BE4541" s="111"/>
      <c r="BF4541" s="111"/>
      <c r="BG4541" s="116"/>
      <c r="BH4541" s="2"/>
      <c r="BI4541" s="2"/>
      <c r="BJ4541" s="2"/>
      <c r="BK4541" s="2"/>
      <c r="BL4541" s="60"/>
      <c r="BM4541" s="53"/>
      <c r="BN4541" s="53"/>
      <c r="BO4541" s="53"/>
      <c r="BP4541" s="53"/>
      <c r="BQ4541" s="125"/>
      <c r="BR4541" s="2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292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3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285</v>
      </c>
      <c r="J4543" s="2" t="s">
        <v>293</v>
      </c>
      <c r="K4543" s="2" t="s">
        <v>319</v>
      </c>
      <c r="L4543" s="172">
        <f t="shared" si="143"/>
        <v>0</v>
      </c>
      <c r="M4543" s="170">
        <f t="shared" si="144"/>
        <v>0</v>
      </c>
      <c r="N4543" s="183"/>
      <c r="O4543" s="37"/>
      <c r="P4543" s="37"/>
      <c r="Q4543" s="37"/>
      <c r="R4543" s="38"/>
      <c r="S4543" s="46"/>
      <c r="T4543" s="2"/>
      <c r="U4543" s="2"/>
      <c r="V4543" s="2"/>
      <c r="W4543" s="3"/>
      <c r="X4543" s="60"/>
      <c r="Y4543" s="67"/>
      <c r="Z4543" s="67"/>
      <c r="AA4543" s="67"/>
      <c r="AB4543" s="69"/>
      <c r="AC4543" s="73"/>
      <c r="AD4543" s="2"/>
      <c r="AE4543" s="2"/>
      <c r="AF4543" s="2"/>
      <c r="AG4543" s="3"/>
      <c r="AH4543" s="60"/>
      <c r="AI4543" s="77"/>
      <c r="AJ4543" s="77"/>
      <c r="AK4543" s="77"/>
      <c r="AL4543" s="78"/>
      <c r="AM4543" s="85"/>
      <c r="AN4543" s="2"/>
      <c r="AO4543" s="2"/>
      <c r="AP4543" s="2"/>
      <c r="AQ4543" s="3"/>
      <c r="AR4543" s="60"/>
      <c r="AS4543" s="90"/>
      <c r="AT4543" s="90"/>
      <c r="AU4543" s="90"/>
      <c r="AV4543" s="91"/>
      <c r="AW4543" s="105"/>
      <c r="AX4543" s="2"/>
      <c r="AY4543" s="2"/>
      <c r="AZ4543" s="2"/>
      <c r="BA4543" s="3"/>
      <c r="BB4543" s="60"/>
      <c r="BC4543" s="111"/>
      <c r="BD4543" s="111"/>
      <c r="BE4543" s="111"/>
      <c r="BF4543" s="112"/>
      <c r="BG4543" s="116"/>
      <c r="BH4543" s="2"/>
      <c r="BI4543" s="2"/>
      <c r="BJ4543" s="2"/>
      <c r="BK4543" s="3"/>
      <c r="BL4543" s="60"/>
      <c r="BM4543" s="53"/>
      <c r="BN4543" s="53"/>
      <c r="BO4543" s="53"/>
      <c r="BP4543" s="54"/>
      <c r="BQ4543" s="125"/>
      <c r="BR4543" s="2"/>
      <c r="BS4543" s="2"/>
      <c r="BT4543" s="2"/>
      <c r="BU4543" s="3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287</v>
      </c>
      <c r="J4544" s="2" t="s">
        <v>269</v>
      </c>
      <c r="K4544" s="2" t="s">
        <v>321</v>
      </c>
      <c r="L4544" s="170">
        <f t="shared" si="143"/>
        <v>1</v>
      </c>
      <c r="M4544" s="170">
        <f t="shared" si="144"/>
        <v>1.24</v>
      </c>
      <c r="N4544" s="183"/>
      <c r="O4544" s="37"/>
      <c r="P4544" s="37"/>
      <c r="Q4544" s="37"/>
      <c r="R4544" s="37"/>
      <c r="S4544" s="46"/>
      <c r="T4544" s="2"/>
      <c r="U4544" s="2"/>
      <c r="V4544" s="2"/>
      <c r="W4544" s="2"/>
      <c r="X4544" s="60"/>
      <c r="Y4544" s="67"/>
      <c r="Z4544" s="67"/>
      <c r="AA4544" s="67"/>
      <c r="AB4544" s="67"/>
      <c r="AC4544" s="73"/>
      <c r="AD4544" s="2"/>
      <c r="AE4544" s="2"/>
      <c r="AF4544" s="2"/>
      <c r="AG4544" s="2"/>
      <c r="AH4544" s="60"/>
      <c r="AI4544" s="77"/>
      <c r="AJ4544" s="77"/>
      <c r="AK4544" s="77"/>
      <c r="AL4544" s="77"/>
      <c r="AM4544" s="85"/>
      <c r="AN4544" s="2"/>
      <c r="AO4544" s="2"/>
      <c r="AP4544" s="2"/>
      <c r="AQ4544" s="2"/>
      <c r="AR4544" s="60"/>
      <c r="AS4544" s="90"/>
      <c r="AT4544" s="90"/>
      <c r="AU4544" s="90"/>
      <c r="AV4544" s="90"/>
      <c r="AW4544" s="105"/>
      <c r="AX4544" s="2"/>
      <c r="AY4544" s="2"/>
      <c r="AZ4544" s="2"/>
      <c r="BA4544" s="2"/>
      <c r="BB4544" s="60"/>
      <c r="BC4544" s="111"/>
      <c r="BD4544" s="111"/>
      <c r="BE4544" s="111"/>
      <c r="BF4544" s="111"/>
      <c r="BG4544" s="116"/>
      <c r="BH4544" s="2"/>
      <c r="BI4544" s="2"/>
      <c r="BJ4544" s="2"/>
      <c r="BK4544" s="2"/>
      <c r="BL4544" s="60"/>
      <c r="BM4544" s="53"/>
      <c r="BN4544" s="53"/>
      <c r="BO4544" s="53"/>
      <c r="BP4544" s="53"/>
      <c r="BQ4544" s="125"/>
      <c r="BR4544" s="2"/>
      <c r="BS4544" s="2"/>
      <c r="BT4544" s="2"/>
      <c r="BU4544" s="2">
        <v>1</v>
      </c>
      <c r="BV4544" s="60">
        <v>1.24</v>
      </c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270</v>
      </c>
      <c r="K4545" s="2" t="s">
        <v>321</v>
      </c>
      <c r="L4545" s="170">
        <f t="shared" si="143"/>
        <v>0</v>
      </c>
      <c r="M4545" s="170">
        <f t="shared" si="144"/>
        <v>0</v>
      </c>
      <c r="N4545" s="183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/>
      <c r="BV4545" s="60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290</v>
      </c>
      <c r="J4546" s="2" t="s">
        <v>271</v>
      </c>
      <c r="K4546" s="2" t="s">
        <v>322</v>
      </c>
      <c r="L4546" s="170">
        <f t="shared" si="143"/>
        <v>0</v>
      </c>
      <c r="M4546" s="170">
        <f t="shared" si="144"/>
        <v>0</v>
      </c>
      <c r="N4546" s="183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284</v>
      </c>
      <c r="J4547" s="2" t="s">
        <v>294</v>
      </c>
      <c r="K4547" s="2" t="s">
        <v>321</v>
      </c>
      <c r="L4547" s="170">
        <f t="shared" si="143"/>
        <v>0</v>
      </c>
      <c r="M4547" s="170">
        <f t="shared" si="144"/>
        <v>0</v>
      </c>
      <c r="N4547" s="183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347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3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295</v>
      </c>
      <c r="K4549" s="2" t="s">
        <v>321</v>
      </c>
      <c r="L4549" s="170">
        <f t="shared" ref="L4549:L4612" si="157">SUM(R4549,W4549,AB4549,AG4549,AL4549,AQ4549,AV4549,BA4549,BF4549,BK4549,BP4549,BU4549)</f>
        <v>0</v>
      </c>
      <c r="M4549" s="170">
        <f t="shared" ref="M4549:M4612" si="158">SUM(S4549,X4549,AC4549,AH4549,AM4549,AR4549,AW4549,BB4549,BG4549,BL4549,BQ4549,BV4549)</f>
        <v>0</v>
      </c>
      <c r="N4549" s="183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290</v>
      </c>
      <c r="J4550" s="2" t="s">
        <v>299</v>
      </c>
      <c r="K4550" s="2" t="s">
        <v>319</v>
      </c>
      <c r="L4550" s="170">
        <f t="shared" si="157"/>
        <v>0</v>
      </c>
      <c r="M4550" s="170">
        <f t="shared" si="158"/>
        <v>0</v>
      </c>
      <c r="N4550" s="183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315</v>
      </c>
      <c r="J4551" s="2" t="s">
        <v>348</v>
      </c>
      <c r="K4551" s="2" t="s">
        <v>321</v>
      </c>
      <c r="L4551" s="170">
        <f t="shared" si="157"/>
        <v>0</v>
      </c>
      <c r="M4551" s="170">
        <f t="shared" si="158"/>
        <v>0</v>
      </c>
      <c r="N4551" s="183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296</v>
      </c>
      <c r="K4552" s="2" t="s">
        <v>322</v>
      </c>
      <c r="L4552" s="170">
        <f t="shared" si="157"/>
        <v>0</v>
      </c>
      <c r="M4552" s="170">
        <f t="shared" si="158"/>
        <v>0</v>
      </c>
      <c r="N4552" s="183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316</v>
      </c>
      <c r="J4553" s="2" t="s">
        <v>297</v>
      </c>
      <c r="K4553" s="2" t="s">
        <v>319</v>
      </c>
      <c r="L4553" s="172">
        <f t="shared" si="157"/>
        <v>2.7899999999999999E-3</v>
      </c>
      <c r="M4553" s="170">
        <f t="shared" si="158"/>
        <v>8.4179999999999993</v>
      </c>
      <c r="N4553" s="183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>
        <v>2.7899999999999999E-3</v>
      </c>
      <c r="BL4553" s="60">
        <v>8.4179999999999993</v>
      </c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8" t="s">
        <v>349</v>
      </c>
      <c r="K4554" s="8" t="s">
        <v>321</v>
      </c>
      <c r="L4554" s="170">
        <f t="shared" si="157"/>
        <v>0</v>
      </c>
      <c r="M4554" s="170">
        <f t="shared" si="158"/>
        <v>0</v>
      </c>
      <c r="N4554" s="183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/>
      <c r="BL4554" s="60"/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282</v>
      </c>
      <c r="J4555" s="2" t="s">
        <v>272</v>
      </c>
      <c r="K4555" s="2" t="s">
        <v>322</v>
      </c>
      <c r="L4555" s="170">
        <f t="shared" si="157"/>
        <v>0</v>
      </c>
      <c r="M4555" s="170">
        <f t="shared" si="158"/>
        <v>0</v>
      </c>
      <c r="N4555" s="183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273</v>
      </c>
      <c r="K4556" s="2" t="s">
        <v>322</v>
      </c>
      <c r="L4556" s="170">
        <f t="shared" si="157"/>
        <v>1.8E-3</v>
      </c>
      <c r="M4556" s="170">
        <f t="shared" si="158"/>
        <v>2.0510000000000002</v>
      </c>
      <c r="N4556" s="183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 t="s">
        <v>361</v>
      </c>
      <c r="AA4556" s="67"/>
      <c r="AB4556" s="67">
        <v>1.8E-3</v>
      </c>
      <c r="AC4556" s="73">
        <v>2.0510000000000002</v>
      </c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274</v>
      </c>
      <c r="K4557" s="2" t="s">
        <v>322</v>
      </c>
      <c r="L4557" s="172">
        <f t="shared" si="157"/>
        <v>1E-3</v>
      </c>
      <c r="M4557" s="170">
        <f t="shared" si="158"/>
        <v>1.145</v>
      </c>
      <c r="N4557" s="183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/>
      <c r="AA4557" s="67"/>
      <c r="AB4557" s="67"/>
      <c r="AC4557" s="73"/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>
        <v>52</v>
      </c>
      <c r="AV4557" s="90">
        <v>5.0000000000000001E-4</v>
      </c>
      <c r="AW4557" s="105">
        <v>0.56899999999999995</v>
      </c>
      <c r="AX4557" s="2"/>
      <c r="AY4557" s="2"/>
      <c r="AZ4557" s="2">
        <v>52</v>
      </c>
      <c r="BA4557" s="2">
        <v>5.0000000000000001E-4</v>
      </c>
      <c r="BB4557" s="60">
        <v>0.57599999999999996</v>
      </c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275</v>
      </c>
      <c r="K4558" s="2" t="s">
        <v>322</v>
      </c>
      <c r="L4558" s="170">
        <f t="shared" si="157"/>
        <v>1.2E-2</v>
      </c>
      <c r="M4558" s="170">
        <f t="shared" si="158"/>
        <v>17.957000000000001</v>
      </c>
      <c r="N4558" s="183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/>
      <c r="AV4558" s="90"/>
      <c r="AW4558" s="105"/>
      <c r="AX4558" s="2"/>
      <c r="AY4558" s="2"/>
      <c r="AZ4558" s="2"/>
      <c r="BA4558" s="2"/>
      <c r="BB4558" s="60"/>
      <c r="BC4558" s="111" t="s">
        <v>586</v>
      </c>
      <c r="BD4558" s="111"/>
      <c r="BE4558" s="111"/>
      <c r="BF4558" s="111">
        <v>1.2E-2</v>
      </c>
      <c r="BG4558" s="116">
        <v>17.957000000000001</v>
      </c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276</v>
      </c>
      <c r="K4559" s="2" t="s">
        <v>321</v>
      </c>
      <c r="L4559" s="170">
        <f t="shared" si="157"/>
        <v>0</v>
      </c>
      <c r="M4559" s="170">
        <f t="shared" si="158"/>
        <v>0</v>
      </c>
      <c r="N4559" s="183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/>
      <c r="BD4559" s="111"/>
      <c r="BE4559" s="111"/>
      <c r="BF4559" s="111"/>
      <c r="BG4559" s="116"/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277</v>
      </c>
      <c r="K4560" s="2" t="s">
        <v>321</v>
      </c>
      <c r="L4560" s="170">
        <f t="shared" si="157"/>
        <v>2</v>
      </c>
      <c r="M4560" s="170">
        <f t="shared" si="158"/>
        <v>1.6279999999999999</v>
      </c>
      <c r="N4560" s="183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 t="s">
        <v>361</v>
      </c>
      <c r="AA4560" s="67"/>
      <c r="AB4560" s="67">
        <v>2</v>
      </c>
      <c r="AC4560" s="73">
        <v>1.6279999999999999</v>
      </c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283</v>
      </c>
      <c r="J4561" s="2" t="s">
        <v>298</v>
      </c>
      <c r="K4561" s="2" t="s">
        <v>322</v>
      </c>
      <c r="L4561" s="170">
        <f t="shared" si="157"/>
        <v>0</v>
      </c>
      <c r="M4561" s="170">
        <f t="shared" si="158"/>
        <v>0</v>
      </c>
      <c r="N4561" s="183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/>
      <c r="AA4561" s="67"/>
      <c r="AB4561" s="67"/>
      <c r="AC4561" s="73"/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278</v>
      </c>
      <c r="K4562" s="2" t="s">
        <v>321</v>
      </c>
      <c r="L4562" s="170">
        <f t="shared" si="157"/>
        <v>0</v>
      </c>
      <c r="M4562" s="170">
        <f t="shared" si="158"/>
        <v>0</v>
      </c>
      <c r="N4562" s="183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279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3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286</v>
      </c>
      <c r="J4564" s="2" t="s">
        <v>280</v>
      </c>
      <c r="K4564" s="2" t="s">
        <v>320</v>
      </c>
      <c r="L4564" s="170">
        <f t="shared" si="157"/>
        <v>0</v>
      </c>
      <c r="M4564" s="172">
        <f t="shared" si="158"/>
        <v>0</v>
      </c>
      <c r="N4564" s="185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181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281</v>
      </c>
      <c r="K4565" s="2" t="s">
        <v>320</v>
      </c>
      <c r="L4565" s="170">
        <f t="shared" si="157"/>
        <v>0</v>
      </c>
      <c r="M4565" s="170">
        <f t="shared" si="158"/>
        <v>0</v>
      </c>
      <c r="N4565" s="183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60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s="17" customFormat="1" hidden="1" x14ac:dyDescent="0.3">
      <c r="A4566" s="16" t="s">
        <v>147</v>
      </c>
      <c r="B4566" s="16" t="s">
        <v>2</v>
      </c>
      <c r="C4566" s="16" t="s">
        <v>3</v>
      </c>
      <c r="D4566" s="16" t="s">
        <v>124</v>
      </c>
      <c r="E4566" s="6" t="s">
        <v>148</v>
      </c>
      <c r="F4566" s="7"/>
      <c r="G4566" s="23" t="s">
        <v>5</v>
      </c>
      <c r="H4566" s="7">
        <v>2023</v>
      </c>
      <c r="I4566" s="25"/>
      <c r="J4566" s="16" t="s">
        <v>314</v>
      </c>
      <c r="K4566" s="16"/>
      <c r="L4566" s="155"/>
      <c r="M4566" s="133">
        <f>SUM(M4528:M4565)</f>
        <v>52.949000000000005</v>
      </c>
      <c r="N4566" s="186"/>
      <c r="O4566" s="16"/>
      <c r="P4566" s="16"/>
      <c r="Q4566" s="16"/>
      <c r="R4566" s="16"/>
      <c r="S4566" s="51">
        <f>SUM(S4528:S4565)</f>
        <v>0</v>
      </c>
      <c r="T4566" s="16"/>
      <c r="U4566" s="16"/>
      <c r="V4566" s="16"/>
      <c r="W4566" s="16"/>
      <c r="X4566" s="51">
        <f>SUM(X4528:X4565)</f>
        <v>0</v>
      </c>
      <c r="Y4566" s="16"/>
      <c r="Z4566" s="16"/>
      <c r="AA4566" s="16"/>
      <c r="AB4566" s="16"/>
      <c r="AC4566" s="51">
        <f>SUM(AC4528:AC4565)</f>
        <v>3.6790000000000003</v>
      </c>
      <c r="AD4566" s="16"/>
      <c r="AE4566" s="16"/>
      <c r="AF4566" s="16"/>
      <c r="AG4566" s="16"/>
      <c r="AH4566" s="51">
        <f>SUM(AH4528:AH4565)</f>
        <v>0</v>
      </c>
      <c r="AI4566" s="16"/>
      <c r="AJ4566" s="16"/>
      <c r="AK4566" s="16"/>
      <c r="AL4566" s="16"/>
      <c r="AM4566" s="51">
        <f>SUM(AM4528:AM4565)</f>
        <v>0</v>
      </c>
      <c r="AN4566" s="16"/>
      <c r="AO4566" s="16"/>
      <c r="AP4566" s="16"/>
      <c r="AQ4566" s="16"/>
      <c r="AR4566" s="51">
        <f>SUM(AR4528:AR4565)</f>
        <v>20.51</v>
      </c>
      <c r="AS4566" s="16"/>
      <c r="AT4566" s="16"/>
      <c r="AU4566" s="16"/>
      <c r="AV4566" s="16"/>
      <c r="AW4566" s="51">
        <f>SUM(AW4528:AW4565)</f>
        <v>0.56899999999999995</v>
      </c>
      <c r="AX4566" s="16"/>
      <c r="AY4566" s="16"/>
      <c r="AZ4566" s="16"/>
      <c r="BA4566" s="16"/>
      <c r="BB4566" s="51">
        <f>SUM(BB4528:BB4565)</f>
        <v>0.57599999999999996</v>
      </c>
      <c r="BC4566" s="16"/>
      <c r="BD4566" s="16"/>
      <c r="BE4566" s="16"/>
      <c r="BF4566" s="16"/>
      <c r="BG4566" s="51">
        <f>SUM(BG4528:BG4565)</f>
        <v>17.957000000000001</v>
      </c>
      <c r="BH4566" s="16"/>
      <c r="BI4566" s="16"/>
      <c r="BJ4566" s="16"/>
      <c r="BK4566" s="16"/>
      <c r="BL4566" s="51">
        <f>SUM(BL4528:BL4565)</f>
        <v>8.4179999999999993</v>
      </c>
      <c r="BM4566" s="16"/>
      <c r="BN4566" s="16"/>
      <c r="BO4566" s="16"/>
      <c r="BP4566" s="16"/>
      <c r="BQ4566" s="51">
        <f>SUM(BQ4528:BQ4565)</f>
        <v>0</v>
      </c>
      <c r="BR4566" s="16"/>
      <c r="BS4566" s="16"/>
      <c r="BT4566" s="16"/>
      <c r="BU4566" s="16"/>
      <c r="BV4566" s="51">
        <f>SUM(BV4528:BV4565)</f>
        <v>1.24</v>
      </c>
    </row>
    <row r="4567" spans="1:74" hidden="1" x14ac:dyDescent="0.3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22" t="s">
        <v>71</v>
      </c>
      <c r="H4567" s="3">
        <v>2023</v>
      </c>
      <c r="I4567" s="24" t="s">
        <v>287</v>
      </c>
      <c r="J4567" s="2" t="s">
        <v>267</v>
      </c>
      <c r="K4567" s="2" t="s">
        <v>319</v>
      </c>
      <c r="L4567" s="170">
        <f t="shared" si="157"/>
        <v>0</v>
      </c>
      <c r="M4567" s="170">
        <f t="shared" si="158"/>
        <v>0</v>
      </c>
      <c r="N4567" s="183"/>
      <c r="O4567" s="37"/>
      <c r="P4567" s="37"/>
      <c r="Q4567" s="37"/>
      <c r="R4567" s="37"/>
      <c r="S4567" s="46"/>
      <c r="T4567" s="2"/>
      <c r="U4567" s="2"/>
      <c r="V4567" s="2"/>
      <c r="W4567" s="2"/>
      <c r="X4567" s="60"/>
      <c r="Y4567" s="67"/>
      <c r="Z4567" s="67"/>
      <c r="AA4567" s="67"/>
      <c r="AB4567" s="67"/>
      <c r="AC4567" s="73"/>
      <c r="AD4567" s="2"/>
      <c r="AE4567" s="2"/>
      <c r="AF4567" s="2"/>
      <c r="AG4567" s="2"/>
      <c r="AH4567" s="60"/>
      <c r="AI4567" s="77"/>
      <c r="AJ4567" s="77"/>
      <c r="AK4567" s="77"/>
      <c r="AL4567" s="77"/>
      <c r="AM4567" s="85"/>
      <c r="AN4567" s="2"/>
      <c r="AO4567" s="2"/>
      <c r="AP4567" s="2"/>
      <c r="AQ4567" s="2"/>
      <c r="AR4567" s="60"/>
      <c r="AS4567" s="90"/>
      <c r="AT4567" s="90"/>
      <c r="AU4567" s="90"/>
      <c r="AV4567" s="90"/>
      <c r="AW4567" s="105"/>
      <c r="AX4567" s="2"/>
      <c r="AY4567" s="2"/>
      <c r="AZ4567" s="2"/>
      <c r="BA4567" s="2"/>
      <c r="BB4567" s="60"/>
      <c r="BC4567" s="111"/>
      <c r="BD4567" s="111"/>
      <c r="BE4567" s="111"/>
      <c r="BF4567" s="111"/>
      <c r="BG4567" s="116"/>
      <c r="BH4567" s="2"/>
      <c r="BI4567" s="2"/>
      <c r="BJ4567" s="2"/>
      <c r="BK4567" s="2"/>
      <c r="BL4567" s="60"/>
      <c r="BM4567" s="53"/>
      <c r="BN4567" s="53"/>
      <c r="BO4567" s="53"/>
      <c r="BP4567" s="53"/>
      <c r="BQ4567" s="125"/>
      <c r="BR4567" s="2"/>
      <c r="BS4567" s="2"/>
      <c r="BT4567" s="2"/>
      <c r="BU4567" s="2"/>
      <c r="BV4567" s="60"/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291</v>
      </c>
      <c r="K4568" s="2" t="s">
        <v>320</v>
      </c>
      <c r="L4568" s="170">
        <f t="shared" si="157"/>
        <v>0</v>
      </c>
      <c r="M4568" s="170">
        <f t="shared" si="158"/>
        <v>0</v>
      </c>
      <c r="N4568" s="183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286</v>
      </c>
      <c r="J4569" s="2" t="s">
        <v>337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3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8" t="s">
        <v>338</v>
      </c>
      <c r="K4570" s="8" t="s">
        <v>319</v>
      </c>
      <c r="L4570" s="170">
        <f t="shared" si="157"/>
        <v>0</v>
      </c>
      <c r="M4570" s="170">
        <f t="shared" si="158"/>
        <v>0</v>
      </c>
      <c r="N4570" s="183"/>
      <c r="O4570" s="58"/>
      <c r="P4570" s="58"/>
      <c r="Q4570" s="58"/>
      <c r="R4570" s="58"/>
      <c r="S4570" s="59"/>
      <c r="T4570" s="8"/>
      <c r="U4570" s="8"/>
      <c r="V4570" s="8"/>
      <c r="W4570" s="8"/>
      <c r="X4570" s="130"/>
      <c r="Y4570" s="143"/>
      <c r="Z4570" s="143"/>
      <c r="AA4570" s="143"/>
      <c r="AB4570" s="143"/>
      <c r="AC4570" s="144"/>
      <c r="AD4570" s="8"/>
      <c r="AE4570" s="8"/>
      <c r="AF4570" s="8"/>
      <c r="AG4570" s="8"/>
      <c r="AH4570" s="130"/>
      <c r="AI4570" s="145"/>
      <c r="AJ4570" s="145"/>
      <c r="AK4570" s="145"/>
      <c r="AL4570" s="145"/>
      <c r="AM4570" s="146"/>
      <c r="AN4570" s="8"/>
      <c r="AO4570" s="8"/>
      <c r="AP4570" s="8"/>
      <c r="AQ4570" s="8"/>
      <c r="AR4570" s="130"/>
      <c r="AS4570" s="147"/>
      <c r="AT4570" s="147"/>
      <c r="AU4570" s="147"/>
      <c r="AV4570" s="147"/>
      <c r="AW4570" s="148"/>
      <c r="AX4570" s="8"/>
      <c r="AY4570" s="8"/>
      <c r="AZ4570" s="8"/>
      <c r="BA4570" s="8"/>
      <c r="BB4570" s="130"/>
      <c r="BC4570" s="149"/>
      <c r="BD4570" s="149"/>
      <c r="BE4570" s="149"/>
      <c r="BF4570" s="149"/>
      <c r="BG4570" s="150"/>
      <c r="BH4570" s="8"/>
      <c r="BI4570" s="8"/>
      <c r="BJ4570" s="8"/>
      <c r="BK4570" s="8"/>
      <c r="BL4570" s="130"/>
      <c r="BM4570" s="151"/>
      <c r="BN4570" s="151"/>
      <c r="BO4570" s="151"/>
      <c r="BP4570" s="151"/>
      <c r="BQ4570" s="152"/>
      <c r="BR4570" s="8"/>
      <c r="BS4570" s="8"/>
      <c r="BT4570" s="8"/>
      <c r="BU4570" s="8"/>
      <c r="BV4570" s="13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339</v>
      </c>
      <c r="K4571" s="8" t="s">
        <v>340</v>
      </c>
      <c r="L4571" s="170">
        <f t="shared" si="157"/>
        <v>0</v>
      </c>
      <c r="M4571" s="170">
        <f t="shared" si="158"/>
        <v>0</v>
      </c>
      <c r="N4571" s="183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341</v>
      </c>
      <c r="K4572" s="8" t="s">
        <v>319</v>
      </c>
      <c r="L4572" s="170">
        <f t="shared" si="157"/>
        <v>0</v>
      </c>
      <c r="M4572" s="170">
        <f t="shared" si="158"/>
        <v>0</v>
      </c>
      <c r="N4572" s="183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342</v>
      </c>
      <c r="K4573" s="8" t="s">
        <v>321</v>
      </c>
      <c r="L4573" s="170">
        <f t="shared" si="157"/>
        <v>0</v>
      </c>
      <c r="M4573" s="170">
        <f t="shared" si="158"/>
        <v>0</v>
      </c>
      <c r="N4573" s="183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343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3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344</v>
      </c>
      <c r="K4575" s="8" t="s">
        <v>340</v>
      </c>
      <c r="L4575" s="170">
        <f t="shared" si="157"/>
        <v>0</v>
      </c>
      <c r="M4575" s="170">
        <f t="shared" si="158"/>
        <v>0</v>
      </c>
      <c r="N4575" s="183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288</v>
      </c>
      <c r="J4576" s="8" t="s">
        <v>345</v>
      </c>
      <c r="K4576" s="8" t="s">
        <v>319</v>
      </c>
      <c r="L4576" s="170">
        <f t="shared" si="157"/>
        <v>0</v>
      </c>
      <c r="M4576" s="170">
        <f t="shared" si="158"/>
        <v>0</v>
      </c>
      <c r="N4576" s="183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2" t="s">
        <v>352</v>
      </c>
      <c r="K4577" s="2" t="s">
        <v>319</v>
      </c>
      <c r="L4577" s="170">
        <f t="shared" si="157"/>
        <v>0</v>
      </c>
      <c r="M4577" s="170">
        <f t="shared" si="158"/>
        <v>0</v>
      </c>
      <c r="N4577" s="183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353</v>
      </c>
      <c r="K4578" s="2" t="s">
        <v>322</v>
      </c>
      <c r="L4578" s="170">
        <f t="shared" si="157"/>
        <v>0</v>
      </c>
      <c r="M4578" s="170">
        <f t="shared" si="158"/>
        <v>0</v>
      </c>
      <c r="N4578" s="183"/>
      <c r="O4578" s="37"/>
      <c r="P4578" s="37"/>
      <c r="Q4578" s="37"/>
      <c r="R4578" s="37"/>
      <c r="S4578" s="46"/>
      <c r="T4578" s="2"/>
      <c r="U4578" s="2"/>
      <c r="V4578" s="2"/>
      <c r="W4578" s="2"/>
      <c r="X4578" s="60"/>
      <c r="Y4578" s="67"/>
      <c r="Z4578" s="67"/>
      <c r="AA4578" s="67"/>
      <c r="AB4578" s="67"/>
      <c r="AC4578" s="73"/>
      <c r="AD4578" s="2"/>
      <c r="AE4578" s="2"/>
      <c r="AF4578" s="2"/>
      <c r="AG4578" s="2"/>
      <c r="AH4578" s="60"/>
      <c r="AI4578" s="77"/>
      <c r="AJ4578" s="77"/>
      <c r="AK4578" s="77"/>
      <c r="AL4578" s="77"/>
      <c r="AM4578" s="85"/>
      <c r="AN4578" s="2"/>
      <c r="AO4578" s="2"/>
      <c r="AP4578" s="2"/>
      <c r="AQ4578" s="2"/>
      <c r="AR4578" s="60"/>
      <c r="AS4578" s="90"/>
      <c r="AT4578" s="90"/>
      <c r="AU4578" s="90"/>
      <c r="AV4578" s="90"/>
      <c r="AW4578" s="105"/>
      <c r="AX4578" s="2"/>
      <c r="AY4578" s="2"/>
      <c r="AZ4578" s="2"/>
      <c r="BA4578" s="2"/>
      <c r="BB4578" s="60"/>
      <c r="BC4578" s="111"/>
      <c r="BD4578" s="111"/>
      <c r="BE4578" s="111"/>
      <c r="BF4578" s="111"/>
      <c r="BG4578" s="116"/>
      <c r="BH4578" s="2"/>
      <c r="BI4578" s="2"/>
      <c r="BJ4578" s="2"/>
      <c r="BK4578" s="2"/>
      <c r="BL4578" s="60"/>
      <c r="BM4578" s="53"/>
      <c r="BN4578" s="53"/>
      <c r="BO4578" s="53"/>
      <c r="BP4578" s="53"/>
      <c r="BQ4578" s="125"/>
      <c r="BR4578" s="2"/>
      <c r="BS4578" s="2"/>
      <c r="BT4578" s="2"/>
      <c r="BU4578" s="2"/>
      <c r="BV4578" s="6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346</v>
      </c>
      <c r="K4579" s="2" t="s">
        <v>319</v>
      </c>
      <c r="L4579" s="170">
        <f t="shared" si="157"/>
        <v>0</v>
      </c>
      <c r="M4579" s="170">
        <f t="shared" si="158"/>
        <v>0</v>
      </c>
      <c r="N4579" s="183"/>
      <c r="O4579" s="38"/>
      <c r="P4579" s="37"/>
      <c r="Q4579" s="37"/>
      <c r="R4579" s="37"/>
      <c r="S4579" s="46"/>
      <c r="T4579" s="3"/>
      <c r="U4579" s="2"/>
      <c r="V4579" s="2"/>
      <c r="W4579" s="2"/>
      <c r="X4579" s="60"/>
      <c r="Y4579" s="69"/>
      <c r="Z4579" s="67"/>
      <c r="AA4579" s="67"/>
      <c r="AB4579" s="67"/>
      <c r="AC4579" s="73"/>
      <c r="AD4579" s="3"/>
      <c r="AE4579" s="2"/>
      <c r="AF4579" s="2"/>
      <c r="AG4579" s="2"/>
      <c r="AH4579" s="60"/>
      <c r="AI4579" s="78"/>
      <c r="AJ4579" s="77"/>
      <c r="AK4579" s="77"/>
      <c r="AL4579" s="77"/>
      <c r="AM4579" s="85"/>
      <c r="AN4579" s="3"/>
      <c r="AO4579" s="2"/>
      <c r="AP4579" s="2"/>
      <c r="AQ4579" s="2"/>
      <c r="AR4579" s="60"/>
      <c r="AS4579" s="91"/>
      <c r="AT4579" s="90"/>
      <c r="AU4579" s="90"/>
      <c r="AV4579" s="90"/>
      <c r="AW4579" s="105"/>
      <c r="AX4579" s="3"/>
      <c r="AY4579" s="2"/>
      <c r="AZ4579" s="2"/>
      <c r="BA4579" s="2"/>
      <c r="BB4579" s="60"/>
      <c r="BC4579" s="112"/>
      <c r="BD4579" s="111"/>
      <c r="BE4579" s="111"/>
      <c r="BF4579" s="111"/>
      <c r="BG4579" s="116"/>
      <c r="BH4579" s="3"/>
      <c r="BI4579" s="2"/>
      <c r="BJ4579" s="2"/>
      <c r="BK4579" s="2"/>
      <c r="BL4579" s="60"/>
      <c r="BM4579" s="54"/>
      <c r="BN4579" s="53"/>
      <c r="BO4579" s="53"/>
      <c r="BP4579" s="53"/>
      <c r="BQ4579" s="125"/>
      <c r="BR4579" s="3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289</v>
      </c>
      <c r="J4580" s="2" t="s">
        <v>268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3"/>
      <c r="O4580" s="37"/>
      <c r="P4580" s="37"/>
      <c r="Q4580" s="37"/>
      <c r="R4580" s="37"/>
      <c r="S4580" s="46"/>
      <c r="T4580" s="2"/>
      <c r="U4580" s="2"/>
      <c r="V4580" s="2"/>
      <c r="W4580" s="2"/>
      <c r="X4580" s="60"/>
      <c r="Y4580" s="67"/>
      <c r="Z4580" s="67"/>
      <c r="AA4580" s="67"/>
      <c r="AB4580" s="67"/>
      <c r="AC4580" s="73"/>
      <c r="AD4580" s="2"/>
      <c r="AE4580" s="2"/>
      <c r="AF4580" s="2"/>
      <c r="AG4580" s="2"/>
      <c r="AH4580" s="60"/>
      <c r="AI4580" s="77"/>
      <c r="AJ4580" s="77"/>
      <c r="AK4580" s="77"/>
      <c r="AL4580" s="77"/>
      <c r="AM4580" s="85"/>
      <c r="AN4580" s="2"/>
      <c r="AO4580" s="2"/>
      <c r="AP4580" s="2"/>
      <c r="AQ4580" s="2"/>
      <c r="AR4580" s="60"/>
      <c r="AS4580" s="90"/>
      <c r="AT4580" s="90"/>
      <c r="AU4580" s="90"/>
      <c r="AV4580" s="90"/>
      <c r="AW4580" s="105"/>
      <c r="AX4580" s="2"/>
      <c r="AY4580" s="2"/>
      <c r="AZ4580" s="2"/>
      <c r="BA4580" s="2"/>
      <c r="BB4580" s="60"/>
      <c r="BC4580" s="111"/>
      <c r="BD4580" s="111"/>
      <c r="BE4580" s="111"/>
      <c r="BF4580" s="111"/>
      <c r="BG4580" s="116"/>
      <c r="BH4580" s="2"/>
      <c r="BI4580" s="2"/>
      <c r="BJ4580" s="2"/>
      <c r="BK4580" s="2"/>
      <c r="BL4580" s="60"/>
      <c r="BM4580" s="53"/>
      <c r="BN4580" s="53"/>
      <c r="BO4580" s="53"/>
      <c r="BP4580" s="53"/>
      <c r="BQ4580" s="125"/>
      <c r="BR4580" s="2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292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3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285</v>
      </c>
      <c r="J4582" s="2" t="s">
        <v>293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3"/>
      <c r="O4582" s="37"/>
      <c r="P4582" s="37"/>
      <c r="Q4582" s="37"/>
      <c r="R4582" s="38"/>
      <c r="S4582" s="46"/>
      <c r="T4582" s="2"/>
      <c r="U4582" s="2"/>
      <c r="V4582" s="2"/>
      <c r="W4582" s="3"/>
      <c r="X4582" s="60"/>
      <c r="Y4582" s="67"/>
      <c r="Z4582" s="67"/>
      <c r="AA4582" s="67"/>
      <c r="AB4582" s="69"/>
      <c r="AC4582" s="73"/>
      <c r="AD4582" s="2"/>
      <c r="AE4582" s="2"/>
      <c r="AF4582" s="2"/>
      <c r="AG4582" s="3"/>
      <c r="AH4582" s="60"/>
      <c r="AI4582" s="77"/>
      <c r="AJ4582" s="77"/>
      <c r="AK4582" s="77"/>
      <c r="AL4582" s="78"/>
      <c r="AM4582" s="85"/>
      <c r="AN4582" s="2"/>
      <c r="AO4582" s="2"/>
      <c r="AP4582" s="2"/>
      <c r="AQ4582" s="3"/>
      <c r="AR4582" s="60"/>
      <c r="AS4582" s="90"/>
      <c r="AT4582" s="90"/>
      <c r="AU4582" s="90"/>
      <c r="AV4582" s="91"/>
      <c r="AW4582" s="105"/>
      <c r="AX4582" s="2"/>
      <c r="AY4582" s="2"/>
      <c r="AZ4582" s="2"/>
      <c r="BA4582" s="3"/>
      <c r="BB4582" s="60"/>
      <c r="BC4582" s="111"/>
      <c r="BD4582" s="111"/>
      <c r="BE4582" s="111"/>
      <c r="BF4582" s="112"/>
      <c r="BG4582" s="116"/>
      <c r="BH4582" s="2"/>
      <c r="BI4582" s="2"/>
      <c r="BJ4582" s="2"/>
      <c r="BK4582" s="3"/>
      <c r="BL4582" s="60"/>
      <c r="BM4582" s="53"/>
      <c r="BN4582" s="53"/>
      <c r="BO4582" s="53"/>
      <c r="BP4582" s="54"/>
      <c r="BQ4582" s="125"/>
      <c r="BR4582" s="2"/>
      <c r="BS4582" s="2"/>
      <c r="BT4582" s="2"/>
      <c r="BU4582" s="3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287</v>
      </c>
      <c r="J4583" s="2" t="s">
        <v>269</v>
      </c>
      <c r="K4583" s="2" t="s">
        <v>321</v>
      </c>
      <c r="L4583" s="170">
        <f>SUM(R4583,W4583,AB4583,AG4583,AL4583,AQ4583,AV4583,BA4583,BF4583,BK4583,BP4583,BU4583)</f>
        <v>0</v>
      </c>
      <c r="M4583" s="170">
        <f>SUM(S4583,X4583,AC4583,AH4583,AM4583,AR4583,AW4583,BB4583,BG4583,BL4583,BQ4583,BV4583)</f>
        <v>0</v>
      </c>
      <c r="N4583" s="183"/>
      <c r="O4583" s="37"/>
      <c r="P4583" s="37"/>
      <c r="Q4583" s="37"/>
      <c r="R4583" s="37"/>
      <c r="S4583" s="46"/>
      <c r="T4583" s="2"/>
      <c r="U4583" s="2"/>
      <c r="V4583" s="2"/>
      <c r="W4583" s="2"/>
      <c r="X4583" s="60"/>
      <c r="Y4583" s="67"/>
      <c r="Z4583" s="67"/>
      <c r="AA4583" s="67"/>
      <c r="AB4583" s="67"/>
      <c r="AC4583" s="73"/>
      <c r="AD4583" s="2"/>
      <c r="AE4583" s="2"/>
      <c r="AF4583" s="2"/>
      <c r="AG4583" s="2"/>
      <c r="AH4583" s="60"/>
      <c r="AI4583" s="77"/>
      <c r="AJ4583" s="77"/>
      <c r="AK4583" s="77"/>
      <c r="AL4583" s="77"/>
      <c r="AM4583" s="85"/>
      <c r="AN4583" s="2"/>
      <c r="AO4583" s="2"/>
      <c r="AP4583" s="2"/>
      <c r="AQ4583" s="2"/>
      <c r="AR4583" s="60"/>
      <c r="AS4583" s="90"/>
      <c r="AT4583" s="90"/>
      <c r="AU4583" s="90"/>
      <c r="AV4583" s="90"/>
      <c r="AW4583" s="105"/>
      <c r="AX4583" s="2"/>
      <c r="AY4583" s="2"/>
      <c r="AZ4583" s="2"/>
      <c r="BA4583" s="2"/>
      <c r="BB4583" s="60"/>
      <c r="BC4583" s="111"/>
      <c r="BD4583" s="111"/>
      <c r="BE4583" s="111"/>
      <c r="BF4583" s="111"/>
      <c r="BG4583" s="116"/>
      <c r="BH4583" s="2"/>
      <c r="BI4583" s="2"/>
      <c r="BJ4583" s="2"/>
      <c r="BK4583" s="2"/>
      <c r="BL4583" s="60"/>
      <c r="BM4583" s="53"/>
      <c r="BN4583" s="53"/>
      <c r="BO4583" s="53"/>
      <c r="BP4583" s="53"/>
      <c r="BQ4583" s="125"/>
      <c r="BR4583" s="2"/>
      <c r="BS4583" s="2"/>
      <c r="BT4583" s="2"/>
      <c r="BU4583" s="2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270</v>
      </c>
      <c r="K4584" s="2" t="s">
        <v>321</v>
      </c>
      <c r="L4584" s="170">
        <f t="shared" si="157"/>
        <v>0</v>
      </c>
      <c r="M4584" s="170">
        <f t="shared" si="158"/>
        <v>0</v>
      </c>
      <c r="N4584" s="183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290</v>
      </c>
      <c r="J4585" s="2" t="s">
        <v>271</v>
      </c>
      <c r="K4585" s="2" t="s">
        <v>322</v>
      </c>
      <c r="L4585" s="170">
        <f t="shared" si="157"/>
        <v>0</v>
      </c>
      <c r="M4585" s="170">
        <f t="shared" si="158"/>
        <v>0</v>
      </c>
      <c r="N4585" s="183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284</v>
      </c>
      <c r="J4586" s="2" t="s">
        <v>294</v>
      </c>
      <c r="K4586" s="2" t="s">
        <v>321</v>
      </c>
      <c r="L4586" s="170">
        <f t="shared" si="157"/>
        <v>0</v>
      </c>
      <c r="M4586" s="170">
        <f t="shared" si="158"/>
        <v>0</v>
      </c>
      <c r="N4586" s="183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132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347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3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73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295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3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290</v>
      </c>
      <c r="J4589" s="2" t="s">
        <v>299</v>
      </c>
      <c r="K4589" s="2" t="s">
        <v>319</v>
      </c>
      <c r="L4589" s="170">
        <f t="shared" si="157"/>
        <v>0</v>
      </c>
      <c r="M4589" s="170">
        <f t="shared" si="158"/>
        <v>0</v>
      </c>
      <c r="N4589" s="183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315</v>
      </c>
      <c r="J4590" s="2" t="s">
        <v>348</v>
      </c>
      <c r="K4590" s="2" t="s">
        <v>321</v>
      </c>
      <c r="L4590" s="170">
        <f t="shared" si="157"/>
        <v>0</v>
      </c>
      <c r="M4590" s="170">
        <f t="shared" si="158"/>
        <v>0</v>
      </c>
      <c r="N4590" s="183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296</v>
      </c>
      <c r="K4591" s="2" t="s">
        <v>322</v>
      </c>
      <c r="L4591" s="170">
        <f t="shared" si="157"/>
        <v>0</v>
      </c>
      <c r="M4591" s="170">
        <f t="shared" si="158"/>
        <v>0</v>
      </c>
      <c r="N4591" s="183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316</v>
      </c>
      <c r="J4592" s="2" t="s">
        <v>297</v>
      </c>
      <c r="K4592" s="2" t="s">
        <v>319</v>
      </c>
      <c r="L4592" s="170">
        <f t="shared" si="157"/>
        <v>0</v>
      </c>
      <c r="M4592" s="170">
        <f t="shared" si="158"/>
        <v>0</v>
      </c>
      <c r="N4592" s="183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8" t="s">
        <v>349</v>
      </c>
      <c r="K4593" s="8" t="s">
        <v>321</v>
      </c>
      <c r="L4593" s="170">
        <f t="shared" si="157"/>
        <v>0</v>
      </c>
      <c r="M4593" s="170">
        <f t="shared" si="158"/>
        <v>0</v>
      </c>
      <c r="N4593" s="183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282</v>
      </c>
      <c r="J4594" s="2" t="s">
        <v>272</v>
      </c>
      <c r="K4594" s="2" t="s">
        <v>322</v>
      </c>
      <c r="L4594" s="170">
        <f t="shared" si="157"/>
        <v>0</v>
      </c>
      <c r="M4594" s="170">
        <f t="shared" si="158"/>
        <v>0</v>
      </c>
      <c r="N4594" s="183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273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3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274</v>
      </c>
      <c r="K4596" s="2" t="s">
        <v>322</v>
      </c>
      <c r="L4596" s="172">
        <f t="shared" si="157"/>
        <v>0</v>
      </c>
      <c r="M4596" s="170">
        <f t="shared" si="158"/>
        <v>0</v>
      </c>
      <c r="N4596" s="183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275</v>
      </c>
      <c r="K4597" s="2" t="s">
        <v>322</v>
      </c>
      <c r="L4597" s="170">
        <f t="shared" si="157"/>
        <v>0</v>
      </c>
      <c r="M4597" s="170">
        <f t="shared" si="158"/>
        <v>0</v>
      </c>
      <c r="N4597" s="183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276</v>
      </c>
      <c r="K4598" s="2" t="s">
        <v>321</v>
      </c>
      <c r="L4598" s="170">
        <f t="shared" si="157"/>
        <v>0</v>
      </c>
      <c r="M4598" s="170">
        <f t="shared" si="158"/>
        <v>0</v>
      </c>
      <c r="N4598" s="183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277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3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283</v>
      </c>
      <c r="J4600" s="2" t="s">
        <v>298</v>
      </c>
      <c r="K4600" s="2" t="s">
        <v>322</v>
      </c>
      <c r="L4600" s="170">
        <f t="shared" si="157"/>
        <v>0</v>
      </c>
      <c r="M4600" s="170">
        <f t="shared" si="158"/>
        <v>0</v>
      </c>
      <c r="N4600" s="183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278</v>
      </c>
      <c r="K4601" s="2" t="s">
        <v>321</v>
      </c>
      <c r="L4601" s="170">
        <f t="shared" si="157"/>
        <v>0</v>
      </c>
      <c r="M4601" s="170">
        <f t="shared" si="158"/>
        <v>0</v>
      </c>
      <c r="N4601" s="183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279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3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286</v>
      </c>
      <c r="J4603" s="2" t="s">
        <v>280</v>
      </c>
      <c r="K4603" s="2" t="s">
        <v>320</v>
      </c>
      <c r="L4603" s="170">
        <f t="shared" si="157"/>
        <v>0.49</v>
      </c>
      <c r="M4603" s="172">
        <f t="shared" si="158"/>
        <v>6.7619999999999996</v>
      </c>
      <c r="N4603" s="185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>
        <v>0.49</v>
      </c>
      <c r="BL4603" s="181">
        <v>6.7619999999999996</v>
      </c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281</v>
      </c>
      <c r="K4604" s="2" t="s">
        <v>320</v>
      </c>
      <c r="L4604" s="170">
        <f t="shared" si="157"/>
        <v>0</v>
      </c>
      <c r="M4604" s="170">
        <f t="shared" si="158"/>
        <v>0</v>
      </c>
      <c r="N4604" s="183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/>
      <c r="BL4604" s="60"/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s="17" customFormat="1" hidden="1" x14ac:dyDescent="0.3">
      <c r="A4605" s="16" t="s">
        <v>149</v>
      </c>
      <c r="B4605" s="16" t="s">
        <v>2</v>
      </c>
      <c r="C4605" s="16" t="s">
        <v>3</v>
      </c>
      <c r="D4605" s="16" t="s">
        <v>124</v>
      </c>
      <c r="E4605" s="6" t="s">
        <v>148</v>
      </c>
      <c r="F4605" s="7"/>
      <c r="G4605" s="23" t="s">
        <v>71</v>
      </c>
      <c r="H4605" s="7">
        <v>2023</v>
      </c>
      <c r="I4605" s="25"/>
      <c r="J4605" s="16" t="s">
        <v>314</v>
      </c>
      <c r="K4605" s="16"/>
      <c r="L4605" s="155"/>
      <c r="M4605" s="133">
        <f>SUM(M4567:M4604)</f>
        <v>6.7619999999999996</v>
      </c>
      <c r="N4605" s="186"/>
      <c r="O4605" s="16"/>
      <c r="P4605" s="16"/>
      <c r="Q4605" s="16"/>
      <c r="R4605" s="16"/>
      <c r="S4605" s="51">
        <f>SUM(S4567:S4604)</f>
        <v>0</v>
      </c>
      <c r="T4605" s="16"/>
      <c r="U4605" s="16"/>
      <c r="V4605" s="16"/>
      <c r="W4605" s="16"/>
      <c r="X4605" s="51">
        <f>SUM(X4567:X4604)</f>
        <v>0</v>
      </c>
      <c r="Y4605" s="16"/>
      <c r="Z4605" s="16"/>
      <c r="AA4605" s="16"/>
      <c r="AB4605" s="16"/>
      <c r="AC4605" s="133">
        <f>SUM(AC4567:AC4604)</f>
        <v>0</v>
      </c>
      <c r="AD4605" s="16"/>
      <c r="AE4605" s="16"/>
      <c r="AF4605" s="16"/>
      <c r="AG4605" s="16"/>
      <c r="AH4605" s="51">
        <f>SUM(AH4567:AH4604)</f>
        <v>0</v>
      </c>
      <c r="AI4605" s="16"/>
      <c r="AJ4605" s="16"/>
      <c r="AK4605" s="16"/>
      <c r="AL4605" s="16"/>
      <c r="AM4605" s="51">
        <f>SUM(AM4567:AM4604)</f>
        <v>0</v>
      </c>
      <c r="AN4605" s="16"/>
      <c r="AO4605" s="16"/>
      <c r="AP4605" s="16"/>
      <c r="AQ4605" s="16"/>
      <c r="AR4605" s="51">
        <f>SUM(AR4567:AR4604)</f>
        <v>0</v>
      </c>
      <c r="AS4605" s="16"/>
      <c r="AT4605" s="16"/>
      <c r="AU4605" s="16"/>
      <c r="AV4605" s="16"/>
      <c r="AW4605" s="51">
        <f>SUM(AW4567:AW4604)</f>
        <v>0</v>
      </c>
      <c r="AX4605" s="16"/>
      <c r="AY4605" s="16"/>
      <c r="AZ4605" s="16"/>
      <c r="BA4605" s="16"/>
      <c r="BB4605" s="51">
        <f>SUM(BB4567:BB4604)</f>
        <v>0</v>
      </c>
      <c r="BC4605" s="16"/>
      <c r="BD4605" s="16"/>
      <c r="BE4605" s="16"/>
      <c r="BF4605" s="16"/>
      <c r="BG4605" s="51">
        <f>SUM(BG4567:BG4604)</f>
        <v>0</v>
      </c>
      <c r="BH4605" s="16"/>
      <c r="BI4605" s="16"/>
      <c r="BJ4605" s="16"/>
      <c r="BK4605" s="16"/>
      <c r="BL4605" s="51">
        <f>SUM(BL4567:BL4604)</f>
        <v>6.7619999999999996</v>
      </c>
      <c r="BM4605" s="16"/>
      <c r="BN4605" s="16"/>
      <c r="BO4605" s="16"/>
      <c r="BP4605" s="16"/>
      <c r="BQ4605" s="51">
        <f>SUM(BQ4567:BQ4604)</f>
        <v>0</v>
      </c>
      <c r="BR4605" s="16"/>
      <c r="BS4605" s="16"/>
      <c r="BT4605" s="16"/>
      <c r="BU4605" s="16"/>
      <c r="BV4605" s="51">
        <f>SUM(BV4567:BV4604)</f>
        <v>0</v>
      </c>
    </row>
    <row r="4606" spans="1:74" hidden="1" x14ac:dyDescent="0.3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22" t="s">
        <v>5</v>
      </c>
      <c r="H4606" s="3">
        <v>2023</v>
      </c>
      <c r="I4606" s="24" t="s">
        <v>287</v>
      </c>
      <c r="J4606" s="2" t="s">
        <v>267</v>
      </c>
      <c r="K4606" s="2" t="s">
        <v>319</v>
      </c>
      <c r="L4606" s="170">
        <f t="shared" si="157"/>
        <v>2.0999999999999998E-2</v>
      </c>
      <c r="M4606" s="170">
        <f t="shared" si="158"/>
        <v>32.030999999999999</v>
      </c>
      <c r="N4606" s="183"/>
      <c r="O4606" s="37"/>
      <c r="P4606" s="37"/>
      <c r="Q4606" s="37"/>
      <c r="R4606" s="37"/>
      <c r="S4606" s="46"/>
      <c r="T4606" s="2"/>
      <c r="U4606" s="2"/>
      <c r="V4606" s="2"/>
      <c r="W4606" s="2"/>
      <c r="X4606" s="60"/>
      <c r="Y4606" s="67"/>
      <c r="Z4606" s="67"/>
      <c r="AA4606" s="67"/>
      <c r="AB4606" s="67"/>
      <c r="AC4606" s="73"/>
      <c r="AD4606" s="2"/>
      <c r="AE4606" s="2"/>
      <c r="AF4606" s="2"/>
      <c r="AG4606" s="2"/>
      <c r="AH4606" s="60"/>
      <c r="AI4606" s="77"/>
      <c r="AJ4606" s="77"/>
      <c r="AK4606" s="77"/>
      <c r="AL4606" s="77"/>
      <c r="AM4606" s="85"/>
      <c r="AN4606" s="2"/>
      <c r="AO4606" s="2"/>
      <c r="AP4606" s="2"/>
      <c r="AQ4606" s="2">
        <v>1.4999999999999999E-2</v>
      </c>
      <c r="AR4606" s="60">
        <v>26.762</v>
      </c>
      <c r="AS4606" s="90"/>
      <c r="AT4606" s="90"/>
      <c r="AU4606" s="90"/>
      <c r="AV4606" s="90"/>
      <c r="AW4606" s="105"/>
      <c r="AX4606" s="2"/>
      <c r="AY4606" s="2"/>
      <c r="AZ4606" s="2"/>
      <c r="BA4606" s="2"/>
      <c r="BB4606" s="60"/>
      <c r="BC4606" s="111"/>
      <c r="BD4606" s="111"/>
      <c r="BE4606" s="111"/>
      <c r="BF4606" s="111"/>
      <c r="BG4606" s="116"/>
      <c r="BH4606" s="2"/>
      <c r="BI4606" s="2"/>
      <c r="BJ4606" s="2"/>
      <c r="BK4606" s="2"/>
      <c r="BL4606" s="60"/>
      <c r="BM4606" s="53"/>
      <c r="BN4606" s="53"/>
      <c r="BO4606" s="53"/>
      <c r="BP4606" s="53">
        <v>6.0000000000000001E-3</v>
      </c>
      <c r="BQ4606" s="125">
        <v>5.2690000000000001</v>
      </c>
      <c r="BR4606" s="2"/>
      <c r="BS4606" s="2"/>
      <c r="BT4606" s="2"/>
      <c r="BU4606" s="2"/>
      <c r="BV4606" s="60"/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291</v>
      </c>
      <c r="K4607" s="2" t="s">
        <v>320</v>
      </c>
      <c r="L4607" s="170">
        <f t="shared" si="157"/>
        <v>0</v>
      </c>
      <c r="M4607" s="170">
        <f t="shared" si="158"/>
        <v>0</v>
      </c>
      <c r="N4607" s="183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/>
      <c r="AR4607" s="60"/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/>
      <c r="BQ4607" s="125"/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286</v>
      </c>
      <c r="J4608" s="2" t="s">
        <v>337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3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8" t="s">
        <v>338</v>
      </c>
      <c r="K4609" s="8" t="s">
        <v>319</v>
      </c>
      <c r="L4609" s="170">
        <f t="shared" si="157"/>
        <v>0</v>
      </c>
      <c r="M4609" s="170">
        <f t="shared" si="158"/>
        <v>0</v>
      </c>
      <c r="N4609" s="183"/>
      <c r="O4609" s="58"/>
      <c r="P4609" s="58"/>
      <c r="Q4609" s="58"/>
      <c r="R4609" s="58"/>
      <c r="S4609" s="59"/>
      <c r="T4609" s="8"/>
      <c r="U4609" s="8"/>
      <c r="V4609" s="8"/>
      <c r="W4609" s="8"/>
      <c r="X4609" s="130"/>
      <c r="Y4609" s="143"/>
      <c r="Z4609" s="143"/>
      <c r="AA4609" s="143"/>
      <c r="AB4609" s="143"/>
      <c r="AC4609" s="144"/>
      <c r="AD4609" s="8"/>
      <c r="AE4609" s="8"/>
      <c r="AF4609" s="8"/>
      <c r="AG4609" s="8"/>
      <c r="AH4609" s="130"/>
      <c r="AI4609" s="145"/>
      <c r="AJ4609" s="145"/>
      <c r="AK4609" s="145"/>
      <c r="AL4609" s="145"/>
      <c r="AM4609" s="146"/>
      <c r="AN4609" s="8"/>
      <c r="AO4609" s="8"/>
      <c r="AP4609" s="8"/>
      <c r="AQ4609" s="8"/>
      <c r="AR4609" s="130"/>
      <c r="AS4609" s="147"/>
      <c r="AT4609" s="147"/>
      <c r="AU4609" s="147"/>
      <c r="AV4609" s="147"/>
      <c r="AW4609" s="148"/>
      <c r="AX4609" s="8"/>
      <c r="AY4609" s="8"/>
      <c r="AZ4609" s="8"/>
      <c r="BA4609" s="8"/>
      <c r="BB4609" s="130"/>
      <c r="BC4609" s="149"/>
      <c r="BD4609" s="149"/>
      <c r="BE4609" s="149"/>
      <c r="BF4609" s="149"/>
      <c r="BG4609" s="150"/>
      <c r="BH4609" s="8"/>
      <c r="BI4609" s="8"/>
      <c r="BJ4609" s="8"/>
      <c r="BK4609" s="8"/>
      <c r="BL4609" s="130"/>
      <c r="BM4609" s="151"/>
      <c r="BN4609" s="151"/>
      <c r="BO4609" s="151"/>
      <c r="BP4609" s="151"/>
      <c r="BQ4609" s="152"/>
      <c r="BR4609" s="8"/>
      <c r="BS4609" s="8"/>
      <c r="BT4609" s="8"/>
      <c r="BU4609" s="8"/>
      <c r="BV4609" s="13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339</v>
      </c>
      <c r="K4610" s="8" t="s">
        <v>340</v>
      </c>
      <c r="L4610" s="170">
        <f t="shared" si="157"/>
        <v>0</v>
      </c>
      <c r="M4610" s="170">
        <f t="shared" si="158"/>
        <v>0</v>
      </c>
      <c r="N4610" s="183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341</v>
      </c>
      <c r="K4611" s="8" t="s">
        <v>319</v>
      </c>
      <c r="L4611" s="170">
        <f t="shared" si="157"/>
        <v>0</v>
      </c>
      <c r="M4611" s="170">
        <f t="shared" si="158"/>
        <v>0</v>
      </c>
      <c r="N4611" s="183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342</v>
      </c>
      <c r="K4612" s="8" t="s">
        <v>321</v>
      </c>
      <c r="L4612" s="170">
        <f t="shared" si="157"/>
        <v>0</v>
      </c>
      <c r="M4612" s="170">
        <f t="shared" si="158"/>
        <v>0</v>
      </c>
      <c r="N4612" s="183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343</v>
      </c>
      <c r="K4613" s="8" t="s">
        <v>321</v>
      </c>
      <c r="L4613" s="170">
        <f t="shared" ref="L4613:L4676" si="159">SUM(R4613,W4613,AB4613,AG4613,AL4613,AQ4613,AV4613,BA4613,BF4613,BK4613,BP4613,BU4613)</f>
        <v>0</v>
      </c>
      <c r="M4613" s="170">
        <f t="shared" ref="M4613:M4676" si="160">SUM(S4613,X4613,AC4613,AH4613,AM4613,AR4613,AW4613,BB4613,BG4613,BL4613,BQ4613,BV4613)</f>
        <v>0</v>
      </c>
      <c r="N4613" s="183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344</v>
      </c>
      <c r="K4614" s="8" t="s">
        <v>340</v>
      </c>
      <c r="L4614" s="170">
        <f t="shared" si="159"/>
        <v>0</v>
      </c>
      <c r="M4614" s="170">
        <f t="shared" si="160"/>
        <v>0</v>
      </c>
      <c r="N4614" s="183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288</v>
      </c>
      <c r="J4615" s="8" t="s">
        <v>345</v>
      </c>
      <c r="K4615" s="8" t="s">
        <v>319</v>
      </c>
      <c r="L4615" s="170">
        <f t="shared" si="159"/>
        <v>1.9E-2</v>
      </c>
      <c r="M4615" s="170">
        <f t="shared" si="160"/>
        <v>19.065999999999999</v>
      </c>
      <c r="N4615" s="183"/>
      <c r="O4615" s="58"/>
      <c r="P4615" s="58"/>
      <c r="Q4615" s="58"/>
      <c r="R4615" s="37"/>
      <c r="S4615" s="46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 t="s">
        <v>502</v>
      </c>
      <c r="AP4615" s="8"/>
      <c r="AQ4615" s="8">
        <v>1.9E-2</v>
      </c>
      <c r="AR4615" s="130">
        <v>19.065999999999999</v>
      </c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2" t="s">
        <v>352</v>
      </c>
      <c r="K4616" s="2" t="s">
        <v>319</v>
      </c>
      <c r="L4616" s="170">
        <f t="shared" si="159"/>
        <v>0</v>
      </c>
      <c r="M4616" s="170">
        <f t="shared" si="160"/>
        <v>0</v>
      </c>
      <c r="N4616" s="183"/>
      <c r="O4616" s="38"/>
      <c r="P4616" s="37"/>
      <c r="Q4616" s="37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/>
      <c r="AP4616" s="8"/>
      <c r="AQ4616" s="8"/>
      <c r="AR4616" s="130"/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353</v>
      </c>
      <c r="K4617" s="2" t="s">
        <v>322</v>
      </c>
      <c r="L4617" s="170">
        <f t="shared" si="159"/>
        <v>0</v>
      </c>
      <c r="M4617" s="170">
        <f t="shared" si="160"/>
        <v>0</v>
      </c>
      <c r="N4617" s="183"/>
      <c r="O4617" s="37"/>
      <c r="P4617" s="37"/>
      <c r="Q4617" s="37"/>
      <c r="R4617" s="37"/>
      <c r="S4617" s="46"/>
      <c r="T4617" s="2"/>
      <c r="U4617" s="2"/>
      <c r="V4617" s="2"/>
      <c r="W4617" s="2"/>
      <c r="X4617" s="60"/>
      <c r="Y4617" s="67"/>
      <c r="Z4617" s="67"/>
      <c r="AA4617" s="67"/>
      <c r="AB4617" s="67"/>
      <c r="AC4617" s="73"/>
      <c r="AD4617" s="2"/>
      <c r="AE4617" s="2"/>
      <c r="AF4617" s="2"/>
      <c r="AG4617" s="2"/>
      <c r="AH4617" s="60"/>
      <c r="AI4617" s="77"/>
      <c r="AJ4617" s="77"/>
      <c r="AK4617" s="77"/>
      <c r="AL4617" s="77"/>
      <c r="AM4617" s="85"/>
      <c r="AN4617" s="2"/>
      <c r="AO4617" s="2"/>
      <c r="AP4617" s="2"/>
      <c r="AQ4617" s="2"/>
      <c r="AR4617" s="60"/>
      <c r="AS4617" s="90"/>
      <c r="AT4617" s="90"/>
      <c r="AU4617" s="90"/>
      <c r="AV4617" s="90"/>
      <c r="AW4617" s="105"/>
      <c r="AX4617" s="2"/>
      <c r="AY4617" s="2"/>
      <c r="AZ4617" s="2"/>
      <c r="BA4617" s="2"/>
      <c r="BB4617" s="60"/>
      <c r="BC4617" s="111"/>
      <c r="BD4617" s="111"/>
      <c r="BE4617" s="111"/>
      <c r="BF4617" s="111"/>
      <c r="BG4617" s="116"/>
      <c r="BH4617" s="2"/>
      <c r="BI4617" s="2"/>
      <c r="BJ4617" s="2"/>
      <c r="BK4617" s="2"/>
      <c r="BL4617" s="60"/>
      <c r="BM4617" s="53"/>
      <c r="BN4617" s="53"/>
      <c r="BO4617" s="53"/>
      <c r="BP4617" s="53"/>
      <c r="BQ4617" s="125"/>
      <c r="BR4617" s="2"/>
      <c r="BS4617" s="2"/>
      <c r="BT4617" s="2"/>
      <c r="BU4617" s="2"/>
      <c r="BV4617" s="6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346</v>
      </c>
      <c r="K4618" s="2" t="s">
        <v>319</v>
      </c>
      <c r="L4618" s="170">
        <f t="shared" si="159"/>
        <v>0</v>
      </c>
      <c r="M4618" s="170">
        <f t="shared" si="160"/>
        <v>0</v>
      </c>
      <c r="N4618" s="183"/>
      <c r="O4618" s="38"/>
      <c r="P4618" s="37"/>
      <c r="Q4618" s="37"/>
      <c r="R4618" s="37"/>
      <c r="S4618" s="46"/>
      <c r="T4618" s="3"/>
      <c r="U4618" s="2"/>
      <c r="V4618" s="2"/>
      <c r="W4618" s="2"/>
      <c r="X4618" s="60"/>
      <c r="Y4618" s="69"/>
      <c r="Z4618" s="67"/>
      <c r="AA4618" s="67"/>
      <c r="AB4618" s="67"/>
      <c r="AC4618" s="73"/>
      <c r="AD4618" s="3"/>
      <c r="AE4618" s="2"/>
      <c r="AF4618" s="2"/>
      <c r="AG4618" s="2"/>
      <c r="AH4618" s="60"/>
      <c r="AI4618" s="78"/>
      <c r="AJ4618" s="77"/>
      <c r="AK4618" s="77"/>
      <c r="AL4618" s="77"/>
      <c r="AM4618" s="85"/>
      <c r="AN4618" s="3"/>
      <c r="AO4618" s="2"/>
      <c r="AP4618" s="2"/>
      <c r="AQ4618" s="2"/>
      <c r="AR4618" s="60"/>
      <c r="AS4618" s="91"/>
      <c r="AT4618" s="90"/>
      <c r="AU4618" s="90"/>
      <c r="AV4618" s="90"/>
      <c r="AW4618" s="105"/>
      <c r="AX4618" s="3"/>
      <c r="AY4618" s="2"/>
      <c r="AZ4618" s="2"/>
      <c r="BA4618" s="2"/>
      <c r="BB4618" s="60"/>
      <c r="BC4618" s="112"/>
      <c r="BD4618" s="111"/>
      <c r="BE4618" s="111"/>
      <c r="BF4618" s="111"/>
      <c r="BG4618" s="116"/>
      <c r="BH4618" s="3"/>
      <c r="BI4618" s="2"/>
      <c r="BJ4618" s="2"/>
      <c r="BK4618" s="2"/>
      <c r="BL4618" s="60"/>
      <c r="BM4618" s="54"/>
      <c r="BN4618" s="53"/>
      <c r="BO4618" s="53"/>
      <c r="BP4618" s="53"/>
      <c r="BQ4618" s="125"/>
      <c r="BR4618" s="3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289</v>
      </c>
      <c r="J4619" s="2" t="s">
        <v>268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3"/>
      <c r="O4619" s="37"/>
      <c r="P4619" s="37"/>
      <c r="Q4619" s="37"/>
      <c r="R4619" s="37"/>
      <c r="S4619" s="46"/>
      <c r="T4619" s="2"/>
      <c r="U4619" s="2"/>
      <c r="V4619" s="2"/>
      <c r="W4619" s="2"/>
      <c r="X4619" s="60"/>
      <c r="Y4619" s="67"/>
      <c r="Z4619" s="67"/>
      <c r="AA4619" s="67"/>
      <c r="AB4619" s="67"/>
      <c r="AC4619" s="73"/>
      <c r="AD4619" s="2"/>
      <c r="AE4619" s="2"/>
      <c r="AF4619" s="2"/>
      <c r="AG4619" s="2"/>
      <c r="AH4619" s="60"/>
      <c r="AI4619" s="77"/>
      <c r="AJ4619" s="77"/>
      <c r="AK4619" s="77"/>
      <c r="AL4619" s="77"/>
      <c r="AM4619" s="85"/>
      <c r="AN4619" s="2"/>
      <c r="AO4619" s="2"/>
      <c r="AP4619" s="2"/>
      <c r="AQ4619" s="2"/>
      <c r="AR4619" s="60"/>
      <c r="AS4619" s="90"/>
      <c r="AT4619" s="90"/>
      <c r="AU4619" s="90"/>
      <c r="AV4619" s="90"/>
      <c r="AW4619" s="105"/>
      <c r="AX4619" s="2"/>
      <c r="AY4619" s="2"/>
      <c r="AZ4619" s="2"/>
      <c r="BA4619" s="2"/>
      <c r="BB4619" s="60"/>
      <c r="BC4619" s="111"/>
      <c r="BD4619" s="111"/>
      <c r="BE4619" s="111"/>
      <c r="BF4619" s="111"/>
      <c r="BG4619" s="116"/>
      <c r="BH4619" s="2"/>
      <c r="BI4619" s="2"/>
      <c r="BJ4619" s="2"/>
      <c r="BK4619" s="2"/>
      <c r="BL4619" s="60"/>
      <c r="BM4619" s="53"/>
      <c r="BN4619" s="53"/>
      <c r="BO4619" s="53"/>
      <c r="BP4619" s="53"/>
      <c r="BQ4619" s="125"/>
      <c r="BR4619" s="2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292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3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285</v>
      </c>
      <c r="J4621" s="2" t="s">
        <v>293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3"/>
      <c r="O4621" s="37"/>
      <c r="P4621" s="37"/>
      <c r="Q4621" s="37"/>
      <c r="R4621" s="38"/>
      <c r="S4621" s="45"/>
      <c r="T4621" s="2"/>
      <c r="U4621" s="2"/>
      <c r="V4621" s="2"/>
      <c r="W4621" s="3"/>
      <c r="X4621" s="61"/>
      <c r="Y4621" s="67"/>
      <c r="Z4621" s="67"/>
      <c r="AA4621" s="67"/>
      <c r="AB4621" s="69"/>
      <c r="AC4621" s="74"/>
      <c r="AD4621" s="2"/>
      <c r="AE4621" s="2"/>
      <c r="AF4621" s="2"/>
      <c r="AG4621" s="3"/>
      <c r="AH4621" s="61"/>
      <c r="AI4621" s="77"/>
      <c r="AJ4621" s="77"/>
      <c r="AK4621" s="77"/>
      <c r="AL4621" s="78"/>
      <c r="AM4621" s="86"/>
      <c r="AN4621" s="2"/>
      <c r="AO4621" s="2"/>
      <c r="AP4621" s="2"/>
      <c r="AQ4621" s="3"/>
      <c r="AR4621" s="61"/>
      <c r="AS4621" s="90"/>
      <c r="AT4621" s="90"/>
      <c r="AU4621" s="90"/>
      <c r="AV4621" s="91"/>
      <c r="AW4621" s="106"/>
      <c r="AX4621" s="2"/>
      <c r="AY4621" s="2"/>
      <c r="AZ4621" s="2"/>
      <c r="BA4621" s="3"/>
      <c r="BB4621" s="61"/>
      <c r="BC4621" s="111"/>
      <c r="BD4621" s="111"/>
      <c r="BE4621" s="111"/>
      <c r="BF4621" s="112"/>
      <c r="BG4621" s="117"/>
      <c r="BH4621" s="2"/>
      <c r="BI4621" s="2"/>
      <c r="BJ4621" s="2"/>
      <c r="BK4621" s="3"/>
      <c r="BL4621" s="61"/>
      <c r="BM4621" s="53"/>
      <c r="BN4621" s="53"/>
      <c r="BO4621" s="53"/>
      <c r="BP4621" s="54"/>
      <c r="BQ4621" s="126"/>
      <c r="BR4621" s="2"/>
      <c r="BS4621" s="2"/>
      <c r="BT4621" s="2"/>
      <c r="BU4621" s="3"/>
      <c r="BV4621" s="61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287</v>
      </c>
      <c r="J4622" s="2" t="s">
        <v>269</v>
      </c>
      <c r="K4622" s="2" t="s">
        <v>321</v>
      </c>
      <c r="L4622" s="170">
        <f>SUM(R4622,W4622,AB4622,AG4622,AL4622,AQ4622,AV4622,BA4622,BF4622,BK4622,BP4622,BU4622)</f>
        <v>2</v>
      </c>
      <c r="M4622" s="170">
        <f>SUM(S4622,X4622,AC4622,AH4622,AM4622,AR4622,AW4622,BB4622,BG4622,BL4622,BQ4622,BV4622)</f>
        <v>2.8679999999999999</v>
      </c>
      <c r="N4622" s="183"/>
      <c r="O4622" s="37"/>
      <c r="P4622" s="37"/>
      <c r="Q4622" s="37"/>
      <c r="R4622" s="37"/>
      <c r="S4622" s="46"/>
      <c r="T4622" s="2"/>
      <c r="U4622" s="2"/>
      <c r="V4622" s="2"/>
      <c r="W4622" s="2">
        <v>2</v>
      </c>
      <c r="X4622" s="60">
        <v>2.8679999999999999</v>
      </c>
      <c r="Y4622" s="67"/>
      <c r="Z4622" s="67"/>
      <c r="AA4622" s="67"/>
      <c r="AB4622" s="67"/>
      <c r="AC4622" s="73"/>
      <c r="AD4622" s="2"/>
      <c r="AE4622" s="2"/>
      <c r="AF4622" s="2"/>
      <c r="AG4622" s="2"/>
      <c r="AH4622" s="60"/>
      <c r="AI4622" s="77"/>
      <c r="AJ4622" s="77"/>
      <c r="AK4622" s="77"/>
      <c r="AL4622" s="77"/>
      <c r="AM4622" s="85"/>
      <c r="AN4622" s="2"/>
      <c r="AO4622" s="2"/>
      <c r="AP4622" s="2"/>
      <c r="AQ4622" s="2"/>
      <c r="AR4622" s="60"/>
      <c r="AS4622" s="90"/>
      <c r="AT4622" s="90"/>
      <c r="AU4622" s="90"/>
      <c r="AV4622" s="90"/>
      <c r="AW4622" s="105"/>
      <c r="AX4622" s="2"/>
      <c r="AY4622" s="2"/>
      <c r="AZ4622" s="2"/>
      <c r="BA4622" s="2"/>
      <c r="BB4622" s="60"/>
      <c r="BC4622" s="111"/>
      <c r="BD4622" s="111"/>
      <c r="BE4622" s="111"/>
      <c r="BF4622" s="111"/>
      <c r="BG4622" s="116"/>
      <c r="BH4622" s="2"/>
      <c r="BI4622" s="2"/>
      <c r="BJ4622" s="2"/>
      <c r="BK4622" s="2"/>
      <c r="BL4622" s="60"/>
      <c r="BM4622" s="53"/>
      <c r="BN4622" s="53"/>
      <c r="BO4622" s="53"/>
      <c r="BP4622" s="53"/>
      <c r="BQ4622" s="125"/>
      <c r="BR4622" s="2"/>
      <c r="BS4622" s="2"/>
      <c r="BT4622" s="2"/>
      <c r="BU4622" s="2"/>
      <c r="BV4622" s="60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270</v>
      </c>
      <c r="K4623" s="2" t="s">
        <v>321</v>
      </c>
      <c r="L4623" s="170">
        <f t="shared" si="159"/>
        <v>0</v>
      </c>
      <c r="M4623" s="170">
        <f t="shared" si="160"/>
        <v>0</v>
      </c>
      <c r="N4623" s="183"/>
      <c r="O4623" s="37"/>
      <c r="P4623" s="37"/>
      <c r="Q4623" s="37"/>
      <c r="R4623" s="37"/>
      <c r="S4623" s="46"/>
      <c r="T4623" s="2"/>
      <c r="U4623" s="2"/>
      <c r="V4623" s="2"/>
      <c r="W4623" s="2"/>
      <c r="X4623" s="60"/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290</v>
      </c>
      <c r="J4624" s="2" t="s">
        <v>271</v>
      </c>
      <c r="K4624" s="2" t="s">
        <v>322</v>
      </c>
      <c r="L4624" s="170">
        <f t="shared" si="159"/>
        <v>0</v>
      </c>
      <c r="M4624" s="170">
        <f t="shared" si="160"/>
        <v>0</v>
      </c>
      <c r="N4624" s="183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284</v>
      </c>
      <c r="J4625" s="2" t="s">
        <v>294</v>
      </c>
      <c r="K4625" s="2" t="s">
        <v>321</v>
      </c>
      <c r="L4625" s="170">
        <f t="shared" si="159"/>
        <v>0</v>
      </c>
      <c r="M4625" s="170">
        <f t="shared" si="160"/>
        <v>0</v>
      </c>
      <c r="N4625" s="183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132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347</v>
      </c>
      <c r="K4626" s="2" t="s">
        <v>321</v>
      </c>
      <c r="L4626" s="173">
        <f t="shared" si="159"/>
        <v>0</v>
      </c>
      <c r="M4626" s="170">
        <f t="shared" si="160"/>
        <v>0</v>
      </c>
      <c r="N4626" s="183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73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295</v>
      </c>
      <c r="K4627" s="2" t="s">
        <v>321</v>
      </c>
      <c r="L4627" s="170">
        <f t="shared" si="159"/>
        <v>0</v>
      </c>
      <c r="M4627" s="170">
        <f t="shared" si="160"/>
        <v>0</v>
      </c>
      <c r="N4627" s="183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290</v>
      </c>
      <c r="J4628" s="2" t="s">
        <v>299</v>
      </c>
      <c r="K4628" s="2" t="s">
        <v>319</v>
      </c>
      <c r="L4628" s="170">
        <f t="shared" si="159"/>
        <v>0</v>
      </c>
      <c r="M4628" s="170">
        <f t="shared" si="160"/>
        <v>0</v>
      </c>
      <c r="N4628" s="183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315</v>
      </c>
      <c r="J4629" s="2" t="s">
        <v>348</v>
      </c>
      <c r="K4629" s="2" t="s">
        <v>321</v>
      </c>
      <c r="L4629" s="170">
        <f t="shared" si="159"/>
        <v>0</v>
      </c>
      <c r="M4629" s="170">
        <f t="shared" si="160"/>
        <v>0</v>
      </c>
      <c r="N4629" s="183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296</v>
      </c>
      <c r="K4630" s="2" t="s">
        <v>322</v>
      </c>
      <c r="L4630" s="170">
        <f t="shared" si="159"/>
        <v>0</v>
      </c>
      <c r="M4630" s="170">
        <f t="shared" si="160"/>
        <v>0</v>
      </c>
      <c r="N4630" s="183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316</v>
      </c>
      <c r="J4631" s="2" t="s">
        <v>297</v>
      </c>
      <c r="K4631" s="2" t="s">
        <v>319</v>
      </c>
      <c r="L4631" s="170">
        <f t="shared" si="159"/>
        <v>0</v>
      </c>
      <c r="M4631" s="170">
        <f t="shared" si="160"/>
        <v>0</v>
      </c>
      <c r="N4631" s="183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8" t="s">
        <v>349</v>
      </c>
      <c r="K4632" s="8" t="s">
        <v>321</v>
      </c>
      <c r="L4632" s="170">
        <f t="shared" si="159"/>
        <v>0</v>
      </c>
      <c r="M4632" s="170">
        <f t="shared" si="160"/>
        <v>0</v>
      </c>
      <c r="N4632" s="183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282</v>
      </c>
      <c r="J4633" s="2" t="s">
        <v>272</v>
      </c>
      <c r="K4633" s="2" t="s">
        <v>322</v>
      </c>
      <c r="L4633" s="170">
        <f t="shared" si="159"/>
        <v>0</v>
      </c>
      <c r="M4633" s="170">
        <f t="shared" si="160"/>
        <v>0</v>
      </c>
      <c r="N4633" s="183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273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3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274</v>
      </c>
      <c r="K4635" s="2" t="s">
        <v>322</v>
      </c>
      <c r="L4635" s="172">
        <f t="shared" si="159"/>
        <v>2E-3</v>
      </c>
      <c r="M4635" s="170">
        <f t="shared" si="160"/>
        <v>9.3010000000000002</v>
      </c>
      <c r="N4635" s="183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>
        <v>3</v>
      </c>
      <c r="BS4635" s="2" t="s">
        <v>361</v>
      </c>
      <c r="BT4635" s="2"/>
      <c r="BU4635" s="2">
        <v>2E-3</v>
      </c>
      <c r="BV4635" s="60">
        <v>9.3010000000000002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275</v>
      </c>
      <c r="K4636" s="2" t="s">
        <v>322</v>
      </c>
      <c r="L4636" s="170">
        <f t="shared" si="159"/>
        <v>0</v>
      </c>
      <c r="M4636" s="170">
        <f t="shared" si="160"/>
        <v>0</v>
      </c>
      <c r="N4636" s="183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/>
      <c r="BS4636" s="2"/>
      <c r="BT4636" s="2"/>
      <c r="BU4636" s="2"/>
      <c r="BV4636" s="60"/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276</v>
      </c>
      <c r="K4637" s="2" t="s">
        <v>321</v>
      </c>
      <c r="L4637" s="170">
        <f t="shared" si="159"/>
        <v>0</v>
      </c>
      <c r="M4637" s="170">
        <f t="shared" si="160"/>
        <v>0</v>
      </c>
      <c r="N4637" s="183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277</v>
      </c>
      <c r="K4638" s="2" t="s">
        <v>321</v>
      </c>
      <c r="L4638" s="170">
        <f t="shared" si="159"/>
        <v>3</v>
      </c>
      <c r="M4638" s="170">
        <f t="shared" si="160"/>
        <v>2.16</v>
      </c>
      <c r="N4638" s="183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 t="s">
        <v>368</v>
      </c>
      <c r="BT4638" s="2"/>
      <c r="BU4638" s="2">
        <v>3</v>
      </c>
      <c r="BV4638" s="60">
        <v>2.16</v>
      </c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283</v>
      </c>
      <c r="J4639" s="2" t="s">
        <v>298</v>
      </c>
      <c r="K4639" s="2" t="s">
        <v>322</v>
      </c>
      <c r="L4639" s="170">
        <f t="shared" si="159"/>
        <v>0</v>
      </c>
      <c r="M4639" s="170">
        <f t="shared" si="160"/>
        <v>0</v>
      </c>
      <c r="N4639" s="183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/>
      <c r="BT4639" s="2"/>
      <c r="BU4639" s="2"/>
      <c r="BV4639" s="60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278</v>
      </c>
      <c r="K4640" s="2" t="s">
        <v>321</v>
      </c>
      <c r="L4640" s="170">
        <f t="shared" si="159"/>
        <v>0</v>
      </c>
      <c r="M4640" s="170">
        <f t="shared" si="160"/>
        <v>0</v>
      </c>
      <c r="N4640" s="183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279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3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286</v>
      </c>
      <c r="J4642" s="2" t="s">
        <v>280</v>
      </c>
      <c r="K4642" s="2" t="s">
        <v>320</v>
      </c>
      <c r="L4642" s="170">
        <f t="shared" si="159"/>
        <v>3.3130000000000002</v>
      </c>
      <c r="M4642" s="172">
        <f t="shared" si="160"/>
        <v>45.7194</v>
      </c>
      <c r="N4642" s="185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>
        <v>3.3130000000000002</v>
      </c>
      <c r="BL4642" s="181">
        <v>45.7194</v>
      </c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281</v>
      </c>
      <c r="K4643" s="2" t="s">
        <v>320</v>
      </c>
      <c r="L4643" s="170">
        <f t="shared" si="159"/>
        <v>0</v>
      </c>
      <c r="M4643" s="170">
        <f t="shared" si="160"/>
        <v>1.5609999999999999</v>
      </c>
      <c r="N4643" s="183"/>
      <c r="O4643" s="37" t="s">
        <v>377</v>
      </c>
      <c r="P4643" s="37"/>
      <c r="Q4643" s="37"/>
      <c r="R4643" s="37"/>
      <c r="S4643" s="46">
        <v>1.5609999999999999</v>
      </c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/>
      <c r="BL4643" s="60"/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s="17" customFormat="1" hidden="1" x14ac:dyDescent="0.3">
      <c r="A4644" s="16" t="s">
        <v>150</v>
      </c>
      <c r="B4644" s="16" t="s">
        <v>2</v>
      </c>
      <c r="C4644" s="16" t="s">
        <v>3</v>
      </c>
      <c r="D4644" s="16" t="s">
        <v>124</v>
      </c>
      <c r="E4644" s="6" t="s">
        <v>151</v>
      </c>
      <c r="F4644" s="7"/>
      <c r="G4644" s="23" t="s">
        <v>5</v>
      </c>
      <c r="H4644" s="7">
        <v>2023</v>
      </c>
      <c r="I4644" s="25"/>
      <c r="J4644" s="16" t="s">
        <v>314</v>
      </c>
      <c r="K4644" s="16"/>
      <c r="L4644" s="155"/>
      <c r="M4644" s="133">
        <f>SUM(M4606:M4643)</f>
        <v>112.7064</v>
      </c>
      <c r="N4644" s="186"/>
      <c r="O4644" s="16"/>
      <c r="P4644" s="16"/>
      <c r="Q4644" s="16"/>
      <c r="R4644" s="16"/>
      <c r="S4644" s="51">
        <f>SUM(S4606:S4643)</f>
        <v>1.5609999999999999</v>
      </c>
      <c r="T4644" s="16"/>
      <c r="U4644" s="16"/>
      <c r="V4644" s="16"/>
      <c r="W4644" s="16"/>
      <c r="X4644" s="51">
        <f>SUM(X4606:X4643)</f>
        <v>2.8679999999999999</v>
      </c>
      <c r="Y4644" s="16"/>
      <c r="Z4644" s="16"/>
      <c r="AA4644" s="16"/>
      <c r="AB4644" s="16"/>
      <c r="AC4644" s="133">
        <f>SUM(AC4606:AC4643)</f>
        <v>0</v>
      </c>
      <c r="AD4644" s="16"/>
      <c r="AE4644" s="16"/>
      <c r="AF4644" s="16"/>
      <c r="AG4644" s="16"/>
      <c r="AH4644" s="51">
        <f>SUM(AH4606:AH4643)</f>
        <v>0</v>
      </c>
      <c r="AI4644" s="16"/>
      <c r="AJ4644" s="16"/>
      <c r="AK4644" s="16"/>
      <c r="AL4644" s="16"/>
      <c r="AM4644" s="51">
        <f>SUM(AM4606:AM4643)</f>
        <v>0</v>
      </c>
      <c r="AN4644" s="16"/>
      <c r="AO4644" s="16"/>
      <c r="AP4644" s="16"/>
      <c r="AQ4644" s="16"/>
      <c r="AR4644" s="51">
        <f>SUM(AR4606:AR4643)</f>
        <v>45.828000000000003</v>
      </c>
      <c r="AS4644" s="16"/>
      <c r="AT4644" s="16"/>
      <c r="AU4644" s="16"/>
      <c r="AV4644" s="16"/>
      <c r="AW4644" s="51">
        <f>SUM(AW4606:AW4643)</f>
        <v>0</v>
      </c>
      <c r="AX4644" s="16"/>
      <c r="AY4644" s="16"/>
      <c r="AZ4644" s="16"/>
      <c r="BA4644" s="16"/>
      <c r="BB4644" s="51">
        <f>SUM(BB4606:BB4643)</f>
        <v>0</v>
      </c>
      <c r="BC4644" s="16"/>
      <c r="BD4644" s="16"/>
      <c r="BE4644" s="16"/>
      <c r="BF4644" s="16"/>
      <c r="BG4644" s="51">
        <f>SUM(BG4606:BG4643)</f>
        <v>0</v>
      </c>
      <c r="BH4644" s="16"/>
      <c r="BI4644" s="16"/>
      <c r="BJ4644" s="16"/>
      <c r="BK4644" s="16"/>
      <c r="BL4644" s="133">
        <f>SUM(BL4606:BL4643)</f>
        <v>45.7194</v>
      </c>
      <c r="BM4644" s="16"/>
      <c r="BN4644" s="16"/>
      <c r="BO4644" s="16"/>
      <c r="BP4644" s="16"/>
      <c r="BQ4644" s="51">
        <f>SUM(BQ4606:BQ4643)</f>
        <v>5.2690000000000001</v>
      </c>
      <c r="BR4644" s="16"/>
      <c r="BS4644" s="16"/>
      <c r="BT4644" s="16"/>
      <c r="BU4644" s="16"/>
      <c r="BV4644" s="51">
        <f>SUM(BV4606:BV4643)</f>
        <v>11.461</v>
      </c>
    </row>
    <row r="4645" spans="1:74" hidden="1" x14ac:dyDescent="0.3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22" t="s">
        <v>5</v>
      </c>
      <c r="H4645" s="3">
        <v>2023</v>
      </c>
      <c r="I4645" s="24" t="s">
        <v>287</v>
      </c>
      <c r="J4645" s="2" t="s">
        <v>267</v>
      </c>
      <c r="K4645" s="2" t="s">
        <v>319</v>
      </c>
      <c r="L4645" s="170">
        <f t="shared" si="159"/>
        <v>3.9E-2</v>
      </c>
      <c r="M4645" s="170">
        <f t="shared" si="160"/>
        <v>44.174999999999997</v>
      </c>
      <c r="N4645" s="183"/>
      <c r="O4645" s="37"/>
      <c r="P4645" s="37"/>
      <c r="Q4645" s="37"/>
      <c r="R4645" s="37"/>
      <c r="S4645" s="46"/>
      <c r="T4645" s="2"/>
      <c r="U4645" s="2"/>
      <c r="V4645" s="2"/>
      <c r="W4645" s="2"/>
      <c r="X4645" s="60"/>
      <c r="Y4645" s="67"/>
      <c r="Z4645" s="67"/>
      <c r="AA4645" s="67"/>
      <c r="AB4645" s="67"/>
      <c r="AC4645" s="73"/>
      <c r="AD4645" s="2"/>
      <c r="AE4645" s="2"/>
      <c r="AF4645" s="2"/>
      <c r="AG4645" s="2"/>
      <c r="AH4645" s="60"/>
      <c r="AI4645" s="77"/>
      <c r="AJ4645" s="77"/>
      <c r="AK4645" s="77"/>
      <c r="AL4645" s="77"/>
      <c r="AM4645" s="85"/>
      <c r="AN4645" s="2"/>
      <c r="AO4645" s="2"/>
      <c r="AP4645" s="2"/>
      <c r="AQ4645" s="2">
        <v>3.2000000000000001E-2</v>
      </c>
      <c r="AR4645" s="60">
        <v>37.872999999999998</v>
      </c>
      <c r="AS4645" s="90"/>
      <c r="AT4645" s="90"/>
      <c r="AU4645" s="90"/>
      <c r="AV4645" s="90"/>
      <c r="AW4645" s="105"/>
      <c r="AX4645" s="2"/>
      <c r="AY4645" s="2"/>
      <c r="AZ4645" s="2"/>
      <c r="BA4645" s="2"/>
      <c r="BB4645" s="60"/>
      <c r="BC4645" s="111"/>
      <c r="BD4645" s="111"/>
      <c r="BE4645" s="111"/>
      <c r="BF4645" s="111"/>
      <c r="BG4645" s="116"/>
      <c r="BH4645" s="2"/>
      <c r="BI4645" s="2"/>
      <c r="BJ4645" s="2"/>
      <c r="BK4645" s="2"/>
      <c r="BL4645" s="60"/>
      <c r="BM4645" s="53"/>
      <c r="BN4645" s="53"/>
      <c r="BO4645" s="53"/>
      <c r="BP4645" s="53">
        <v>7.0000000000000001E-3</v>
      </c>
      <c r="BQ4645" s="125">
        <v>6.3019999999999996</v>
      </c>
      <c r="BR4645" s="2"/>
      <c r="BS4645" s="2"/>
      <c r="BT4645" s="2"/>
      <c r="BU4645" s="2"/>
      <c r="BV4645" s="60"/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291</v>
      </c>
      <c r="K4646" s="2" t="s">
        <v>320</v>
      </c>
      <c r="L4646" s="170">
        <f t="shared" si="159"/>
        <v>0</v>
      </c>
      <c r="M4646" s="170">
        <f t="shared" si="160"/>
        <v>0</v>
      </c>
      <c r="N4646" s="183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/>
      <c r="AR4646" s="60"/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/>
      <c r="BQ4646" s="125"/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286</v>
      </c>
      <c r="J4647" s="2" t="s">
        <v>337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3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8" t="s">
        <v>338</v>
      </c>
      <c r="K4648" s="8" t="s">
        <v>319</v>
      </c>
      <c r="L4648" s="170">
        <f t="shared" si="159"/>
        <v>0</v>
      </c>
      <c r="M4648" s="170">
        <f t="shared" si="160"/>
        <v>0</v>
      </c>
      <c r="N4648" s="183"/>
      <c r="O4648" s="58"/>
      <c r="P4648" s="58"/>
      <c r="Q4648" s="58"/>
      <c r="R4648" s="58"/>
      <c r="S4648" s="59"/>
      <c r="T4648" s="8"/>
      <c r="U4648" s="8"/>
      <c r="V4648" s="8"/>
      <c r="W4648" s="8"/>
      <c r="X4648" s="130"/>
      <c r="Y4648" s="143"/>
      <c r="Z4648" s="143"/>
      <c r="AA4648" s="143"/>
      <c r="AB4648" s="143"/>
      <c r="AC4648" s="144"/>
      <c r="AD4648" s="8"/>
      <c r="AE4648" s="8"/>
      <c r="AF4648" s="8"/>
      <c r="AG4648" s="8"/>
      <c r="AH4648" s="130"/>
      <c r="AI4648" s="145"/>
      <c r="AJ4648" s="145"/>
      <c r="AK4648" s="145"/>
      <c r="AL4648" s="145"/>
      <c r="AM4648" s="146"/>
      <c r="AN4648" s="8"/>
      <c r="AO4648" s="8"/>
      <c r="AP4648" s="8"/>
      <c r="AQ4648" s="8"/>
      <c r="AR4648" s="130"/>
      <c r="AS4648" s="147"/>
      <c r="AT4648" s="147"/>
      <c r="AU4648" s="147"/>
      <c r="AV4648" s="147"/>
      <c r="AW4648" s="148"/>
      <c r="AX4648" s="8"/>
      <c r="AY4648" s="8"/>
      <c r="AZ4648" s="8"/>
      <c r="BA4648" s="8"/>
      <c r="BB4648" s="130"/>
      <c r="BC4648" s="149"/>
      <c r="BD4648" s="149"/>
      <c r="BE4648" s="149"/>
      <c r="BF4648" s="149"/>
      <c r="BG4648" s="150"/>
      <c r="BH4648" s="8"/>
      <c r="BI4648" s="8"/>
      <c r="BJ4648" s="8"/>
      <c r="BK4648" s="8"/>
      <c r="BL4648" s="130"/>
      <c r="BM4648" s="151"/>
      <c r="BN4648" s="151"/>
      <c r="BO4648" s="151"/>
      <c r="BP4648" s="151"/>
      <c r="BQ4648" s="152"/>
      <c r="BR4648" s="8"/>
      <c r="BS4648" s="8"/>
      <c r="BT4648" s="8"/>
      <c r="BU4648" s="8"/>
      <c r="BV4648" s="13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339</v>
      </c>
      <c r="K4649" s="8" t="s">
        <v>340</v>
      </c>
      <c r="L4649" s="170">
        <f t="shared" si="159"/>
        <v>0</v>
      </c>
      <c r="M4649" s="170">
        <f t="shared" si="160"/>
        <v>0</v>
      </c>
      <c r="N4649" s="183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341</v>
      </c>
      <c r="K4650" s="8" t="s">
        <v>319</v>
      </c>
      <c r="L4650" s="170">
        <f t="shared" si="159"/>
        <v>0</v>
      </c>
      <c r="M4650" s="170">
        <f t="shared" si="160"/>
        <v>0</v>
      </c>
      <c r="N4650" s="183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342</v>
      </c>
      <c r="K4651" s="8" t="s">
        <v>321</v>
      </c>
      <c r="L4651" s="170">
        <f t="shared" si="159"/>
        <v>0</v>
      </c>
      <c r="M4651" s="170">
        <f t="shared" si="160"/>
        <v>0</v>
      </c>
      <c r="N4651" s="183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343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3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344</v>
      </c>
      <c r="K4653" s="8" t="s">
        <v>340</v>
      </c>
      <c r="L4653" s="170">
        <f t="shared" si="159"/>
        <v>0</v>
      </c>
      <c r="M4653" s="170">
        <f t="shared" si="160"/>
        <v>0</v>
      </c>
      <c r="N4653" s="183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288</v>
      </c>
      <c r="J4654" s="8" t="s">
        <v>345</v>
      </c>
      <c r="K4654" s="8" t="s">
        <v>319</v>
      </c>
      <c r="L4654" s="170">
        <f t="shared" si="159"/>
        <v>0</v>
      </c>
      <c r="M4654" s="170">
        <f t="shared" si="160"/>
        <v>0</v>
      </c>
      <c r="N4654" s="183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2" t="s">
        <v>352</v>
      </c>
      <c r="K4655" s="2" t="s">
        <v>319</v>
      </c>
      <c r="L4655" s="170">
        <f t="shared" si="159"/>
        <v>0</v>
      </c>
      <c r="M4655" s="170">
        <f t="shared" si="160"/>
        <v>0</v>
      </c>
      <c r="N4655" s="183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353</v>
      </c>
      <c r="K4656" s="2" t="s">
        <v>322</v>
      </c>
      <c r="L4656" s="170">
        <f t="shared" si="159"/>
        <v>0</v>
      </c>
      <c r="M4656" s="170">
        <f t="shared" si="160"/>
        <v>0</v>
      </c>
      <c r="N4656" s="183"/>
      <c r="O4656" s="37"/>
      <c r="P4656" s="37"/>
      <c r="Q4656" s="37"/>
      <c r="R4656" s="37"/>
      <c r="S4656" s="46"/>
      <c r="T4656" s="2"/>
      <c r="U4656" s="2"/>
      <c r="V4656" s="2"/>
      <c r="W4656" s="2"/>
      <c r="X4656" s="60"/>
      <c r="Y4656" s="67"/>
      <c r="Z4656" s="67"/>
      <c r="AA4656" s="67"/>
      <c r="AB4656" s="67"/>
      <c r="AC4656" s="73"/>
      <c r="AD4656" s="2"/>
      <c r="AE4656" s="2"/>
      <c r="AF4656" s="2"/>
      <c r="AG4656" s="2"/>
      <c r="AH4656" s="60"/>
      <c r="AI4656" s="77"/>
      <c r="AJ4656" s="77"/>
      <c r="AK4656" s="77"/>
      <c r="AL4656" s="77"/>
      <c r="AM4656" s="85"/>
      <c r="AN4656" s="2"/>
      <c r="AO4656" s="2"/>
      <c r="AP4656" s="2"/>
      <c r="AQ4656" s="2"/>
      <c r="AR4656" s="60"/>
      <c r="AS4656" s="90"/>
      <c r="AT4656" s="90"/>
      <c r="AU4656" s="90"/>
      <c r="AV4656" s="90"/>
      <c r="AW4656" s="105"/>
      <c r="AX4656" s="2"/>
      <c r="AY4656" s="2"/>
      <c r="AZ4656" s="2"/>
      <c r="BA4656" s="2"/>
      <c r="BB4656" s="60"/>
      <c r="BC4656" s="111"/>
      <c r="BD4656" s="111"/>
      <c r="BE4656" s="111"/>
      <c r="BF4656" s="111"/>
      <c r="BG4656" s="116"/>
      <c r="BH4656" s="2"/>
      <c r="BI4656" s="2"/>
      <c r="BJ4656" s="2"/>
      <c r="BK4656" s="2"/>
      <c r="BL4656" s="60"/>
      <c r="BM4656" s="53"/>
      <c r="BN4656" s="53"/>
      <c r="BO4656" s="53"/>
      <c r="BP4656" s="53"/>
      <c r="BQ4656" s="125"/>
      <c r="BR4656" s="2"/>
      <c r="BS4656" s="2"/>
      <c r="BT4656" s="2"/>
      <c r="BU4656" s="2"/>
      <c r="BV4656" s="6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346</v>
      </c>
      <c r="K4657" s="2" t="s">
        <v>319</v>
      </c>
      <c r="L4657" s="170">
        <f t="shared" si="159"/>
        <v>0</v>
      </c>
      <c r="M4657" s="170">
        <f t="shared" si="160"/>
        <v>0</v>
      </c>
      <c r="N4657" s="183"/>
      <c r="O4657" s="38"/>
      <c r="P4657" s="37"/>
      <c r="Q4657" s="37"/>
      <c r="R4657" s="37"/>
      <c r="S4657" s="46"/>
      <c r="T4657" s="3"/>
      <c r="U4657" s="2"/>
      <c r="V4657" s="2"/>
      <c r="W4657" s="2"/>
      <c r="X4657" s="60"/>
      <c r="Y4657" s="69"/>
      <c r="Z4657" s="67"/>
      <c r="AA4657" s="67"/>
      <c r="AB4657" s="67"/>
      <c r="AC4657" s="73"/>
      <c r="AD4657" s="3"/>
      <c r="AE4657" s="2"/>
      <c r="AF4657" s="2"/>
      <c r="AG4657" s="2"/>
      <c r="AH4657" s="60"/>
      <c r="AI4657" s="78"/>
      <c r="AJ4657" s="77"/>
      <c r="AK4657" s="77"/>
      <c r="AL4657" s="77"/>
      <c r="AM4657" s="85"/>
      <c r="AN4657" s="3"/>
      <c r="AO4657" s="2"/>
      <c r="AP4657" s="2"/>
      <c r="AQ4657" s="2"/>
      <c r="AR4657" s="60"/>
      <c r="AS4657" s="91"/>
      <c r="AT4657" s="90"/>
      <c r="AU4657" s="90"/>
      <c r="AV4657" s="90"/>
      <c r="AW4657" s="105"/>
      <c r="AX4657" s="3"/>
      <c r="AY4657" s="2"/>
      <c r="AZ4657" s="2"/>
      <c r="BA4657" s="2"/>
      <c r="BB4657" s="60"/>
      <c r="BC4657" s="112"/>
      <c r="BD4657" s="111"/>
      <c r="BE4657" s="111"/>
      <c r="BF4657" s="111"/>
      <c r="BG4657" s="116"/>
      <c r="BH4657" s="3"/>
      <c r="BI4657" s="2"/>
      <c r="BJ4657" s="2"/>
      <c r="BK4657" s="2"/>
      <c r="BL4657" s="60"/>
      <c r="BM4657" s="54"/>
      <c r="BN4657" s="53"/>
      <c r="BO4657" s="53"/>
      <c r="BP4657" s="53"/>
      <c r="BQ4657" s="125"/>
      <c r="BR4657" s="3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289</v>
      </c>
      <c r="J4658" s="2" t="s">
        <v>268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3"/>
      <c r="O4658" s="37"/>
      <c r="P4658" s="37"/>
      <c r="Q4658" s="37"/>
      <c r="R4658" s="37"/>
      <c r="S4658" s="46"/>
      <c r="T4658" s="2"/>
      <c r="U4658" s="2"/>
      <c r="V4658" s="2"/>
      <c r="W4658" s="2"/>
      <c r="X4658" s="60"/>
      <c r="Y4658" s="67"/>
      <c r="Z4658" s="67"/>
      <c r="AA4658" s="67"/>
      <c r="AB4658" s="67"/>
      <c r="AC4658" s="73"/>
      <c r="AD4658" s="2"/>
      <c r="AE4658" s="2"/>
      <c r="AF4658" s="2"/>
      <c r="AG4658" s="2"/>
      <c r="AH4658" s="60"/>
      <c r="AI4658" s="77"/>
      <c r="AJ4658" s="77"/>
      <c r="AK4658" s="77"/>
      <c r="AL4658" s="77"/>
      <c r="AM4658" s="85"/>
      <c r="AN4658" s="2"/>
      <c r="AO4658" s="2"/>
      <c r="AP4658" s="2"/>
      <c r="AQ4658" s="2"/>
      <c r="AR4658" s="60"/>
      <c r="AS4658" s="90"/>
      <c r="AT4658" s="90"/>
      <c r="AU4658" s="90"/>
      <c r="AV4658" s="90"/>
      <c r="AW4658" s="105"/>
      <c r="AX4658" s="2"/>
      <c r="AY4658" s="2"/>
      <c r="AZ4658" s="2"/>
      <c r="BA4658" s="2"/>
      <c r="BB4658" s="60"/>
      <c r="BC4658" s="111"/>
      <c r="BD4658" s="111"/>
      <c r="BE4658" s="111"/>
      <c r="BF4658" s="111"/>
      <c r="BG4658" s="116"/>
      <c r="BH4658" s="2"/>
      <c r="BI4658" s="2"/>
      <c r="BJ4658" s="2"/>
      <c r="BK4658" s="2"/>
      <c r="BL4658" s="60"/>
      <c r="BM4658" s="53"/>
      <c r="BN4658" s="53"/>
      <c r="BO4658" s="53"/>
      <c r="BP4658" s="53"/>
      <c r="BQ4658" s="125"/>
      <c r="BR4658" s="2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292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3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285</v>
      </c>
      <c r="J4660" s="2" t="s">
        <v>293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3"/>
      <c r="O4660" s="37"/>
      <c r="P4660" s="37"/>
      <c r="Q4660" s="37"/>
      <c r="R4660" s="38"/>
      <c r="S4660" s="46"/>
      <c r="T4660" s="2"/>
      <c r="U4660" s="2"/>
      <c r="V4660" s="2"/>
      <c r="W4660" s="3"/>
      <c r="X4660" s="60"/>
      <c r="Y4660" s="67"/>
      <c r="Z4660" s="67"/>
      <c r="AA4660" s="67"/>
      <c r="AB4660" s="69"/>
      <c r="AC4660" s="73"/>
      <c r="AD4660" s="2"/>
      <c r="AE4660" s="2"/>
      <c r="AF4660" s="2"/>
      <c r="AG4660" s="3"/>
      <c r="AH4660" s="60"/>
      <c r="AI4660" s="77"/>
      <c r="AJ4660" s="77"/>
      <c r="AK4660" s="77"/>
      <c r="AL4660" s="78"/>
      <c r="AM4660" s="85"/>
      <c r="AN4660" s="2"/>
      <c r="AO4660" s="2"/>
      <c r="AP4660" s="2"/>
      <c r="AQ4660" s="3"/>
      <c r="AR4660" s="60"/>
      <c r="AS4660" s="90"/>
      <c r="AT4660" s="90"/>
      <c r="AU4660" s="90"/>
      <c r="AV4660" s="91"/>
      <c r="AW4660" s="105"/>
      <c r="AX4660" s="2"/>
      <c r="AY4660" s="2"/>
      <c r="AZ4660" s="2"/>
      <c r="BA4660" s="3"/>
      <c r="BB4660" s="60"/>
      <c r="BC4660" s="111"/>
      <c r="BD4660" s="111"/>
      <c r="BE4660" s="111"/>
      <c r="BF4660" s="112"/>
      <c r="BG4660" s="116"/>
      <c r="BH4660" s="2"/>
      <c r="BI4660" s="2"/>
      <c r="BJ4660" s="2"/>
      <c r="BK4660" s="3"/>
      <c r="BL4660" s="60"/>
      <c r="BM4660" s="53"/>
      <c r="BN4660" s="53"/>
      <c r="BO4660" s="53"/>
      <c r="BP4660" s="54"/>
      <c r="BQ4660" s="125"/>
      <c r="BR4660" s="2"/>
      <c r="BS4660" s="2"/>
      <c r="BT4660" s="2"/>
      <c r="BU4660" s="3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287</v>
      </c>
      <c r="J4661" s="2" t="s">
        <v>269</v>
      </c>
      <c r="K4661" s="2" t="s">
        <v>321</v>
      </c>
      <c r="L4661" s="170">
        <f t="shared" si="159"/>
        <v>0</v>
      </c>
      <c r="M4661" s="170">
        <f t="shared" si="160"/>
        <v>0</v>
      </c>
      <c r="N4661" s="183"/>
      <c r="O4661" s="37"/>
      <c r="P4661" s="37"/>
      <c r="Q4661" s="37"/>
      <c r="R4661" s="37"/>
      <c r="S4661" s="46"/>
      <c r="T4661" s="2"/>
      <c r="U4661" s="2"/>
      <c r="V4661" s="2"/>
      <c r="W4661" s="2"/>
      <c r="X4661" s="60"/>
      <c r="Y4661" s="67"/>
      <c r="Z4661" s="67"/>
      <c r="AA4661" s="67"/>
      <c r="AB4661" s="67"/>
      <c r="AC4661" s="73"/>
      <c r="AD4661" s="2"/>
      <c r="AE4661" s="2"/>
      <c r="AF4661" s="2"/>
      <c r="AG4661" s="2"/>
      <c r="AH4661" s="60"/>
      <c r="AI4661" s="77"/>
      <c r="AJ4661" s="77"/>
      <c r="AK4661" s="77"/>
      <c r="AL4661" s="77"/>
      <c r="AM4661" s="85"/>
      <c r="AN4661" s="2"/>
      <c r="AO4661" s="2"/>
      <c r="AP4661" s="2"/>
      <c r="AQ4661" s="2"/>
      <c r="AR4661" s="60"/>
      <c r="AS4661" s="90"/>
      <c r="AT4661" s="90"/>
      <c r="AU4661" s="90"/>
      <c r="AV4661" s="90"/>
      <c r="AW4661" s="105"/>
      <c r="AX4661" s="2"/>
      <c r="AY4661" s="2"/>
      <c r="AZ4661" s="2"/>
      <c r="BA4661" s="2"/>
      <c r="BB4661" s="60"/>
      <c r="BC4661" s="111"/>
      <c r="BD4661" s="111"/>
      <c r="BE4661" s="111"/>
      <c r="BF4661" s="111"/>
      <c r="BG4661" s="116"/>
      <c r="BH4661" s="2"/>
      <c r="BI4661" s="2"/>
      <c r="BJ4661" s="2"/>
      <c r="BK4661" s="2"/>
      <c r="BL4661" s="60"/>
      <c r="BM4661" s="53"/>
      <c r="BN4661" s="53"/>
      <c r="BO4661" s="53"/>
      <c r="BP4661" s="53"/>
      <c r="BQ4661" s="125"/>
      <c r="BR4661" s="2"/>
      <c r="BS4661" s="2"/>
      <c r="BT4661" s="2"/>
      <c r="BU4661" s="2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270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3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290</v>
      </c>
      <c r="J4663" s="2" t="s">
        <v>271</v>
      </c>
      <c r="K4663" s="2" t="s">
        <v>322</v>
      </c>
      <c r="L4663" s="170">
        <f t="shared" si="159"/>
        <v>0</v>
      </c>
      <c r="M4663" s="170">
        <f t="shared" si="160"/>
        <v>0</v>
      </c>
      <c r="N4663" s="183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284</v>
      </c>
      <c r="J4664" s="2" t="s">
        <v>294</v>
      </c>
      <c r="K4664" s="2" t="s">
        <v>321</v>
      </c>
      <c r="L4664" s="170">
        <f t="shared" si="159"/>
        <v>0</v>
      </c>
      <c r="M4664" s="170">
        <f t="shared" si="160"/>
        <v>0</v>
      </c>
      <c r="N4664" s="183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347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3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295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3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290</v>
      </c>
      <c r="J4667" s="2" t="s">
        <v>299</v>
      </c>
      <c r="K4667" s="2" t="s">
        <v>319</v>
      </c>
      <c r="L4667" s="170">
        <f t="shared" si="159"/>
        <v>0</v>
      </c>
      <c r="M4667" s="170">
        <f t="shared" si="160"/>
        <v>0</v>
      </c>
      <c r="N4667" s="183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315</v>
      </c>
      <c r="J4668" s="2" t="s">
        <v>348</v>
      </c>
      <c r="K4668" s="2" t="s">
        <v>321</v>
      </c>
      <c r="L4668" s="170">
        <f t="shared" si="159"/>
        <v>0</v>
      </c>
      <c r="M4668" s="170">
        <f t="shared" si="160"/>
        <v>0</v>
      </c>
      <c r="N4668" s="183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296</v>
      </c>
      <c r="K4669" s="2" t="s">
        <v>322</v>
      </c>
      <c r="L4669" s="170">
        <f t="shared" si="159"/>
        <v>0</v>
      </c>
      <c r="M4669" s="170">
        <f t="shared" si="160"/>
        <v>0</v>
      </c>
      <c r="N4669" s="183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316</v>
      </c>
      <c r="J4670" s="2" t="s">
        <v>297</v>
      </c>
      <c r="K4670" s="2" t="s">
        <v>319</v>
      </c>
      <c r="L4670" s="170">
        <f t="shared" si="159"/>
        <v>0</v>
      </c>
      <c r="M4670" s="170">
        <f t="shared" si="160"/>
        <v>0</v>
      </c>
      <c r="N4670" s="183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8" t="s">
        <v>349</v>
      </c>
      <c r="K4671" s="8" t="s">
        <v>321</v>
      </c>
      <c r="L4671" s="170">
        <f t="shared" si="159"/>
        <v>0</v>
      </c>
      <c r="M4671" s="170">
        <f t="shared" si="160"/>
        <v>0</v>
      </c>
      <c r="N4671" s="183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282</v>
      </c>
      <c r="J4672" s="2" t="s">
        <v>272</v>
      </c>
      <c r="K4672" s="2" t="s">
        <v>322</v>
      </c>
      <c r="L4672" s="170">
        <f t="shared" si="159"/>
        <v>0</v>
      </c>
      <c r="M4672" s="170">
        <f t="shared" si="160"/>
        <v>0</v>
      </c>
      <c r="N4672" s="183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273</v>
      </c>
      <c r="K4673" s="2" t="s">
        <v>322</v>
      </c>
      <c r="L4673" s="170">
        <f t="shared" si="159"/>
        <v>3.0000000000000001E-3</v>
      </c>
      <c r="M4673" s="170">
        <f t="shared" si="160"/>
        <v>0.53200000000000003</v>
      </c>
      <c r="N4673" s="183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 t="s">
        <v>416</v>
      </c>
      <c r="AZ4673" s="2"/>
      <c r="BA4673" s="2">
        <v>3.0000000000000001E-3</v>
      </c>
      <c r="BB4673" s="60">
        <v>0.53200000000000003</v>
      </c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274</v>
      </c>
      <c r="K4674" s="2" t="s">
        <v>322</v>
      </c>
      <c r="L4674" s="172">
        <f t="shared" si="159"/>
        <v>0</v>
      </c>
      <c r="M4674" s="170">
        <f t="shared" si="160"/>
        <v>0</v>
      </c>
      <c r="N4674" s="183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/>
      <c r="AZ4674" s="2"/>
      <c r="BA4674" s="2"/>
      <c r="BB4674" s="60"/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275</v>
      </c>
      <c r="K4675" s="2" t="s">
        <v>322</v>
      </c>
      <c r="L4675" s="170">
        <f t="shared" si="159"/>
        <v>0</v>
      </c>
      <c r="M4675" s="170">
        <f t="shared" si="160"/>
        <v>0</v>
      </c>
      <c r="N4675" s="183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276</v>
      </c>
      <c r="K4676" s="2" t="s">
        <v>321</v>
      </c>
      <c r="L4676" s="170">
        <f t="shared" si="159"/>
        <v>0</v>
      </c>
      <c r="M4676" s="170">
        <f t="shared" si="160"/>
        <v>0</v>
      </c>
      <c r="N4676" s="183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277</v>
      </c>
      <c r="K4677" s="2" t="s">
        <v>321</v>
      </c>
      <c r="L4677" s="170">
        <f t="shared" ref="L4677:L4740" si="161">SUM(R4677,W4677,AB4677,AG4677,AL4677,AQ4677,AV4677,BA4677,BF4677,BK4677,BP4677,BU4677)</f>
        <v>0</v>
      </c>
      <c r="M4677" s="170">
        <f t="shared" ref="M4677:M4740" si="162">SUM(S4677,X4677,AC4677,AH4677,AM4677,AR4677,AW4677,BB4677,BG4677,BL4677,BQ4677,BV4677)</f>
        <v>0</v>
      </c>
      <c r="N4677" s="183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283</v>
      </c>
      <c r="J4678" s="2" t="s">
        <v>298</v>
      </c>
      <c r="K4678" s="2" t="s">
        <v>322</v>
      </c>
      <c r="L4678" s="170">
        <f t="shared" si="161"/>
        <v>0</v>
      </c>
      <c r="M4678" s="170">
        <f t="shared" si="162"/>
        <v>0</v>
      </c>
      <c r="N4678" s="183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278</v>
      </c>
      <c r="K4679" s="2" t="s">
        <v>321</v>
      </c>
      <c r="L4679" s="170">
        <f t="shared" si="161"/>
        <v>0</v>
      </c>
      <c r="M4679" s="170">
        <f t="shared" si="162"/>
        <v>0</v>
      </c>
      <c r="N4679" s="183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279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3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286</v>
      </c>
      <c r="J4681" s="2" t="s">
        <v>280</v>
      </c>
      <c r="K4681" s="2" t="s">
        <v>320</v>
      </c>
      <c r="L4681" s="170">
        <f t="shared" si="161"/>
        <v>0.54600000000000004</v>
      </c>
      <c r="M4681" s="172">
        <f t="shared" si="162"/>
        <v>7.5347999999999997</v>
      </c>
      <c r="N4681" s="185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>
        <v>0.54600000000000004</v>
      </c>
      <c r="BL4681" s="181">
        <v>7.5347999999999997</v>
      </c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281</v>
      </c>
      <c r="K4682" s="2" t="s">
        <v>320</v>
      </c>
      <c r="L4682" s="170">
        <f t="shared" si="161"/>
        <v>0</v>
      </c>
      <c r="M4682" s="170">
        <f t="shared" si="162"/>
        <v>0</v>
      </c>
      <c r="N4682" s="183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/>
      <c r="BL4682" s="60"/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s="17" customFormat="1" hidden="1" x14ac:dyDescent="0.3">
      <c r="A4683" s="16" t="s">
        <v>152</v>
      </c>
      <c r="B4683" s="16" t="s">
        <v>2</v>
      </c>
      <c r="C4683" s="16" t="s">
        <v>3</v>
      </c>
      <c r="D4683" s="16" t="s">
        <v>124</v>
      </c>
      <c r="E4683" s="6" t="s">
        <v>151</v>
      </c>
      <c r="F4683" s="7">
        <v>3</v>
      </c>
      <c r="G4683" s="23" t="s">
        <v>5</v>
      </c>
      <c r="H4683" s="7">
        <v>2023</v>
      </c>
      <c r="I4683" s="25"/>
      <c r="J4683" s="16" t="s">
        <v>314</v>
      </c>
      <c r="K4683" s="16"/>
      <c r="L4683" s="155"/>
      <c r="M4683" s="133">
        <f>SUM(M4645:M4682)</f>
        <v>52.241799999999991</v>
      </c>
      <c r="N4683" s="186"/>
      <c r="O4683" s="16"/>
      <c r="P4683" s="16"/>
      <c r="Q4683" s="16"/>
      <c r="R4683" s="16"/>
      <c r="S4683" s="51">
        <f>SUBTOTAL(9,S4645:S4682)</f>
        <v>0</v>
      </c>
      <c r="T4683" s="16"/>
      <c r="U4683" s="16"/>
      <c r="V4683" s="16"/>
      <c r="W4683" s="16"/>
      <c r="X4683" s="51">
        <f>SUBTOTAL(9,X4645:X4682)</f>
        <v>0</v>
      </c>
      <c r="Y4683" s="16"/>
      <c r="Z4683" s="16"/>
      <c r="AA4683" s="16"/>
      <c r="AB4683" s="16"/>
      <c r="AC4683" s="51">
        <f>SUM(AC4645:AC4682)</f>
        <v>0</v>
      </c>
      <c r="AD4683" s="16"/>
      <c r="AE4683" s="16"/>
      <c r="AF4683" s="16"/>
      <c r="AG4683" s="16"/>
      <c r="AH4683" s="51">
        <f>SUM(AH4645:AH4682)</f>
        <v>0</v>
      </c>
      <c r="AI4683" s="16"/>
      <c r="AJ4683" s="16"/>
      <c r="AK4683" s="16"/>
      <c r="AL4683" s="16"/>
      <c r="AM4683" s="51">
        <f>SUBTOTAL(9,AM4645:AM4682)</f>
        <v>0</v>
      </c>
      <c r="AN4683" s="16"/>
      <c r="AO4683" s="16"/>
      <c r="AP4683" s="16"/>
      <c r="AQ4683" s="16"/>
      <c r="AR4683" s="51">
        <f>SUBTOTAL(9,AR4645:AR4682)</f>
        <v>0</v>
      </c>
      <c r="AS4683" s="16"/>
      <c r="AT4683" s="16"/>
      <c r="AU4683" s="16"/>
      <c r="AV4683" s="16"/>
      <c r="AW4683" s="51">
        <f>SUBTOTAL(9,AW4645:AW4682)</f>
        <v>0</v>
      </c>
      <c r="AX4683" s="16"/>
      <c r="AY4683" s="16"/>
      <c r="AZ4683" s="16"/>
      <c r="BA4683" s="16"/>
      <c r="BB4683" s="51">
        <f>SUBTOTAL(9,BB4645:BB4682)</f>
        <v>0</v>
      </c>
      <c r="BC4683" s="16"/>
      <c r="BD4683" s="16"/>
      <c r="BE4683" s="16"/>
      <c r="BF4683" s="16"/>
      <c r="BG4683" s="51">
        <f>SUBTOTAL(9,BG4645:BG4682)</f>
        <v>0</v>
      </c>
      <c r="BH4683" s="16"/>
      <c r="BI4683" s="16"/>
      <c r="BJ4683" s="16"/>
      <c r="BK4683" s="16"/>
      <c r="BL4683" s="133">
        <f>SUBTOTAL(9,BL4645:BL4682)</f>
        <v>0</v>
      </c>
      <c r="BM4683" s="16"/>
      <c r="BN4683" s="16"/>
      <c r="BO4683" s="16"/>
      <c r="BP4683" s="16"/>
      <c r="BQ4683" s="51">
        <f>SUBTOTAL(9,BQ4645:BQ4682)</f>
        <v>0</v>
      </c>
      <c r="BR4683" s="16"/>
      <c r="BS4683" s="16"/>
      <c r="BT4683" s="16"/>
      <c r="BU4683" s="16"/>
      <c r="BV4683" s="51">
        <f>SUBTOTAL(9,BV4645:BV4682)</f>
        <v>0</v>
      </c>
    </row>
    <row r="4684" spans="1:74" hidden="1" x14ac:dyDescent="0.3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22" t="s">
        <v>5</v>
      </c>
      <c r="H4684" s="3">
        <v>2023</v>
      </c>
      <c r="I4684" s="24" t="s">
        <v>287</v>
      </c>
      <c r="J4684" s="2" t="s">
        <v>267</v>
      </c>
      <c r="K4684" s="2" t="s">
        <v>319</v>
      </c>
      <c r="L4684" s="170">
        <f t="shared" si="161"/>
        <v>0.08</v>
      </c>
      <c r="M4684" s="170">
        <f t="shared" si="162"/>
        <v>56.4</v>
      </c>
      <c r="N4684" s="183"/>
      <c r="O4684" s="37"/>
      <c r="P4684" s="37"/>
      <c r="Q4684" s="37"/>
      <c r="R4684" s="37"/>
      <c r="S4684" s="46"/>
      <c r="T4684" s="2"/>
      <c r="U4684" s="2"/>
      <c r="V4684" s="2"/>
      <c r="W4684" s="2"/>
      <c r="X4684" s="60"/>
      <c r="Y4684" s="67"/>
      <c r="Z4684" s="67"/>
      <c r="AA4684" s="67"/>
      <c r="AB4684" s="67"/>
      <c r="AC4684" s="73"/>
      <c r="AD4684" s="2"/>
      <c r="AE4684" s="2"/>
      <c r="AF4684" s="2"/>
      <c r="AG4684" s="2"/>
      <c r="AH4684" s="60"/>
      <c r="AI4684" s="77"/>
      <c r="AJ4684" s="77"/>
      <c r="AK4684" s="77"/>
      <c r="AL4684" s="77"/>
      <c r="AM4684" s="85"/>
      <c r="AN4684" s="2"/>
      <c r="AO4684" s="2"/>
      <c r="AP4684" s="2"/>
      <c r="AQ4684" s="2"/>
      <c r="AR4684" s="60"/>
      <c r="AS4684" s="90"/>
      <c r="AT4684" s="90"/>
      <c r="AU4684" s="90"/>
      <c r="AV4684" s="90"/>
      <c r="AW4684" s="105"/>
      <c r="AX4684" s="2"/>
      <c r="AY4684" s="2"/>
      <c r="AZ4684" s="2"/>
      <c r="BA4684" s="2">
        <v>0.08</v>
      </c>
      <c r="BB4684" s="60">
        <v>56.4</v>
      </c>
      <c r="BC4684" s="111"/>
      <c r="BD4684" s="111"/>
      <c r="BE4684" s="111"/>
      <c r="BF4684" s="111"/>
      <c r="BG4684" s="116"/>
      <c r="BH4684" s="2"/>
      <c r="BI4684" s="2"/>
      <c r="BJ4684" s="2"/>
      <c r="BK4684" s="2"/>
      <c r="BL4684" s="60"/>
      <c r="BM4684" s="53"/>
      <c r="BN4684" s="53"/>
      <c r="BO4684" s="53"/>
      <c r="BP4684" s="53"/>
      <c r="BQ4684" s="125"/>
      <c r="BR4684" s="2"/>
      <c r="BS4684" s="2"/>
      <c r="BT4684" s="2"/>
      <c r="BU4684" s="2"/>
      <c r="BV4684" s="60"/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291</v>
      </c>
      <c r="K4685" s="2" t="s">
        <v>320</v>
      </c>
      <c r="L4685" s="170">
        <f t="shared" si="161"/>
        <v>0</v>
      </c>
      <c r="M4685" s="170">
        <f t="shared" si="162"/>
        <v>0</v>
      </c>
      <c r="N4685" s="183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/>
      <c r="BB4685" s="60"/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286</v>
      </c>
      <c r="J4686" s="2" t="s">
        <v>337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3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8" t="s">
        <v>338</v>
      </c>
      <c r="K4687" s="8" t="s">
        <v>319</v>
      </c>
      <c r="L4687" s="170">
        <f t="shared" si="161"/>
        <v>0</v>
      </c>
      <c r="M4687" s="170">
        <f t="shared" si="162"/>
        <v>0</v>
      </c>
      <c r="N4687" s="183"/>
      <c r="O4687" s="58"/>
      <c r="P4687" s="58"/>
      <c r="Q4687" s="58"/>
      <c r="R4687" s="58"/>
      <c r="S4687" s="59"/>
      <c r="T4687" s="8"/>
      <c r="U4687" s="8"/>
      <c r="V4687" s="8"/>
      <c r="W4687" s="8"/>
      <c r="X4687" s="130"/>
      <c r="Y4687" s="143"/>
      <c r="Z4687" s="143"/>
      <c r="AA4687" s="143"/>
      <c r="AB4687" s="143"/>
      <c r="AC4687" s="144"/>
      <c r="AD4687" s="8"/>
      <c r="AE4687" s="8"/>
      <c r="AF4687" s="8"/>
      <c r="AG4687" s="8"/>
      <c r="AH4687" s="130"/>
      <c r="AI4687" s="145"/>
      <c r="AJ4687" s="145"/>
      <c r="AK4687" s="145"/>
      <c r="AL4687" s="145"/>
      <c r="AM4687" s="146"/>
      <c r="AN4687" s="8"/>
      <c r="AO4687" s="8"/>
      <c r="AP4687" s="8"/>
      <c r="AQ4687" s="8"/>
      <c r="AR4687" s="130"/>
      <c r="AS4687" s="147"/>
      <c r="AT4687" s="147"/>
      <c r="AU4687" s="147"/>
      <c r="AV4687" s="147"/>
      <c r="AW4687" s="148"/>
      <c r="AX4687" s="8"/>
      <c r="AY4687" s="8"/>
      <c r="AZ4687" s="8"/>
      <c r="BA4687" s="8"/>
      <c r="BB4687" s="130"/>
      <c r="BC4687" s="149"/>
      <c r="BD4687" s="149"/>
      <c r="BE4687" s="149"/>
      <c r="BF4687" s="149"/>
      <c r="BG4687" s="150"/>
      <c r="BH4687" s="8"/>
      <c r="BI4687" s="8"/>
      <c r="BJ4687" s="8"/>
      <c r="BK4687" s="8"/>
      <c r="BL4687" s="130"/>
      <c r="BM4687" s="151"/>
      <c r="BN4687" s="151"/>
      <c r="BO4687" s="151"/>
      <c r="BP4687" s="151"/>
      <c r="BQ4687" s="152"/>
      <c r="BR4687" s="8"/>
      <c r="BS4687" s="8"/>
      <c r="BT4687" s="8"/>
      <c r="BU4687" s="8"/>
      <c r="BV4687" s="13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339</v>
      </c>
      <c r="K4688" s="8" t="s">
        <v>340</v>
      </c>
      <c r="L4688" s="170">
        <f t="shared" si="161"/>
        <v>0</v>
      </c>
      <c r="M4688" s="170">
        <f t="shared" si="162"/>
        <v>0</v>
      </c>
      <c r="N4688" s="183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341</v>
      </c>
      <c r="K4689" s="8" t="s">
        <v>319</v>
      </c>
      <c r="L4689" s="170">
        <f t="shared" si="161"/>
        <v>0</v>
      </c>
      <c r="M4689" s="170">
        <f t="shared" si="162"/>
        <v>0</v>
      </c>
      <c r="N4689" s="183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342</v>
      </c>
      <c r="K4690" s="8" t="s">
        <v>321</v>
      </c>
      <c r="L4690" s="170">
        <f t="shared" si="161"/>
        <v>0</v>
      </c>
      <c r="M4690" s="170">
        <f t="shared" si="162"/>
        <v>0</v>
      </c>
      <c r="N4690" s="183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343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3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344</v>
      </c>
      <c r="K4692" s="8" t="s">
        <v>340</v>
      </c>
      <c r="L4692" s="170">
        <f t="shared" si="161"/>
        <v>0</v>
      </c>
      <c r="M4692" s="170">
        <f t="shared" si="162"/>
        <v>0</v>
      </c>
      <c r="N4692" s="183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288</v>
      </c>
      <c r="J4693" s="8" t="s">
        <v>345</v>
      </c>
      <c r="K4693" s="8" t="s">
        <v>319</v>
      </c>
      <c r="L4693" s="170">
        <f t="shared" si="161"/>
        <v>0</v>
      </c>
      <c r="M4693" s="170">
        <f t="shared" si="162"/>
        <v>0</v>
      </c>
      <c r="N4693" s="183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2" t="s">
        <v>352</v>
      </c>
      <c r="K4694" s="2" t="s">
        <v>319</v>
      </c>
      <c r="L4694" s="170">
        <f t="shared" si="161"/>
        <v>0</v>
      </c>
      <c r="M4694" s="170">
        <f t="shared" si="162"/>
        <v>0</v>
      </c>
      <c r="N4694" s="183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353</v>
      </c>
      <c r="K4695" s="2" t="s">
        <v>322</v>
      </c>
      <c r="L4695" s="170">
        <f t="shared" si="161"/>
        <v>0</v>
      </c>
      <c r="M4695" s="170">
        <f t="shared" si="162"/>
        <v>0</v>
      </c>
      <c r="N4695" s="183"/>
      <c r="O4695" s="37"/>
      <c r="P4695" s="37"/>
      <c r="Q4695" s="37"/>
      <c r="R4695" s="37"/>
      <c r="S4695" s="46"/>
      <c r="T4695" s="2"/>
      <c r="U4695" s="2"/>
      <c r="V4695" s="2"/>
      <c r="W4695" s="2"/>
      <c r="X4695" s="60"/>
      <c r="Y4695" s="67"/>
      <c r="Z4695" s="67"/>
      <c r="AA4695" s="67"/>
      <c r="AB4695" s="67"/>
      <c r="AC4695" s="73"/>
      <c r="AD4695" s="2"/>
      <c r="AE4695" s="2"/>
      <c r="AF4695" s="2"/>
      <c r="AG4695" s="2"/>
      <c r="AH4695" s="60"/>
      <c r="AI4695" s="77"/>
      <c r="AJ4695" s="77"/>
      <c r="AK4695" s="77"/>
      <c r="AL4695" s="77"/>
      <c r="AM4695" s="85"/>
      <c r="AN4695" s="2"/>
      <c r="AO4695" s="2"/>
      <c r="AP4695" s="2"/>
      <c r="AQ4695" s="2"/>
      <c r="AR4695" s="60"/>
      <c r="AS4695" s="90"/>
      <c r="AT4695" s="90"/>
      <c r="AU4695" s="90"/>
      <c r="AV4695" s="90"/>
      <c r="AW4695" s="105"/>
      <c r="AX4695" s="2"/>
      <c r="AY4695" s="2"/>
      <c r="AZ4695" s="2"/>
      <c r="BA4695" s="2"/>
      <c r="BB4695" s="60"/>
      <c r="BC4695" s="111"/>
      <c r="BD4695" s="111"/>
      <c r="BE4695" s="111"/>
      <c r="BF4695" s="111"/>
      <c r="BG4695" s="116"/>
      <c r="BH4695" s="2"/>
      <c r="BI4695" s="2"/>
      <c r="BJ4695" s="2"/>
      <c r="BK4695" s="2"/>
      <c r="BL4695" s="60"/>
      <c r="BM4695" s="53"/>
      <c r="BN4695" s="53"/>
      <c r="BO4695" s="53"/>
      <c r="BP4695" s="53"/>
      <c r="BQ4695" s="125"/>
      <c r="BR4695" s="2"/>
      <c r="BS4695" s="2"/>
      <c r="BT4695" s="2"/>
      <c r="BU4695" s="2"/>
      <c r="BV4695" s="6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346</v>
      </c>
      <c r="K4696" s="2" t="s">
        <v>319</v>
      </c>
      <c r="L4696" s="170">
        <f t="shared" si="161"/>
        <v>0</v>
      </c>
      <c r="M4696" s="170">
        <f t="shared" si="162"/>
        <v>0</v>
      </c>
      <c r="N4696" s="183"/>
      <c r="O4696" s="38"/>
      <c r="P4696" s="37"/>
      <c r="Q4696" s="37"/>
      <c r="R4696" s="37"/>
      <c r="S4696" s="46"/>
      <c r="T4696" s="3"/>
      <c r="U4696" s="2"/>
      <c r="V4696" s="2"/>
      <c r="W4696" s="2"/>
      <c r="X4696" s="60"/>
      <c r="Y4696" s="69"/>
      <c r="Z4696" s="67"/>
      <c r="AA4696" s="67"/>
      <c r="AB4696" s="67"/>
      <c r="AC4696" s="73"/>
      <c r="AD4696" s="3"/>
      <c r="AE4696" s="2"/>
      <c r="AF4696" s="2"/>
      <c r="AG4696" s="2"/>
      <c r="AH4696" s="60"/>
      <c r="AI4696" s="78"/>
      <c r="AJ4696" s="77"/>
      <c r="AK4696" s="77"/>
      <c r="AL4696" s="77"/>
      <c r="AM4696" s="85"/>
      <c r="AN4696" s="3"/>
      <c r="AO4696" s="2"/>
      <c r="AP4696" s="2"/>
      <c r="AQ4696" s="2"/>
      <c r="AR4696" s="60"/>
      <c r="AS4696" s="91"/>
      <c r="AT4696" s="90"/>
      <c r="AU4696" s="90"/>
      <c r="AV4696" s="90"/>
      <c r="AW4696" s="105"/>
      <c r="AX4696" s="3"/>
      <c r="AY4696" s="2"/>
      <c r="AZ4696" s="2"/>
      <c r="BA4696" s="2"/>
      <c r="BB4696" s="60"/>
      <c r="BC4696" s="112"/>
      <c r="BD4696" s="111"/>
      <c r="BE4696" s="111"/>
      <c r="BF4696" s="111"/>
      <c r="BG4696" s="116"/>
      <c r="BH4696" s="3"/>
      <c r="BI4696" s="2"/>
      <c r="BJ4696" s="2"/>
      <c r="BK4696" s="2"/>
      <c r="BL4696" s="60"/>
      <c r="BM4696" s="54"/>
      <c r="BN4696" s="53"/>
      <c r="BO4696" s="53"/>
      <c r="BP4696" s="53"/>
      <c r="BQ4696" s="125"/>
      <c r="BR4696" s="3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289</v>
      </c>
      <c r="J4697" s="2" t="s">
        <v>268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3"/>
      <c r="O4697" s="37"/>
      <c r="P4697" s="37"/>
      <c r="Q4697" s="37"/>
      <c r="R4697" s="37"/>
      <c r="S4697" s="46"/>
      <c r="T4697" s="2"/>
      <c r="U4697" s="2"/>
      <c r="V4697" s="2"/>
      <c r="W4697" s="2"/>
      <c r="X4697" s="60"/>
      <c r="Y4697" s="67"/>
      <c r="Z4697" s="67"/>
      <c r="AA4697" s="67"/>
      <c r="AB4697" s="67"/>
      <c r="AC4697" s="73"/>
      <c r="AD4697" s="2"/>
      <c r="AE4697" s="2"/>
      <c r="AF4697" s="2"/>
      <c r="AG4697" s="2"/>
      <c r="AH4697" s="60"/>
      <c r="AI4697" s="77"/>
      <c r="AJ4697" s="77"/>
      <c r="AK4697" s="77"/>
      <c r="AL4697" s="77"/>
      <c r="AM4697" s="85"/>
      <c r="AN4697" s="2"/>
      <c r="AO4697" s="2"/>
      <c r="AP4697" s="2"/>
      <c r="AQ4697" s="2"/>
      <c r="AR4697" s="60"/>
      <c r="AS4697" s="90"/>
      <c r="AT4697" s="90"/>
      <c r="AU4697" s="90"/>
      <c r="AV4697" s="90"/>
      <c r="AW4697" s="105"/>
      <c r="AX4697" s="2"/>
      <c r="AY4697" s="2"/>
      <c r="AZ4697" s="2"/>
      <c r="BA4697" s="2"/>
      <c r="BB4697" s="60"/>
      <c r="BC4697" s="111"/>
      <c r="BD4697" s="111"/>
      <c r="BE4697" s="111"/>
      <c r="BF4697" s="111"/>
      <c r="BG4697" s="116"/>
      <c r="BH4697" s="2"/>
      <c r="BI4697" s="2"/>
      <c r="BJ4697" s="2"/>
      <c r="BK4697" s="2"/>
      <c r="BL4697" s="60"/>
      <c r="BM4697" s="53"/>
      <c r="BN4697" s="53"/>
      <c r="BO4697" s="53"/>
      <c r="BP4697" s="53"/>
      <c r="BQ4697" s="125"/>
      <c r="BR4697" s="2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292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3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285</v>
      </c>
      <c r="J4699" s="2" t="s">
        <v>293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3"/>
      <c r="O4699" s="37"/>
      <c r="P4699" s="37"/>
      <c r="Q4699" s="37"/>
      <c r="R4699" s="38"/>
      <c r="S4699" s="45"/>
      <c r="T4699" s="2"/>
      <c r="U4699" s="2"/>
      <c r="V4699" s="2"/>
      <c r="W4699" s="3"/>
      <c r="X4699" s="61"/>
      <c r="Y4699" s="67"/>
      <c r="Z4699" s="67"/>
      <c r="AA4699" s="67"/>
      <c r="AB4699" s="69"/>
      <c r="AC4699" s="74"/>
      <c r="AD4699" s="2"/>
      <c r="AE4699" s="2"/>
      <c r="AF4699" s="2"/>
      <c r="AG4699" s="3"/>
      <c r="AH4699" s="61"/>
      <c r="AI4699" s="77"/>
      <c r="AJ4699" s="77"/>
      <c r="AK4699" s="77"/>
      <c r="AL4699" s="78"/>
      <c r="AM4699" s="86"/>
      <c r="AN4699" s="2"/>
      <c r="AO4699" s="2"/>
      <c r="AP4699" s="2"/>
      <c r="AQ4699" s="3"/>
      <c r="AR4699" s="61"/>
      <c r="AS4699" s="90"/>
      <c r="AT4699" s="90"/>
      <c r="AU4699" s="90"/>
      <c r="AV4699" s="91"/>
      <c r="AW4699" s="106"/>
      <c r="AX4699" s="2"/>
      <c r="AY4699" s="2"/>
      <c r="AZ4699" s="2"/>
      <c r="BA4699" s="3"/>
      <c r="BB4699" s="61"/>
      <c r="BC4699" s="111"/>
      <c r="BD4699" s="111"/>
      <c r="BE4699" s="111"/>
      <c r="BF4699" s="112"/>
      <c r="BG4699" s="117"/>
      <c r="BH4699" s="2"/>
      <c r="BI4699" s="2"/>
      <c r="BJ4699" s="2"/>
      <c r="BK4699" s="3"/>
      <c r="BL4699" s="61"/>
      <c r="BM4699" s="53"/>
      <c r="BN4699" s="53"/>
      <c r="BO4699" s="53"/>
      <c r="BP4699" s="54"/>
      <c r="BQ4699" s="126"/>
      <c r="BR4699" s="2"/>
      <c r="BS4699" s="2"/>
      <c r="BT4699" s="2"/>
      <c r="BU4699" s="3"/>
      <c r="BV4699" s="61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287</v>
      </c>
      <c r="J4700" s="2" t="s">
        <v>269</v>
      </c>
      <c r="K4700" s="2" t="s">
        <v>321</v>
      </c>
      <c r="L4700" s="170">
        <f t="shared" si="161"/>
        <v>0</v>
      </c>
      <c r="M4700" s="170">
        <f t="shared" si="162"/>
        <v>0</v>
      </c>
      <c r="N4700" s="183"/>
      <c r="O4700" s="37"/>
      <c r="P4700" s="37"/>
      <c r="Q4700" s="37"/>
      <c r="R4700" s="37"/>
      <c r="S4700" s="46"/>
      <c r="T4700" s="2"/>
      <c r="U4700" s="2"/>
      <c r="V4700" s="2"/>
      <c r="W4700" s="2"/>
      <c r="X4700" s="60"/>
      <c r="Y4700" s="67"/>
      <c r="Z4700" s="67"/>
      <c r="AA4700" s="67"/>
      <c r="AB4700" s="67"/>
      <c r="AC4700" s="73"/>
      <c r="AD4700" s="2"/>
      <c r="AE4700" s="2"/>
      <c r="AF4700" s="2"/>
      <c r="AG4700" s="2"/>
      <c r="AH4700" s="60"/>
      <c r="AI4700" s="77"/>
      <c r="AJ4700" s="77"/>
      <c r="AK4700" s="77"/>
      <c r="AL4700" s="77"/>
      <c r="AM4700" s="85"/>
      <c r="AN4700" s="2"/>
      <c r="AO4700" s="2"/>
      <c r="AP4700" s="2"/>
      <c r="AQ4700" s="2"/>
      <c r="AR4700" s="60"/>
      <c r="AS4700" s="90"/>
      <c r="AT4700" s="90"/>
      <c r="AU4700" s="90"/>
      <c r="AV4700" s="90"/>
      <c r="AW4700" s="105"/>
      <c r="AX4700" s="2"/>
      <c r="AY4700" s="2"/>
      <c r="AZ4700" s="2"/>
      <c r="BA4700" s="2"/>
      <c r="BB4700" s="60"/>
      <c r="BC4700" s="111"/>
      <c r="BD4700" s="111"/>
      <c r="BE4700" s="111"/>
      <c r="BF4700" s="111"/>
      <c r="BG4700" s="116"/>
      <c r="BH4700" s="2"/>
      <c r="BI4700" s="2"/>
      <c r="BJ4700" s="2"/>
      <c r="BK4700" s="2"/>
      <c r="BL4700" s="60"/>
      <c r="BM4700" s="53"/>
      <c r="BN4700" s="53"/>
      <c r="BO4700" s="53"/>
      <c r="BP4700" s="53"/>
      <c r="BQ4700" s="125"/>
      <c r="BR4700" s="2"/>
      <c r="BS4700" s="2"/>
      <c r="BT4700" s="2"/>
      <c r="BU4700" s="2"/>
      <c r="BV4700" s="60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270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3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290</v>
      </c>
      <c r="J4702" s="2" t="s">
        <v>271</v>
      </c>
      <c r="K4702" s="2" t="s">
        <v>322</v>
      </c>
      <c r="L4702" s="170">
        <f t="shared" si="161"/>
        <v>0</v>
      </c>
      <c r="M4702" s="170">
        <f t="shared" si="162"/>
        <v>0</v>
      </c>
      <c r="N4702" s="183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284</v>
      </c>
      <c r="J4703" s="2" t="s">
        <v>294</v>
      </c>
      <c r="K4703" s="2" t="s">
        <v>321</v>
      </c>
      <c r="L4703" s="170">
        <f t="shared" si="161"/>
        <v>0</v>
      </c>
      <c r="M4703" s="170">
        <f t="shared" si="162"/>
        <v>0</v>
      </c>
      <c r="N4703" s="183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347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3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295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3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290</v>
      </c>
      <c r="J4706" s="2" t="s">
        <v>299</v>
      </c>
      <c r="K4706" s="2" t="s">
        <v>319</v>
      </c>
      <c r="L4706" s="170">
        <f t="shared" si="161"/>
        <v>0</v>
      </c>
      <c r="M4706" s="170">
        <f t="shared" si="162"/>
        <v>0</v>
      </c>
      <c r="N4706" s="183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315</v>
      </c>
      <c r="J4707" s="2" t="s">
        <v>348</v>
      </c>
      <c r="K4707" s="2" t="s">
        <v>321</v>
      </c>
      <c r="L4707" s="170">
        <f t="shared" si="161"/>
        <v>0</v>
      </c>
      <c r="M4707" s="170">
        <f t="shared" si="162"/>
        <v>0</v>
      </c>
      <c r="N4707" s="183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296</v>
      </c>
      <c r="K4708" s="2" t="s">
        <v>322</v>
      </c>
      <c r="L4708" s="170">
        <f t="shared" si="161"/>
        <v>0</v>
      </c>
      <c r="M4708" s="170">
        <f t="shared" si="162"/>
        <v>0</v>
      </c>
      <c r="N4708" s="183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316</v>
      </c>
      <c r="J4709" s="2" t="s">
        <v>297</v>
      </c>
      <c r="K4709" s="2" t="s">
        <v>319</v>
      </c>
      <c r="L4709" s="172">
        <f t="shared" si="161"/>
        <v>1.6000000000000001E-3</v>
      </c>
      <c r="M4709" s="170">
        <f t="shared" si="162"/>
        <v>4.8259999999999996</v>
      </c>
      <c r="N4709" s="183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>
        <v>1.6000000000000001E-3</v>
      </c>
      <c r="BL4709" s="60">
        <v>4.8259999999999996</v>
      </c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8" t="s">
        <v>349</v>
      </c>
      <c r="K4710" s="8" t="s">
        <v>321</v>
      </c>
      <c r="L4710" s="170">
        <f t="shared" si="161"/>
        <v>0</v>
      </c>
      <c r="M4710" s="170">
        <f t="shared" si="162"/>
        <v>0</v>
      </c>
      <c r="N4710" s="183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/>
      <c r="BL4710" s="60"/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282</v>
      </c>
      <c r="J4711" s="2" t="s">
        <v>272</v>
      </c>
      <c r="K4711" s="2" t="s">
        <v>322</v>
      </c>
      <c r="L4711" s="170">
        <f t="shared" si="161"/>
        <v>2.8000000000000001E-2</v>
      </c>
      <c r="M4711" s="170">
        <f t="shared" si="162"/>
        <v>45.517000000000003</v>
      </c>
      <c r="N4711" s="183"/>
      <c r="O4711" s="37"/>
      <c r="P4711" s="37"/>
      <c r="Q4711" s="37"/>
      <c r="R4711" s="37"/>
      <c r="S4711" s="46"/>
      <c r="T4711" s="2"/>
      <c r="U4711" s="2"/>
      <c r="V4711" s="2" t="s">
        <v>386</v>
      </c>
      <c r="W4711" s="2">
        <v>2.8000000000000001E-2</v>
      </c>
      <c r="X4711" s="60">
        <v>45.517000000000003</v>
      </c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273</v>
      </c>
      <c r="K4712" s="2" t="s">
        <v>322</v>
      </c>
      <c r="L4712" s="170">
        <f t="shared" si="161"/>
        <v>1.9E-2</v>
      </c>
      <c r="M4712" s="170">
        <f t="shared" si="162"/>
        <v>27.750999999999998</v>
      </c>
      <c r="N4712" s="183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1.2E-2</v>
      </c>
      <c r="X4712" s="60">
        <v>21.556999999999999</v>
      </c>
      <c r="Y4712" s="67"/>
      <c r="Z4712" s="67"/>
      <c r="AA4712" s="67" t="s">
        <v>420</v>
      </c>
      <c r="AB4712" s="67">
        <v>7.0000000000000001E-3</v>
      </c>
      <c r="AC4712" s="73">
        <v>6.194</v>
      </c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274</v>
      </c>
      <c r="K4713" s="2" t="s">
        <v>322</v>
      </c>
      <c r="L4713" s="172">
        <f t="shared" si="161"/>
        <v>1.0999999999999999E-2</v>
      </c>
      <c r="M4713" s="170">
        <f t="shared" si="162"/>
        <v>23.155000000000001</v>
      </c>
      <c r="N4713" s="183"/>
      <c r="O4713" s="37"/>
      <c r="P4713" s="37"/>
      <c r="Q4713" s="37"/>
      <c r="R4713" s="37"/>
      <c r="S4713" s="46"/>
      <c r="T4713" s="2"/>
      <c r="U4713" s="2"/>
      <c r="V4713" s="2"/>
      <c r="W4713" s="2"/>
      <c r="X4713" s="60"/>
      <c r="Y4713" s="67"/>
      <c r="Z4713" s="67"/>
      <c r="AA4713" s="67"/>
      <c r="AB4713" s="67"/>
      <c r="AC4713" s="73"/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192" t="s">
        <v>524</v>
      </c>
      <c r="AU4713" s="193"/>
      <c r="AV4713" s="90">
        <v>3.0000000000000001E-3</v>
      </c>
      <c r="AW4713" s="105">
        <v>3.419</v>
      </c>
      <c r="AX4713" s="2"/>
      <c r="AY4713" s="2"/>
      <c r="AZ4713" s="2"/>
      <c r="BA4713" s="2"/>
      <c r="BB4713" s="60"/>
      <c r="BC4713" s="111"/>
      <c r="BD4713" s="111"/>
      <c r="BE4713" s="111">
        <v>31.27</v>
      </c>
      <c r="BF4713" s="111">
        <v>8.0000000000000002E-3</v>
      </c>
      <c r="BG4713" s="116">
        <v>19.736000000000001</v>
      </c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275</v>
      </c>
      <c r="K4714" s="2" t="s">
        <v>322</v>
      </c>
      <c r="L4714" s="170">
        <f t="shared" si="161"/>
        <v>0</v>
      </c>
      <c r="M4714" s="170">
        <f t="shared" si="162"/>
        <v>0</v>
      </c>
      <c r="N4714" s="183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90"/>
      <c r="AU4714" s="90"/>
      <c r="AV4714" s="90"/>
      <c r="AW4714" s="105"/>
      <c r="AX4714" s="2"/>
      <c r="AY4714" s="2"/>
      <c r="AZ4714" s="2"/>
      <c r="BA4714" s="2"/>
      <c r="BB4714" s="60"/>
      <c r="BC4714" s="111"/>
      <c r="BD4714" s="111"/>
      <c r="BE4714" s="111"/>
      <c r="BF4714" s="111"/>
      <c r="BG4714" s="116"/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276</v>
      </c>
      <c r="K4715" s="2" t="s">
        <v>321</v>
      </c>
      <c r="L4715" s="170">
        <f t="shared" si="161"/>
        <v>0</v>
      </c>
      <c r="M4715" s="170">
        <f t="shared" si="162"/>
        <v>0</v>
      </c>
      <c r="N4715" s="183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277</v>
      </c>
      <c r="K4716" s="2" t="s">
        <v>321</v>
      </c>
      <c r="L4716" s="170">
        <f t="shared" si="161"/>
        <v>6</v>
      </c>
      <c r="M4716" s="170">
        <f t="shared" si="162"/>
        <v>6.36</v>
      </c>
      <c r="N4716" s="183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>
        <v>71</v>
      </c>
      <c r="AQ4716" s="2">
        <v>2</v>
      </c>
      <c r="AR4716" s="60">
        <v>0.505</v>
      </c>
      <c r="AS4716" s="90"/>
      <c r="AT4716" s="192" t="s">
        <v>524</v>
      </c>
      <c r="AU4716" s="193"/>
      <c r="AV4716" s="90">
        <v>4</v>
      </c>
      <c r="AW4716" s="105">
        <v>5.8550000000000004</v>
      </c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283</v>
      </c>
      <c r="J4717" s="2" t="s">
        <v>298</v>
      </c>
      <c r="K4717" s="2" t="s">
        <v>322</v>
      </c>
      <c r="L4717" s="170">
        <f t="shared" si="161"/>
        <v>0.60000000000000009</v>
      </c>
      <c r="M4717" s="170">
        <f t="shared" si="162"/>
        <v>254.49299999999999</v>
      </c>
      <c r="N4717" s="183"/>
      <c r="O4717" s="37">
        <v>1</v>
      </c>
      <c r="P4717" s="37"/>
      <c r="Q4717" s="37"/>
      <c r="R4717" s="37">
        <v>0.12</v>
      </c>
      <c r="S4717" s="46">
        <v>44.054000000000002</v>
      </c>
      <c r="T4717" s="2"/>
      <c r="U4717" s="2"/>
      <c r="V4717" s="2"/>
      <c r="W4717" s="2"/>
      <c r="X4717" s="60"/>
      <c r="Y4717" s="67">
        <v>1</v>
      </c>
      <c r="Z4717" s="67"/>
      <c r="AA4717" s="67"/>
      <c r="AB4717" s="67">
        <v>0.15</v>
      </c>
      <c r="AC4717" s="73">
        <v>52.511000000000003</v>
      </c>
      <c r="AD4717" s="2">
        <v>2</v>
      </c>
      <c r="AE4717" s="2"/>
      <c r="AF4717" s="2"/>
      <c r="AG4717" s="2">
        <v>0.33</v>
      </c>
      <c r="AH4717" s="60">
        <v>157.928</v>
      </c>
      <c r="AI4717" s="77"/>
      <c r="AJ4717" s="77"/>
      <c r="AK4717" s="77"/>
      <c r="AL4717" s="77"/>
      <c r="AM4717" s="85"/>
      <c r="AN4717" s="2"/>
      <c r="AO4717" s="2"/>
      <c r="AP4717" s="2"/>
      <c r="AQ4717" s="2"/>
      <c r="AR4717" s="60"/>
      <c r="AS4717" s="90"/>
      <c r="AT4717" s="90"/>
      <c r="AU4717" s="90"/>
      <c r="AV4717" s="90"/>
      <c r="AW4717" s="105"/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278</v>
      </c>
      <c r="K4718" s="2" t="s">
        <v>321</v>
      </c>
      <c r="L4718" s="170">
        <f t="shared" si="161"/>
        <v>4</v>
      </c>
      <c r="M4718" s="170">
        <f t="shared" si="162"/>
        <v>14.378</v>
      </c>
      <c r="N4718" s="183"/>
      <c r="O4718" s="37"/>
      <c r="P4718" s="37"/>
      <c r="Q4718" s="37"/>
      <c r="R4718" s="37"/>
      <c r="S4718" s="46"/>
      <c r="T4718" s="2"/>
      <c r="U4718" s="2"/>
      <c r="V4718" s="2"/>
      <c r="W4718" s="2"/>
      <c r="X4718" s="60"/>
      <c r="Y4718" s="67"/>
      <c r="Z4718" s="67"/>
      <c r="AA4718" s="67"/>
      <c r="AB4718" s="67"/>
      <c r="AC4718" s="73"/>
      <c r="AD4718" s="2"/>
      <c r="AE4718" s="2"/>
      <c r="AF4718" s="2"/>
      <c r="AG4718" s="2"/>
      <c r="AH4718" s="60"/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>
        <v>3</v>
      </c>
      <c r="BN4718" s="53"/>
      <c r="BO4718" s="53"/>
      <c r="BP4718" s="53">
        <v>4</v>
      </c>
      <c r="BQ4718" s="125">
        <v>14.378</v>
      </c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279</v>
      </c>
      <c r="K4719" s="2" t="s">
        <v>321</v>
      </c>
      <c r="L4719" s="170">
        <f t="shared" si="161"/>
        <v>21</v>
      </c>
      <c r="M4719" s="170">
        <f t="shared" si="162"/>
        <v>132.88400000000001</v>
      </c>
      <c r="N4719" s="183"/>
      <c r="O4719" s="37">
        <v>1</v>
      </c>
      <c r="P4719" s="37"/>
      <c r="Q4719" s="37"/>
      <c r="R4719" s="37">
        <v>7</v>
      </c>
      <c r="S4719" s="46">
        <v>38.725000000000001</v>
      </c>
      <c r="T4719" s="2"/>
      <c r="U4719" s="2"/>
      <c r="V4719" s="2"/>
      <c r="W4719" s="2"/>
      <c r="X4719" s="60"/>
      <c r="Y4719" s="67">
        <v>1</v>
      </c>
      <c r="Z4719" s="67"/>
      <c r="AA4719" s="67"/>
      <c r="AB4719" s="67">
        <v>7</v>
      </c>
      <c r="AC4719" s="73">
        <v>23.204000000000001</v>
      </c>
      <c r="AD4719" s="2">
        <v>2</v>
      </c>
      <c r="AE4719" s="2"/>
      <c r="AF4719" s="2"/>
      <c r="AG4719" s="2">
        <v>7</v>
      </c>
      <c r="AH4719" s="60">
        <v>70.954999999999998</v>
      </c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/>
      <c r="BN4719" s="53"/>
      <c r="BO4719" s="53"/>
      <c r="BP4719" s="53"/>
      <c r="BQ4719" s="125"/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286</v>
      </c>
      <c r="J4720" s="2" t="s">
        <v>280</v>
      </c>
      <c r="K4720" s="2" t="s">
        <v>320</v>
      </c>
      <c r="L4720" s="170">
        <f t="shared" si="161"/>
        <v>1.9350000000000001</v>
      </c>
      <c r="M4720" s="172">
        <f t="shared" si="162"/>
        <v>26.702999999999999</v>
      </c>
      <c r="N4720" s="185"/>
      <c r="O4720" s="37"/>
      <c r="P4720" s="37"/>
      <c r="Q4720" s="37"/>
      <c r="R4720" s="37"/>
      <c r="S4720" s="46"/>
      <c r="T4720" s="2"/>
      <c r="U4720" s="2"/>
      <c r="V4720" s="2"/>
      <c r="W4720" s="2"/>
      <c r="X4720" s="60"/>
      <c r="Y4720" s="67"/>
      <c r="Z4720" s="67"/>
      <c r="AA4720" s="67"/>
      <c r="AB4720" s="67"/>
      <c r="AC4720" s="73"/>
      <c r="AD4720" s="2"/>
      <c r="AE4720" s="2"/>
      <c r="AF4720" s="2"/>
      <c r="AG4720" s="2"/>
      <c r="AH4720" s="60"/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>
        <v>1.9350000000000001</v>
      </c>
      <c r="BL4720" s="181">
        <v>26.702999999999999</v>
      </c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281</v>
      </c>
      <c r="K4721" s="2" t="s">
        <v>320</v>
      </c>
      <c r="L4721" s="170">
        <f t="shared" si="161"/>
        <v>0</v>
      </c>
      <c r="M4721" s="170">
        <f t="shared" si="162"/>
        <v>0</v>
      </c>
      <c r="N4721" s="183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/>
      <c r="BL4721" s="60"/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s="17" customFormat="1" hidden="1" x14ac:dyDescent="0.3">
      <c r="A4722" s="16" t="s">
        <v>153</v>
      </c>
      <c r="B4722" s="16" t="s">
        <v>2</v>
      </c>
      <c r="C4722" s="16" t="s">
        <v>3</v>
      </c>
      <c r="D4722" s="16" t="s">
        <v>124</v>
      </c>
      <c r="E4722" s="6" t="s">
        <v>154</v>
      </c>
      <c r="F4722" s="7"/>
      <c r="G4722" s="23" t="s">
        <v>5</v>
      </c>
      <c r="H4722" s="7">
        <v>2023</v>
      </c>
      <c r="I4722" s="25"/>
      <c r="J4722" s="16" t="s">
        <v>314</v>
      </c>
      <c r="K4722" s="16"/>
      <c r="L4722" s="155"/>
      <c r="M4722" s="133">
        <f>SUM(M4684:M4721)</f>
        <v>592.46699999999998</v>
      </c>
      <c r="N4722" s="186"/>
      <c r="O4722" s="16"/>
      <c r="P4722" s="16"/>
      <c r="Q4722" s="16"/>
      <c r="R4722" s="16"/>
      <c r="S4722" s="51">
        <f>SUM(S4684:S4721)</f>
        <v>82.778999999999996</v>
      </c>
      <c r="T4722" s="16"/>
      <c r="U4722" s="16"/>
      <c r="V4722" s="16"/>
      <c r="W4722" s="16"/>
      <c r="X4722" s="51">
        <f>SUM(X4684:X4721)</f>
        <v>67.073999999999998</v>
      </c>
      <c r="Y4722" s="16"/>
      <c r="Z4722" s="16"/>
      <c r="AA4722" s="16"/>
      <c r="AB4722" s="16"/>
      <c r="AC4722" s="51">
        <f>SUM(AC4684:AC4721)</f>
        <v>81.909000000000006</v>
      </c>
      <c r="AD4722" s="16"/>
      <c r="AE4722" s="16"/>
      <c r="AF4722" s="16"/>
      <c r="AG4722" s="16"/>
      <c r="AH4722" s="51">
        <f>SUM(AH4684:AH4721)</f>
        <v>228.88299999999998</v>
      </c>
      <c r="AI4722" s="16"/>
      <c r="AJ4722" s="16"/>
      <c r="AK4722" s="16"/>
      <c r="AL4722" s="16"/>
      <c r="AM4722" s="51">
        <f>SUM(AM4684:AM4721)</f>
        <v>0</v>
      </c>
      <c r="AN4722" s="16"/>
      <c r="AO4722" s="16"/>
      <c r="AP4722" s="16"/>
      <c r="AQ4722" s="16"/>
      <c r="AR4722" s="51">
        <f>SUM(AR4684:AR4721)</f>
        <v>0.505</v>
      </c>
      <c r="AS4722" s="16"/>
      <c r="AT4722" s="16"/>
      <c r="AU4722" s="16"/>
      <c r="AV4722" s="16"/>
      <c r="AW4722" s="51">
        <f>SUM(AW4684:AW4721)</f>
        <v>9.2740000000000009</v>
      </c>
      <c r="AX4722" s="16"/>
      <c r="AY4722" s="16"/>
      <c r="AZ4722" s="16"/>
      <c r="BA4722" s="16"/>
      <c r="BB4722" s="51">
        <f>SUM(BB4684:BB4721)</f>
        <v>56.4</v>
      </c>
      <c r="BC4722" s="16"/>
      <c r="BD4722" s="16"/>
      <c r="BE4722" s="16"/>
      <c r="BF4722" s="16"/>
      <c r="BG4722" s="51">
        <f>SUM(BG4684:BG4721)</f>
        <v>19.736000000000001</v>
      </c>
      <c r="BH4722" s="16"/>
      <c r="BI4722" s="16"/>
      <c r="BJ4722" s="16"/>
      <c r="BK4722" s="16"/>
      <c r="BL4722" s="133">
        <f>SUM(BL4684:BL4721)</f>
        <v>31.529</v>
      </c>
      <c r="BM4722" s="16"/>
      <c r="BN4722" s="16"/>
      <c r="BO4722" s="16"/>
      <c r="BP4722" s="16"/>
      <c r="BQ4722" s="51">
        <f>SUM(BQ4684:BQ4721)</f>
        <v>14.378</v>
      </c>
      <c r="BR4722" s="16"/>
      <c r="BS4722" s="16"/>
      <c r="BT4722" s="16"/>
      <c r="BU4722" s="16"/>
      <c r="BV4722" s="51">
        <f>SUM(BV4684:BV4721)</f>
        <v>0</v>
      </c>
    </row>
    <row r="4723" spans="1:74" hidden="1" x14ac:dyDescent="0.3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22" t="s">
        <v>5</v>
      </c>
      <c r="H4723" s="3">
        <v>2023</v>
      </c>
      <c r="I4723" s="24" t="s">
        <v>287</v>
      </c>
      <c r="J4723" s="2" t="s">
        <v>267</v>
      </c>
      <c r="K4723" s="2" t="s">
        <v>319</v>
      </c>
      <c r="L4723" s="170">
        <f t="shared" si="161"/>
        <v>4.0000000000000001E-3</v>
      </c>
      <c r="M4723" s="170">
        <f t="shared" si="162"/>
        <v>11.105</v>
      </c>
      <c r="N4723" s="183"/>
      <c r="O4723" s="37"/>
      <c r="P4723" s="37"/>
      <c r="Q4723" s="37"/>
      <c r="R4723" s="37"/>
      <c r="S4723" s="46"/>
      <c r="T4723" s="2"/>
      <c r="U4723" s="2"/>
      <c r="V4723" s="2"/>
      <c r="W4723" s="2"/>
      <c r="X4723" s="60"/>
      <c r="Y4723" s="67"/>
      <c r="Z4723" s="67"/>
      <c r="AA4723" s="67"/>
      <c r="AB4723" s="67"/>
      <c r="AC4723" s="73"/>
      <c r="AD4723" s="2"/>
      <c r="AE4723" s="2"/>
      <c r="AF4723" s="2"/>
      <c r="AG4723" s="2"/>
      <c r="AH4723" s="60"/>
      <c r="AI4723" s="77"/>
      <c r="AJ4723" s="77"/>
      <c r="AK4723" s="77"/>
      <c r="AL4723" s="77"/>
      <c r="AM4723" s="85"/>
      <c r="AN4723" s="2"/>
      <c r="AO4723" s="2"/>
      <c r="AP4723" s="2"/>
      <c r="AQ4723" s="2"/>
      <c r="AR4723" s="60"/>
      <c r="AS4723" s="90"/>
      <c r="AT4723" s="90"/>
      <c r="AU4723" s="90"/>
      <c r="AV4723" s="90"/>
      <c r="AW4723" s="105"/>
      <c r="AX4723" s="2"/>
      <c r="AY4723" s="2"/>
      <c r="AZ4723" s="2"/>
      <c r="BA4723" s="2"/>
      <c r="BB4723" s="60"/>
      <c r="BC4723" s="111"/>
      <c r="BD4723" s="111"/>
      <c r="BE4723" s="111"/>
      <c r="BF4723" s="111"/>
      <c r="BG4723" s="116"/>
      <c r="BH4723" s="2"/>
      <c r="BI4723" s="2"/>
      <c r="BJ4723" s="2"/>
      <c r="BK4723" s="2"/>
      <c r="BL4723" s="60"/>
      <c r="BM4723" s="53"/>
      <c r="BN4723" s="53"/>
      <c r="BO4723" s="53"/>
      <c r="BP4723" s="53">
        <v>4.0000000000000001E-3</v>
      </c>
      <c r="BQ4723" s="125">
        <v>11.105</v>
      </c>
      <c r="BR4723" s="2"/>
      <c r="BS4723" s="2"/>
      <c r="BT4723" s="2"/>
      <c r="BU4723" s="2"/>
      <c r="BV4723" s="60"/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291</v>
      </c>
      <c r="K4724" s="2" t="s">
        <v>320</v>
      </c>
      <c r="L4724" s="170">
        <f t="shared" si="161"/>
        <v>0</v>
      </c>
      <c r="M4724" s="170">
        <f t="shared" si="162"/>
        <v>0</v>
      </c>
      <c r="N4724" s="183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/>
      <c r="BQ4724" s="125"/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286</v>
      </c>
      <c r="J4725" s="2" t="s">
        <v>337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3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8" t="s">
        <v>338</v>
      </c>
      <c r="K4726" s="8" t="s">
        <v>319</v>
      </c>
      <c r="L4726" s="170">
        <f t="shared" si="161"/>
        <v>0</v>
      </c>
      <c r="M4726" s="170">
        <f t="shared" si="162"/>
        <v>0</v>
      </c>
      <c r="N4726" s="183"/>
      <c r="O4726" s="58"/>
      <c r="P4726" s="58"/>
      <c r="Q4726" s="58"/>
      <c r="R4726" s="58"/>
      <c r="S4726" s="59"/>
      <c r="T4726" s="8"/>
      <c r="U4726" s="8"/>
      <c r="V4726" s="8"/>
      <c r="W4726" s="8"/>
      <c r="X4726" s="130"/>
      <c r="Y4726" s="143"/>
      <c r="Z4726" s="143"/>
      <c r="AA4726" s="143"/>
      <c r="AB4726" s="143"/>
      <c r="AC4726" s="144"/>
      <c r="AD4726" s="8"/>
      <c r="AE4726" s="8"/>
      <c r="AF4726" s="8"/>
      <c r="AG4726" s="8"/>
      <c r="AH4726" s="130"/>
      <c r="AI4726" s="145"/>
      <c r="AJ4726" s="145"/>
      <c r="AK4726" s="145"/>
      <c r="AL4726" s="145"/>
      <c r="AM4726" s="146"/>
      <c r="AN4726" s="8"/>
      <c r="AO4726" s="8"/>
      <c r="AP4726" s="8"/>
      <c r="AQ4726" s="8"/>
      <c r="AR4726" s="130"/>
      <c r="AS4726" s="147"/>
      <c r="AT4726" s="147"/>
      <c r="AU4726" s="147"/>
      <c r="AV4726" s="147"/>
      <c r="AW4726" s="148"/>
      <c r="AX4726" s="8"/>
      <c r="AY4726" s="8"/>
      <c r="AZ4726" s="8"/>
      <c r="BA4726" s="8"/>
      <c r="BB4726" s="130"/>
      <c r="BC4726" s="149"/>
      <c r="BD4726" s="149"/>
      <c r="BE4726" s="149"/>
      <c r="BF4726" s="149"/>
      <c r="BG4726" s="150"/>
      <c r="BH4726" s="8"/>
      <c r="BI4726" s="8"/>
      <c r="BJ4726" s="8"/>
      <c r="BK4726" s="8"/>
      <c r="BL4726" s="130"/>
      <c r="BM4726" s="151"/>
      <c r="BN4726" s="151"/>
      <c r="BO4726" s="151"/>
      <c r="BP4726" s="151"/>
      <c r="BQ4726" s="152"/>
      <c r="BR4726" s="8"/>
      <c r="BS4726" s="8"/>
      <c r="BT4726" s="8"/>
      <c r="BU4726" s="8"/>
      <c r="BV4726" s="13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339</v>
      </c>
      <c r="K4727" s="8" t="s">
        <v>340</v>
      </c>
      <c r="L4727" s="170">
        <f t="shared" si="161"/>
        <v>0</v>
      </c>
      <c r="M4727" s="170">
        <f t="shared" si="162"/>
        <v>0</v>
      </c>
      <c r="N4727" s="183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341</v>
      </c>
      <c r="K4728" s="8" t="s">
        <v>319</v>
      </c>
      <c r="L4728" s="170">
        <f t="shared" si="161"/>
        <v>0</v>
      </c>
      <c r="M4728" s="170">
        <f t="shared" si="162"/>
        <v>0</v>
      </c>
      <c r="N4728" s="183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342</v>
      </c>
      <c r="K4729" s="8" t="s">
        <v>321</v>
      </c>
      <c r="L4729" s="170">
        <f t="shared" si="161"/>
        <v>0</v>
      </c>
      <c r="M4729" s="170">
        <f t="shared" si="162"/>
        <v>0</v>
      </c>
      <c r="N4729" s="183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343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3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344</v>
      </c>
      <c r="K4731" s="8" t="s">
        <v>340</v>
      </c>
      <c r="L4731" s="170">
        <f t="shared" si="161"/>
        <v>0</v>
      </c>
      <c r="M4731" s="170">
        <f t="shared" si="162"/>
        <v>0</v>
      </c>
      <c r="N4731" s="183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288</v>
      </c>
      <c r="J4732" s="8" t="s">
        <v>345</v>
      </c>
      <c r="K4732" s="8" t="s">
        <v>319</v>
      </c>
      <c r="L4732" s="170">
        <f t="shared" si="161"/>
        <v>0</v>
      </c>
      <c r="M4732" s="170">
        <f t="shared" si="162"/>
        <v>0</v>
      </c>
      <c r="N4732" s="183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2" t="s">
        <v>352</v>
      </c>
      <c r="K4733" s="2" t="s">
        <v>319</v>
      </c>
      <c r="L4733" s="170">
        <f t="shared" si="161"/>
        <v>0</v>
      </c>
      <c r="M4733" s="170">
        <f t="shared" si="162"/>
        <v>0</v>
      </c>
      <c r="N4733" s="183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353</v>
      </c>
      <c r="K4734" s="2" t="s">
        <v>322</v>
      </c>
      <c r="L4734" s="170">
        <f t="shared" si="161"/>
        <v>0</v>
      </c>
      <c r="M4734" s="170">
        <f t="shared" si="162"/>
        <v>0</v>
      </c>
      <c r="N4734" s="183"/>
      <c r="O4734" s="37"/>
      <c r="P4734" s="37"/>
      <c r="Q4734" s="37"/>
      <c r="R4734" s="37"/>
      <c r="S4734" s="46"/>
      <c r="T4734" s="2"/>
      <c r="U4734" s="2"/>
      <c r="V4734" s="2"/>
      <c r="W4734" s="2"/>
      <c r="X4734" s="60"/>
      <c r="Y4734" s="67"/>
      <c r="Z4734" s="67"/>
      <c r="AA4734" s="67"/>
      <c r="AB4734" s="67"/>
      <c r="AC4734" s="73"/>
      <c r="AD4734" s="2"/>
      <c r="AE4734" s="2"/>
      <c r="AF4734" s="2"/>
      <c r="AG4734" s="2"/>
      <c r="AH4734" s="60"/>
      <c r="AI4734" s="77"/>
      <c r="AJ4734" s="77"/>
      <c r="AK4734" s="77"/>
      <c r="AL4734" s="77"/>
      <c r="AM4734" s="85"/>
      <c r="AN4734" s="2"/>
      <c r="AO4734" s="2"/>
      <c r="AP4734" s="2"/>
      <c r="AQ4734" s="2"/>
      <c r="AR4734" s="60"/>
      <c r="AS4734" s="90"/>
      <c r="AT4734" s="90"/>
      <c r="AU4734" s="90"/>
      <c r="AV4734" s="90"/>
      <c r="AW4734" s="105"/>
      <c r="AX4734" s="2"/>
      <c r="AY4734" s="2"/>
      <c r="AZ4734" s="2"/>
      <c r="BA4734" s="2"/>
      <c r="BB4734" s="60"/>
      <c r="BC4734" s="111"/>
      <c r="BD4734" s="111"/>
      <c r="BE4734" s="111"/>
      <c r="BF4734" s="111"/>
      <c r="BG4734" s="116"/>
      <c r="BH4734" s="2"/>
      <c r="BI4734" s="2"/>
      <c r="BJ4734" s="2"/>
      <c r="BK4734" s="2"/>
      <c r="BL4734" s="60"/>
      <c r="BM4734" s="53"/>
      <c r="BN4734" s="53"/>
      <c r="BO4734" s="53"/>
      <c r="BP4734" s="53"/>
      <c r="BQ4734" s="125"/>
      <c r="BR4734" s="2"/>
      <c r="BS4734" s="2"/>
      <c r="BT4734" s="2"/>
      <c r="BU4734" s="2"/>
      <c r="BV4734" s="6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346</v>
      </c>
      <c r="K4735" s="2" t="s">
        <v>319</v>
      </c>
      <c r="L4735" s="170">
        <f t="shared" si="161"/>
        <v>0</v>
      </c>
      <c r="M4735" s="170">
        <f t="shared" si="162"/>
        <v>0</v>
      </c>
      <c r="N4735" s="183"/>
      <c r="O4735" s="38"/>
      <c r="P4735" s="37"/>
      <c r="Q4735" s="37"/>
      <c r="R4735" s="37"/>
      <c r="S4735" s="46"/>
      <c r="T4735" s="3"/>
      <c r="U4735" s="2"/>
      <c r="V4735" s="2"/>
      <c r="W4735" s="2"/>
      <c r="X4735" s="60"/>
      <c r="Y4735" s="69"/>
      <c r="Z4735" s="67"/>
      <c r="AA4735" s="67"/>
      <c r="AB4735" s="67"/>
      <c r="AC4735" s="73"/>
      <c r="AD4735" s="3"/>
      <c r="AE4735" s="2"/>
      <c r="AF4735" s="2"/>
      <c r="AG4735" s="2"/>
      <c r="AH4735" s="60"/>
      <c r="AI4735" s="78"/>
      <c r="AJ4735" s="77"/>
      <c r="AK4735" s="77"/>
      <c r="AL4735" s="77"/>
      <c r="AM4735" s="85"/>
      <c r="AN4735" s="3"/>
      <c r="AO4735" s="2"/>
      <c r="AP4735" s="2"/>
      <c r="AQ4735" s="2"/>
      <c r="AR4735" s="60"/>
      <c r="AS4735" s="91"/>
      <c r="AT4735" s="90"/>
      <c r="AU4735" s="90"/>
      <c r="AV4735" s="90"/>
      <c r="AW4735" s="105"/>
      <c r="AX4735" s="3"/>
      <c r="AY4735" s="2"/>
      <c r="AZ4735" s="2"/>
      <c r="BA4735" s="2"/>
      <c r="BB4735" s="60"/>
      <c r="BC4735" s="112"/>
      <c r="BD4735" s="111"/>
      <c r="BE4735" s="111"/>
      <c r="BF4735" s="111"/>
      <c r="BG4735" s="116"/>
      <c r="BH4735" s="3"/>
      <c r="BI4735" s="2"/>
      <c r="BJ4735" s="2"/>
      <c r="BK4735" s="2"/>
      <c r="BL4735" s="60"/>
      <c r="BM4735" s="54"/>
      <c r="BN4735" s="53"/>
      <c r="BO4735" s="53"/>
      <c r="BP4735" s="53"/>
      <c r="BQ4735" s="125"/>
      <c r="BR4735" s="3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289</v>
      </c>
      <c r="J4736" s="2" t="s">
        <v>268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3"/>
      <c r="O4736" s="37"/>
      <c r="P4736" s="37"/>
      <c r="Q4736" s="37"/>
      <c r="R4736" s="37"/>
      <c r="S4736" s="46"/>
      <c r="T4736" s="2"/>
      <c r="U4736" s="2"/>
      <c r="V4736" s="2"/>
      <c r="W4736" s="2"/>
      <c r="X4736" s="60"/>
      <c r="Y4736" s="67"/>
      <c r="Z4736" s="67"/>
      <c r="AA4736" s="67"/>
      <c r="AB4736" s="67"/>
      <c r="AC4736" s="73"/>
      <c r="AD4736" s="2"/>
      <c r="AE4736" s="2"/>
      <c r="AF4736" s="2"/>
      <c r="AG4736" s="2"/>
      <c r="AH4736" s="60"/>
      <c r="AI4736" s="77"/>
      <c r="AJ4736" s="77"/>
      <c r="AK4736" s="77"/>
      <c r="AL4736" s="77"/>
      <c r="AM4736" s="85"/>
      <c r="AN4736" s="2"/>
      <c r="AO4736" s="2"/>
      <c r="AP4736" s="2"/>
      <c r="AQ4736" s="2"/>
      <c r="AR4736" s="60"/>
      <c r="AS4736" s="90"/>
      <c r="AT4736" s="90"/>
      <c r="AU4736" s="90"/>
      <c r="AV4736" s="90"/>
      <c r="AW4736" s="105"/>
      <c r="AX4736" s="2"/>
      <c r="AY4736" s="2"/>
      <c r="AZ4736" s="2"/>
      <c r="BA4736" s="2"/>
      <c r="BB4736" s="60"/>
      <c r="BC4736" s="111"/>
      <c r="BD4736" s="111"/>
      <c r="BE4736" s="111"/>
      <c r="BF4736" s="111"/>
      <c r="BG4736" s="116"/>
      <c r="BH4736" s="2"/>
      <c r="BI4736" s="2"/>
      <c r="BJ4736" s="2"/>
      <c r="BK4736" s="2"/>
      <c r="BL4736" s="60"/>
      <c r="BM4736" s="53"/>
      <c r="BN4736" s="53"/>
      <c r="BO4736" s="53"/>
      <c r="BP4736" s="53"/>
      <c r="BQ4736" s="125"/>
      <c r="BR4736" s="2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292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3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285</v>
      </c>
      <c r="J4738" s="2" t="s">
        <v>293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3"/>
      <c r="O4738" s="37"/>
      <c r="P4738" s="37"/>
      <c r="Q4738" s="37"/>
      <c r="R4738" s="38"/>
      <c r="S4738" s="45"/>
      <c r="T4738" s="2"/>
      <c r="U4738" s="2"/>
      <c r="V4738" s="2"/>
      <c r="W4738" s="3"/>
      <c r="X4738" s="61"/>
      <c r="Y4738" s="67"/>
      <c r="Z4738" s="67"/>
      <c r="AA4738" s="67"/>
      <c r="AB4738" s="69"/>
      <c r="AC4738" s="74"/>
      <c r="AD4738" s="2"/>
      <c r="AE4738" s="2"/>
      <c r="AF4738" s="2"/>
      <c r="AG4738" s="3"/>
      <c r="AH4738" s="61"/>
      <c r="AI4738" s="77"/>
      <c r="AJ4738" s="77"/>
      <c r="AK4738" s="77"/>
      <c r="AL4738" s="78"/>
      <c r="AM4738" s="86"/>
      <c r="AN4738" s="2"/>
      <c r="AO4738" s="2"/>
      <c r="AP4738" s="2"/>
      <c r="AQ4738" s="3"/>
      <c r="AR4738" s="61"/>
      <c r="AS4738" s="90"/>
      <c r="AT4738" s="90"/>
      <c r="AU4738" s="90"/>
      <c r="AV4738" s="91"/>
      <c r="AW4738" s="106"/>
      <c r="AX4738" s="2"/>
      <c r="AY4738" s="2"/>
      <c r="AZ4738" s="2"/>
      <c r="BA4738" s="3"/>
      <c r="BB4738" s="61"/>
      <c r="BC4738" s="111"/>
      <c r="BD4738" s="111"/>
      <c r="BE4738" s="111"/>
      <c r="BF4738" s="112"/>
      <c r="BG4738" s="117"/>
      <c r="BH4738" s="2"/>
      <c r="BI4738" s="2"/>
      <c r="BJ4738" s="2"/>
      <c r="BK4738" s="3"/>
      <c r="BL4738" s="61"/>
      <c r="BM4738" s="53"/>
      <c r="BN4738" s="53"/>
      <c r="BO4738" s="53"/>
      <c r="BP4738" s="54"/>
      <c r="BQ4738" s="126"/>
      <c r="BR4738" s="2"/>
      <c r="BS4738" s="2"/>
      <c r="BT4738" s="2"/>
      <c r="BU4738" s="3"/>
      <c r="BV4738" s="61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287</v>
      </c>
      <c r="J4739" s="2" t="s">
        <v>269</v>
      </c>
      <c r="K4739" s="2" t="s">
        <v>321</v>
      </c>
      <c r="L4739" s="170">
        <f t="shared" si="161"/>
        <v>1</v>
      </c>
      <c r="M4739" s="170">
        <f t="shared" si="162"/>
        <v>0.997</v>
      </c>
      <c r="N4739" s="183"/>
      <c r="O4739" s="37"/>
      <c r="P4739" s="37"/>
      <c r="Q4739" s="37"/>
      <c r="R4739" s="37"/>
      <c r="S4739" s="46"/>
      <c r="T4739" s="2"/>
      <c r="U4739" s="2"/>
      <c r="V4739" s="2"/>
      <c r="W4739" s="2"/>
      <c r="X4739" s="60"/>
      <c r="Y4739" s="67"/>
      <c r="Z4739" s="67"/>
      <c r="AA4739" s="67"/>
      <c r="AB4739" s="67"/>
      <c r="AC4739" s="73"/>
      <c r="AD4739" s="2"/>
      <c r="AE4739" s="2"/>
      <c r="AF4739" s="2"/>
      <c r="AG4739" s="2"/>
      <c r="AH4739" s="60"/>
      <c r="AI4739" s="77"/>
      <c r="AJ4739" s="77"/>
      <c r="AK4739" s="77"/>
      <c r="AL4739" s="78">
        <v>1</v>
      </c>
      <c r="AM4739" s="85">
        <v>0.997</v>
      </c>
      <c r="AN4739" s="2"/>
      <c r="AO4739" s="2"/>
      <c r="AP4739" s="2"/>
      <c r="AQ4739" s="2"/>
      <c r="AR4739" s="60"/>
      <c r="AS4739" s="90"/>
      <c r="AT4739" s="90"/>
      <c r="AU4739" s="90"/>
      <c r="AV4739" s="90"/>
      <c r="AW4739" s="105"/>
      <c r="AX4739" s="2"/>
      <c r="AY4739" s="2"/>
      <c r="AZ4739" s="2"/>
      <c r="BA4739" s="2"/>
      <c r="BB4739" s="60"/>
      <c r="BC4739" s="111"/>
      <c r="BD4739" s="111"/>
      <c r="BE4739" s="111"/>
      <c r="BF4739" s="111"/>
      <c r="BG4739" s="116"/>
      <c r="BH4739" s="2"/>
      <c r="BI4739" s="2"/>
      <c r="BJ4739" s="2"/>
      <c r="BK4739" s="2"/>
      <c r="BL4739" s="60"/>
      <c r="BM4739" s="53"/>
      <c r="BN4739" s="53"/>
      <c r="BO4739" s="53"/>
      <c r="BP4739" s="53"/>
      <c r="BQ4739" s="125"/>
      <c r="BR4739" s="2"/>
      <c r="BS4739" s="2"/>
      <c r="BT4739" s="2"/>
      <c r="BU4739" s="2"/>
      <c r="BV4739" s="60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270</v>
      </c>
      <c r="K4740" s="2" t="s">
        <v>321</v>
      </c>
      <c r="L4740" s="170">
        <f t="shared" si="161"/>
        <v>0</v>
      </c>
      <c r="M4740" s="170">
        <f t="shared" si="162"/>
        <v>0</v>
      </c>
      <c r="N4740" s="183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7"/>
      <c r="AM4740" s="85"/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290</v>
      </c>
      <c r="J4741" s="2" t="s">
        <v>271</v>
      </c>
      <c r="K4741" s="2" t="s">
        <v>322</v>
      </c>
      <c r="L4741" s="170">
        <f t="shared" ref="L4741:L4804" si="163">SUM(R4741,W4741,AB4741,AG4741,AL4741,AQ4741,AV4741,BA4741,BF4741,BK4741,BP4741,BU4741)</f>
        <v>0</v>
      </c>
      <c r="M4741" s="170">
        <f t="shared" ref="M4741:M4804" si="164">SUM(S4741,X4741,AC4741,AH4741,AM4741,AR4741,AW4741,BB4741,BG4741,BL4741,BQ4741,BV4741)</f>
        <v>0</v>
      </c>
      <c r="N4741" s="183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284</v>
      </c>
      <c r="J4742" s="2" t="s">
        <v>294</v>
      </c>
      <c r="K4742" s="2" t="s">
        <v>321</v>
      </c>
      <c r="L4742" s="170">
        <f t="shared" si="163"/>
        <v>0</v>
      </c>
      <c r="M4742" s="170">
        <f t="shared" si="164"/>
        <v>0</v>
      </c>
      <c r="N4742" s="183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347</v>
      </c>
      <c r="K4743" s="2" t="s">
        <v>321</v>
      </c>
      <c r="L4743" s="170">
        <f t="shared" si="163"/>
        <v>1</v>
      </c>
      <c r="M4743" s="170">
        <f t="shared" si="164"/>
        <v>101.4</v>
      </c>
      <c r="N4743" s="183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>
        <v>1</v>
      </c>
      <c r="BS4743" s="2" t="s">
        <v>357</v>
      </c>
      <c r="BT4743" s="2"/>
      <c r="BU4743" s="2">
        <v>1</v>
      </c>
      <c r="BV4743" s="60">
        <v>101.4</v>
      </c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295</v>
      </c>
      <c r="K4744" s="2" t="s">
        <v>321</v>
      </c>
      <c r="L4744" s="170">
        <f t="shared" si="163"/>
        <v>0</v>
      </c>
      <c r="M4744" s="170">
        <f t="shared" si="164"/>
        <v>0</v>
      </c>
      <c r="N4744" s="183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/>
      <c r="BS4744" s="2"/>
      <c r="BT4744" s="2"/>
      <c r="BU4744" s="2"/>
      <c r="BV4744" s="60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290</v>
      </c>
      <c r="J4745" s="2" t="s">
        <v>299</v>
      </c>
      <c r="K4745" s="2" t="s">
        <v>319</v>
      </c>
      <c r="L4745" s="170">
        <f t="shared" si="163"/>
        <v>0</v>
      </c>
      <c r="M4745" s="170">
        <f t="shared" si="164"/>
        <v>0</v>
      </c>
      <c r="N4745" s="183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315</v>
      </c>
      <c r="J4746" s="2" t="s">
        <v>348</v>
      </c>
      <c r="K4746" s="2" t="s">
        <v>321</v>
      </c>
      <c r="L4746" s="170">
        <f t="shared" si="163"/>
        <v>0</v>
      </c>
      <c r="M4746" s="170">
        <f t="shared" si="164"/>
        <v>0</v>
      </c>
      <c r="N4746" s="183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296</v>
      </c>
      <c r="K4747" s="2" t="s">
        <v>322</v>
      </c>
      <c r="L4747" s="170">
        <f t="shared" si="163"/>
        <v>0</v>
      </c>
      <c r="M4747" s="170">
        <f t="shared" si="164"/>
        <v>0</v>
      </c>
      <c r="N4747" s="183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316</v>
      </c>
      <c r="J4748" s="2" t="s">
        <v>297</v>
      </c>
      <c r="K4748" s="2" t="s">
        <v>319</v>
      </c>
      <c r="L4748" s="170">
        <f t="shared" si="163"/>
        <v>0</v>
      </c>
      <c r="M4748" s="170">
        <f t="shared" si="164"/>
        <v>0</v>
      </c>
      <c r="N4748" s="183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8" t="s">
        <v>349</v>
      </c>
      <c r="K4749" s="8" t="s">
        <v>321</v>
      </c>
      <c r="L4749" s="170">
        <f t="shared" si="163"/>
        <v>0</v>
      </c>
      <c r="M4749" s="170">
        <f t="shared" si="164"/>
        <v>0</v>
      </c>
      <c r="N4749" s="183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282</v>
      </c>
      <c r="J4750" s="2" t="s">
        <v>272</v>
      </c>
      <c r="K4750" s="2" t="s">
        <v>322</v>
      </c>
      <c r="L4750" s="170">
        <f t="shared" si="163"/>
        <v>0</v>
      </c>
      <c r="M4750" s="170">
        <f t="shared" si="164"/>
        <v>0</v>
      </c>
      <c r="N4750" s="183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273</v>
      </c>
      <c r="K4751" s="2" t="s">
        <v>322</v>
      </c>
      <c r="L4751" s="170">
        <f t="shared" si="163"/>
        <v>1.9E-2</v>
      </c>
      <c r="M4751" s="170">
        <f t="shared" si="164"/>
        <v>45.814</v>
      </c>
      <c r="N4751" s="183"/>
      <c r="O4751" s="37"/>
      <c r="P4751" s="37"/>
      <c r="Q4751" s="37"/>
      <c r="R4751" s="37"/>
      <c r="S4751" s="46"/>
      <c r="T4751" s="2"/>
      <c r="U4751" s="2" t="s">
        <v>387</v>
      </c>
      <c r="V4751" s="2"/>
      <c r="W4751" s="2">
        <v>1.9E-2</v>
      </c>
      <c r="X4751" s="60">
        <v>45.814</v>
      </c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274</v>
      </c>
      <c r="K4752" s="2" t="s">
        <v>322</v>
      </c>
      <c r="L4752" s="172">
        <f t="shared" si="163"/>
        <v>1.5E-3</v>
      </c>
      <c r="M4752" s="170">
        <f t="shared" si="164"/>
        <v>1.7410000000000001</v>
      </c>
      <c r="N4752" s="183"/>
      <c r="O4752" s="37"/>
      <c r="P4752" s="37"/>
      <c r="Q4752" s="37"/>
      <c r="R4752" s="37"/>
      <c r="S4752" s="46"/>
      <c r="T4752" s="2">
        <v>4</v>
      </c>
      <c r="U4752" s="2" t="s">
        <v>361</v>
      </c>
      <c r="V4752" s="2"/>
      <c r="W4752" s="2">
        <v>1E-3</v>
      </c>
      <c r="X4752" s="60">
        <v>0.84599999999999997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 t="s">
        <v>508</v>
      </c>
      <c r="AP4752" s="2"/>
      <c r="AQ4752" s="2">
        <v>5.0000000000000001E-4</v>
      </c>
      <c r="AR4752" s="60">
        <v>0.89500000000000002</v>
      </c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34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275</v>
      </c>
      <c r="K4753" s="2" t="s">
        <v>322</v>
      </c>
      <c r="L4753" s="170">
        <f t="shared" si="163"/>
        <v>3.0000000000000001E-3</v>
      </c>
      <c r="M4753" s="170">
        <f t="shared" si="164"/>
        <v>4.0810000000000004</v>
      </c>
      <c r="N4753" s="183"/>
      <c r="O4753" s="37"/>
      <c r="P4753" s="37"/>
      <c r="Q4753" s="37"/>
      <c r="R4753" s="37"/>
      <c r="S4753" s="46"/>
      <c r="T4753" s="2"/>
      <c r="U4753" s="2"/>
      <c r="V4753" s="2"/>
      <c r="W4753" s="2"/>
      <c r="X4753" s="60"/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/>
      <c r="AP4753" s="2"/>
      <c r="AQ4753" s="2"/>
      <c r="AR4753" s="60"/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2"/>
      <c r="BK4753" s="2"/>
      <c r="BL4753" s="60"/>
      <c r="BM4753" s="53"/>
      <c r="BN4753" s="53" t="s">
        <v>368</v>
      </c>
      <c r="BO4753" s="53">
        <v>103</v>
      </c>
      <c r="BP4753" s="53">
        <v>3.0000000000000001E-3</v>
      </c>
      <c r="BQ4753" s="125">
        <v>4.0810000000000004</v>
      </c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276</v>
      </c>
      <c r="K4754" s="2" t="s">
        <v>321</v>
      </c>
      <c r="L4754" s="170">
        <f t="shared" si="163"/>
        <v>0</v>
      </c>
      <c r="M4754" s="170">
        <f t="shared" si="164"/>
        <v>0</v>
      </c>
      <c r="N4754" s="183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/>
      <c r="BO4754" s="53"/>
      <c r="BP4754" s="53"/>
      <c r="BQ4754" s="125"/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277</v>
      </c>
      <c r="K4755" s="2" t="s">
        <v>321</v>
      </c>
      <c r="L4755" s="170">
        <f t="shared" si="163"/>
        <v>5</v>
      </c>
      <c r="M4755" s="170">
        <f t="shared" si="164"/>
        <v>21.588999999999999</v>
      </c>
      <c r="N4755" s="183"/>
      <c r="O4755" s="37"/>
      <c r="P4755" s="37"/>
      <c r="Q4755" s="37"/>
      <c r="R4755" s="37"/>
      <c r="S4755" s="46"/>
      <c r="T4755" s="2"/>
      <c r="U4755" s="2" t="s">
        <v>387</v>
      </c>
      <c r="V4755" s="2"/>
      <c r="W4755" s="2">
        <v>4</v>
      </c>
      <c r="X4755" s="60">
        <v>12.071</v>
      </c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 t="s">
        <v>366</v>
      </c>
      <c r="AP4755" s="2"/>
      <c r="AQ4755" s="2">
        <v>1</v>
      </c>
      <c r="AR4755" s="60">
        <v>9.5180000000000007</v>
      </c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283</v>
      </c>
      <c r="J4756" s="2" t="s">
        <v>298</v>
      </c>
      <c r="K4756" s="2" t="s">
        <v>322</v>
      </c>
      <c r="L4756" s="170">
        <f t="shared" si="163"/>
        <v>0</v>
      </c>
      <c r="M4756" s="170">
        <f t="shared" si="164"/>
        <v>0</v>
      </c>
      <c r="N4756" s="183"/>
      <c r="O4756" s="37"/>
      <c r="P4756" s="37"/>
      <c r="Q4756" s="37"/>
      <c r="R4756" s="37"/>
      <c r="S4756" s="46"/>
      <c r="T4756" s="2"/>
      <c r="U4756" s="2"/>
      <c r="V4756" s="2"/>
      <c r="W4756" s="2"/>
      <c r="X4756" s="60"/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/>
      <c r="AP4756" s="2"/>
      <c r="AQ4756" s="2"/>
      <c r="AR4756" s="60"/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278</v>
      </c>
      <c r="K4757" s="2" t="s">
        <v>321</v>
      </c>
      <c r="L4757" s="170">
        <f t="shared" si="163"/>
        <v>0</v>
      </c>
      <c r="M4757" s="170">
        <f t="shared" si="164"/>
        <v>0</v>
      </c>
      <c r="N4757" s="183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279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3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286</v>
      </c>
      <c r="J4759" s="2" t="s">
        <v>280</v>
      </c>
      <c r="K4759" s="2" t="s">
        <v>320</v>
      </c>
      <c r="L4759" s="170">
        <f t="shared" si="163"/>
        <v>1.3009999999999999</v>
      </c>
      <c r="M4759" s="172">
        <f t="shared" si="164"/>
        <v>17.953800000000001</v>
      </c>
      <c r="N4759" s="185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>
        <v>1.3009999999999999</v>
      </c>
      <c r="BL4759" s="181">
        <v>17.953800000000001</v>
      </c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281</v>
      </c>
      <c r="K4760" s="2" t="s">
        <v>320</v>
      </c>
      <c r="L4760" s="170">
        <f t="shared" si="163"/>
        <v>0</v>
      </c>
      <c r="M4760" s="170">
        <f t="shared" si="164"/>
        <v>0</v>
      </c>
      <c r="N4760" s="183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/>
      <c r="BL4760" s="60"/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s="17" customFormat="1" hidden="1" x14ac:dyDescent="0.3">
      <c r="A4761" s="16" t="s">
        <v>155</v>
      </c>
      <c r="B4761" s="16" t="s">
        <v>2</v>
      </c>
      <c r="C4761" s="16" t="s">
        <v>3</v>
      </c>
      <c r="D4761" s="16" t="s">
        <v>124</v>
      </c>
      <c r="E4761" s="6" t="s">
        <v>156</v>
      </c>
      <c r="F4761" s="7"/>
      <c r="G4761" s="23" t="s">
        <v>5</v>
      </c>
      <c r="H4761" s="7">
        <v>2023</v>
      </c>
      <c r="I4761" s="25"/>
      <c r="J4761" s="16" t="s">
        <v>314</v>
      </c>
      <c r="K4761" s="16"/>
      <c r="L4761" s="155"/>
      <c r="M4761" s="133">
        <f>SUM(M4723:M4760)</f>
        <v>204.6808</v>
      </c>
      <c r="N4761" s="186"/>
      <c r="O4761" s="16"/>
      <c r="P4761" s="16"/>
      <c r="Q4761" s="16"/>
      <c r="R4761" s="16"/>
      <c r="S4761" s="51">
        <f>SUM(S4723:S4760)</f>
        <v>0</v>
      </c>
      <c r="T4761" s="16"/>
      <c r="U4761" s="16"/>
      <c r="V4761" s="16"/>
      <c r="W4761" s="16"/>
      <c r="X4761" s="51">
        <f>SUM(X4723:X4760)</f>
        <v>58.730999999999995</v>
      </c>
      <c r="Y4761" s="16"/>
      <c r="Z4761" s="16"/>
      <c r="AA4761" s="16"/>
      <c r="AB4761" s="16"/>
      <c r="AC4761" s="51">
        <f>SUM(AC4723:AC4760)</f>
        <v>0</v>
      </c>
      <c r="AD4761" s="16"/>
      <c r="AE4761" s="16"/>
      <c r="AF4761" s="16"/>
      <c r="AG4761" s="16"/>
      <c r="AH4761" s="51">
        <f>SUM(AH4723:AH4760)</f>
        <v>0</v>
      </c>
      <c r="AI4761" s="16"/>
      <c r="AJ4761" s="16"/>
      <c r="AK4761" s="16"/>
      <c r="AL4761" s="16"/>
      <c r="AM4761" s="51">
        <f>SUM(AM4723:AM4760)</f>
        <v>0.997</v>
      </c>
      <c r="AN4761" s="16"/>
      <c r="AO4761" s="16"/>
      <c r="AP4761" s="16"/>
      <c r="AQ4761" s="16"/>
      <c r="AR4761" s="51">
        <f>SUM(AR4723:AR4760)</f>
        <v>10.413</v>
      </c>
      <c r="AS4761" s="16"/>
      <c r="AT4761" s="16"/>
      <c r="AU4761" s="16"/>
      <c r="AV4761" s="16"/>
      <c r="AW4761" s="51">
        <f>SUM(AW4723:AW4760)</f>
        <v>0</v>
      </c>
      <c r="AX4761" s="16"/>
      <c r="AY4761" s="16"/>
      <c r="AZ4761" s="16"/>
      <c r="BA4761" s="16"/>
      <c r="BB4761" s="51">
        <f>SUM(BB4723:BB4760)</f>
        <v>0</v>
      </c>
      <c r="BC4761" s="16"/>
      <c r="BD4761" s="16"/>
      <c r="BE4761" s="16"/>
      <c r="BF4761" s="16"/>
      <c r="BG4761" s="51">
        <f>SUM(BG4723:BG4760)</f>
        <v>0</v>
      </c>
      <c r="BH4761" s="16"/>
      <c r="BI4761" s="16"/>
      <c r="BJ4761" s="16"/>
      <c r="BK4761" s="16"/>
      <c r="BL4761" s="133">
        <f>SUM(BL4723:BL4760)</f>
        <v>17.953800000000001</v>
      </c>
      <c r="BM4761" s="16"/>
      <c r="BN4761" s="16"/>
      <c r="BO4761" s="16"/>
      <c r="BP4761" s="16"/>
      <c r="BQ4761" s="51">
        <f>SUM(BQ4723:BQ4760)</f>
        <v>15.186</v>
      </c>
      <c r="BR4761" s="16"/>
      <c r="BS4761" s="16"/>
      <c r="BT4761" s="16"/>
      <c r="BU4761" s="16"/>
      <c r="BV4761" s="51">
        <f>SUM(BV4723:BV4760)</f>
        <v>101.4</v>
      </c>
    </row>
    <row r="4762" spans="1:74" hidden="1" x14ac:dyDescent="0.3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22" t="s">
        <v>5</v>
      </c>
      <c r="H4762" s="3">
        <v>2023</v>
      </c>
      <c r="I4762" s="24" t="s">
        <v>287</v>
      </c>
      <c r="J4762" s="2" t="s">
        <v>267</v>
      </c>
      <c r="K4762" s="2" t="s">
        <v>319</v>
      </c>
      <c r="L4762" s="170">
        <f t="shared" si="163"/>
        <v>0</v>
      </c>
      <c r="M4762" s="170">
        <f t="shared" si="164"/>
        <v>0</v>
      </c>
      <c r="N4762" s="183"/>
      <c r="O4762" s="37"/>
      <c r="P4762" s="37"/>
      <c r="Q4762" s="37"/>
      <c r="R4762" s="37"/>
      <c r="S4762" s="46"/>
      <c r="T4762" s="2"/>
      <c r="U4762" s="2"/>
      <c r="V4762" s="2"/>
      <c r="W4762" s="2"/>
      <c r="X4762" s="60"/>
      <c r="Y4762" s="67"/>
      <c r="Z4762" s="67"/>
      <c r="AA4762" s="67"/>
      <c r="AB4762" s="67"/>
      <c r="AC4762" s="73"/>
      <c r="AD4762" s="2"/>
      <c r="AE4762" s="2"/>
      <c r="AF4762" s="2"/>
      <c r="AG4762" s="2"/>
      <c r="AH4762" s="60"/>
      <c r="AI4762" s="77"/>
      <c r="AJ4762" s="77"/>
      <c r="AK4762" s="77"/>
      <c r="AL4762" s="77"/>
      <c r="AM4762" s="85"/>
      <c r="AN4762" s="2"/>
      <c r="AO4762" s="2"/>
      <c r="AP4762" s="2"/>
      <c r="AQ4762" s="2"/>
      <c r="AR4762" s="60"/>
      <c r="AS4762" s="90"/>
      <c r="AT4762" s="90"/>
      <c r="AU4762" s="90"/>
      <c r="AV4762" s="90"/>
      <c r="AW4762" s="105"/>
      <c r="AX4762" s="2"/>
      <c r="AY4762" s="2"/>
      <c r="AZ4762" s="2"/>
      <c r="BA4762" s="2"/>
      <c r="BB4762" s="60"/>
      <c r="BC4762" s="111"/>
      <c r="BD4762" s="111"/>
      <c r="BE4762" s="111"/>
      <c r="BF4762" s="111"/>
      <c r="BG4762" s="116"/>
      <c r="BH4762" s="2"/>
      <c r="BI4762" s="2"/>
      <c r="BJ4762" s="2"/>
      <c r="BK4762" s="2"/>
      <c r="BL4762" s="60"/>
      <c r="BM4762" s="53"/>
      <c r="BN4762" s="53"/>
      <c r="BO4762" s="53"/>
      <c r="BP4762" s="53"/>
      <c r="BQ4762" s="125"/>
      <c r="BR4762" s="2"/>
      <c r="BS4762" s="2"/>
      <c r="BT4762" s="2"/>
      <c r="BU4762" s="2"/>
      <c r="BV4762" s="60"/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291</v>
      </c>
      <c r="K4763" s="2" t="s">
        <v>320</v>
      </c>
      <c r="L4763" s="170">
        <f t="shared" si="163"/>
        <v>0</v>
      </c>
      <c r="M4763" s="170">
        <f t="shared" si="164"/>
        <v>0</v>
      </c>
      <c r="N4763" s="183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286</v>
      </c>
      <c r="J4764" s="2" t="s">
        <v>337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3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8" t="s">
        <v>338</v>
      </c>
      <c r="K4765" s="8" t="s">
        <v>319</v>
      </c>
      <c r="L4765" s="170">
        <f t="shared" si="163"/>
        <v>0</v>
      </c>
      <c r="M4765" s="170">
        <f t="shared" si="164"/>
        <v>0</v>
      </c>
      <c r="N4765" s="183"/>
      <c r="O4765" s="58"/>
      <c r="P4765" s="58"/>
      <c r="Q4765" s="58"/>
      <c r="R4765" s="58"/>
      <c r="S4765" s="59"/>
      <c r="T4765" s="8"/>
      <c r="U4765" s="8"/>
      <c r="V4765" s="8"/>
      <c r="W4765" s="8"/>
      <c r="X4765" s="130"/>
      <c r="Y4765" s="143"/>
      <c r="Z4765" s="143"/>
      <c r="AA4765" s="143"/>
      <c r="AB4765" s="143"/>
      <c r="AC4765" s="144"/>
      <c r="AD4765" s="8"/>
      <c r="AE4765" s="8"/>
      <c r="AF4765" s="8"/>
      <c r="AG4765" s="8"/>
      <c r="AH4765" s="130"/>
      <c r="AI4765" s="145"/>
      <c r="AJ4765" s="145"/>
      <c r="AK4765" s="145"/>
      <c r="AL4765" s="145"/>
      <c r="AM4765" s="146"/>
      <c r="AN4765" s="8"/>
      <c r="AO4765" s="8"/>
      <c r="AP4765" s="8"/>
      <c r="AQ4765" s="8"/>
      <c r="AR4765" s="130"/>
      <c r="AS4765" s="147"/>
      <c r="AT4765" s="147"/>
      <c r="AU4765" s="147"/>
      <c r="AV4765" s="147"/>
      <c r="AW4765" s="148"/>
      <c r="AX4765" s="8"/>
      <c r="AY4765" s="8"/>
      <c r="AZ4765" s="8"/>
      <c r="BA4765" s="8"/>
      <c r="BB4765" s="130"/>
      <c r="BC4765" s="149"/>
      <c r="BD4765" s="149"/>
      <c r="BE4765" s="149"/>
      <c r="BF4765" s="149"/>
      <c r="BG4765" s="150"/>
      <c r="BH4765" s="8"/>
      <c r="BI4765" s="8"/>
      <c r="BJ4765" s="8"/>
      <c r="BK4765" s="8"/>
      <c r="BL4765" s="130"/>
      <c r="BM4765" s="151"/>
      <c r="BN4765" s="151"/>
      <c r="BO4765" s="151"/>
      <c r="BP4765" s="151"/>
      <c r="BQ4765" s="152"/>
      <c r="BR4765" s="8"/>
      <c r="BS4765" s="8"/>
      <c r="BT4765" s="8"/>
      <c r="BU4765" s="8"/>
      <c r="BV4765" s="13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339</v>
      </c>
      <c r="K4766" s="8" t="s">
        <v>340</v>
      </c>
      <c r="L4766" s="170">
        <f t="shared" si="163"/>
        <v>0</v>
      </c>
      <c r="M4766" s="170">
        <f t="shared" si="164"/>
        <v>0</v>
      </c>
      <c r="N4766" s="183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341</v>
      </c>
      <c r="K4767" s="8" t="s">
        <v>319</v>
      </c>
      <c r="L4767" s="170">
        <f t="shared" si="163"/>
        <v>0</v>
      </c>
      <c r="M4767" s="170">
        <f t="shared" si="164"/>
        <v>0</v>
      </c>
      <c r="N4767" s="183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342</v>
      </c>
      <c r="K4768" s="8" t="s">
        <v>321</v>
      </c>
      <c r="L4768" s="170">
        <f t="shared" si="163"/>
        <v>0</v>
      </c>
      <c r="M4768" s="170">
        <f t="shared" si="164"/>
        <v>0</v>
      </c>
      <c r="N4768" s="183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343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3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344</v>
      </c>
      <c r="K4770" s="8" t="s">
        <v>340</v>
      </c>
      <c r="L4770" s="170">
        <f t="shared" si="163"/>
        <v>0</v>
      </c>
      <c r="M4770" s="170">
        <f t="shared" si="164"/>
        <v>0</v>
      </c>
      <c r="N4770" s="183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288</v>
      </c>
      <c r="J4771" s="8" t="s">
        <v>345</v>
      </c>
      <c r="K4771" s="8" t="s">
        <v>319</v>
      </c>
      <c r="L4771" s="170">
        <f t="shared" si="163"/>
        <v>0</v>
      </c>
      <c r="M4771" s="170">
        <f t="shared" si="164"/>
        <v>0</v>
      </c>
      <c r="N4771" s="183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2" t="s">
        <v>352</v>
      </c>
      <c r="K4772" s="2" t="s">
        <v>319</v>
      </c>
      <c r="L4772" s="170">
        <f t="shared" si="163"/>
        <v>0</v>
      </c>
      <c r="M4772" s="170">
        <f t="shared" si="164"/>
        <v>0</v>
      </c>
      <c r="N4772" s="183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353</v>
      </c>
      <c r="K4773" s="2" t="s">
        <v>322</v>
      </c>
      <c r="L4773" s="170">
        <f t="shared" si="163"/>
        <v>0</v>
      </c>
      <c r="M4773" s="170">
        <f t="shared" si="164"/>
        <v>0</v>
      </c>
      <c r="N4773" s="183"/>
      <c r="O4773" s="37"/>
      <c r="P4773" s="37"/>
      <c r="Q4773" s="37"/>
      <c r="R4773" s="37"/>
      <c r="S4773" s="46"/>
      <c r="T4773" s="2"/>
      <c r="U4773" s="2"/>
      <c r="V4773" s="2"/>
      <c r="W4773" s="2"/>
      <c r="X4773" s="60"/>
      <c r="Y4773" s="67"/>
      <c r="Z4773" s="67"/>
      <c r="AA4773" s="67"/>
      <c r="AB4773" s="67"/>
      <c r="AC4773" s="73"/>
      <c r="AD4773" s="2"/>
      <c r="AE4773" s="2"/>
      <c r="AF4773" s="2"/>
      <c r="AG4773" s="2"/>
      <c r="AH4773" s="60"/>
      <c r="AI4773" s="77"/>
      <c r="AJ4773" s="77"/>
      <c r="AK4773" s="77"/>
      <c r="AL4773" s="77"/>
      <c r="AM4773" s="85"/>
      <c r="AN4773" s="2"/>
      <c r="AO4773" s="2"/>
      <c r="AP4773" s="2"/>
      <c r="AQ4773" s="2"/>
      <c r="AR4773" s="60"/>
      <c r="AS4773" s="90"/>
      <c r="AT4773" s="90"/>
      <c r="AU4773" s="90"/>
      <c r="AV4773" s="90"/>
      <c r="AW4773" s="105"/>
      <c r="AX4773" s="2"/>
      <c r="AY4773" s="2"/>
      <c r="AZ4773" s="2"/>
      <c r="BA4773" s="2"/>
      <c r="BB4773" s="60"/>
      <c r="BC4773" s="111"/>
      <c r="BD4773" s="111"/>
      <c r="BE4773" s="111"/>
      <c r="BF4773" s="111"/>
      <c r="BG4773" s="116"/>
      <c r="BH4773" s="2"/>
      <c r="BI4773" s="2"/>
      <c r="BJ4773" s="2"/>
      <c r="BK4773" s="2"/>
      <c r="BL4773" s="60"/>
      <c r="BM4773" s="53"/>
      <c r="BN4773" s="53"/>
      <c r="BO4773" s="53"/>
      <c r="BP4773" s="53"/>
      <c r="BQ4773" s="125"/>
      <c r="BR4773" s="2"/>
      <c r="BS4773" s="2"/>
      <c r="BT4773" s="2"/>
      <c r="BU4773" s="2"/>
      <c r="BV4773" s="6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346</v>
      </c>
      <c r="K4774" s="2" t="s">
        <v>319</v>
      </c>
      <c r="L4774" s="170">
        <f t="shared" si="163"/>
        <v>0</v>
      </c>
      <c r="M4774" s="170">
        <f t="shared" si="164"/>
        <v>0</v>
      </c>
      <c r="N4774" s="183"/>
      <c r="O4774" s="38"/>
      <c r="P4774" s="37"/>
      <c r="Q4774" s="37"/>
      <c r="R4774" s="37"/>
      <c r="S4774" s="46"/>
      <c r="T4774" s="3"/>
      <c r="U4774" s="2"/>
      <c r="V4774" s="2"/>
      <c r="W4774" s="2"/>
      <c r="X4774" s="60"/>
      <c r="Y4774" s="69"/>
      <c r="Z4774" s="67"/>
      <c r="AA4774" s="67"/>
      <c r="AB4774" s="67"/>
      <c r="AC4774" s="73"/>
      <c r="AD4774" s="3"/>
      <c r="AE4774" s="2"/>
      <c r="AF4774" s="2"/>
      <c r="AG4774" s="2"/>
      <c r="AH4774" s="60"/>
      <c r="AI4774" s="78"/>
      <c r="AJ4774" s="77"/>
      <c r="AK4774" s="77"/>
      <c r="AL4774" s="77"/>
      <c r="AM4774" s="85"/>
      <c r="AN4774" s="3"/>
      <c r="AO4774" s="2"/>
      <c r="AP4774" s="2"/>
      <c r="AQ4774" s="2"/>
      <c r="AR4774" s="60"/>
      <c r="AS4774" s="91"/>
      <c r="AT4774" s="90"/>
      <c r="AU4774" s="90"/>
      <c r="AV4774" s="90"/>
      <c r="AW4774" s="105"/>
      <c r="AX4774" s="3"/>
      <c r="AY4774" s="2"/>
      <c r="AZ4774" s="2"/>
      <c r="BA4774" s="2"/>
      <c r="BB4774" s="60"/>
      <c r="BC4774" s="112"/>
      <c r="BD4774" s="111"/>
      <c r="BE4774" s="111"/>
      <c r="BF4774" s="111"/>
      <c r="BG4774" s="116"/>
      <c r="BH4774" s="3"/>
      <c r="BI4774" s="2"/>
      <c r="BJ4774" s="2"/>
      <c r="BK4774" s="2"/>
      <c r="BL4774" s="60"/>
      <c r="BM4774" s="54"/>
      <c r="BN4774" s="53"/>
      <c r="BO4774" s="53"/>
      <c r="BP4774" s="53"/>
      <c r="BQ4774" s="125"/>
      <c r="BR4774" s="3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289</v>
      </c>
      <c r="J4775" s="2" t="s">
        <v>268</v>
      </c>
      <c r="K4775" s="2" t="s">
        <v>319</v>
      </c>
      <c r="L4775" s="170">
        <f t="shared" si="163"/>
        <v>0.372</v>
      </c>
      <c r="M4775" s="170">
        <f t="shared" si="164"/>
        <v>552.93200000000002</v>
      </c>
      <c r="N4775" s="183"/>
      <c r="O4775" s="37"/>
      <c r="P4775" s="37"/>
      <c r="Q4775" s="37"/>
      <c r="R4775" s="37"/>
      <c r="S4775" s="46"/>
      <c r="T4775" s="2"/>
      <c r="U4775" s="2"/>
      <c r="V4775" s="2"/>
      <c r="W4775" s="2"/>
      <c r="X4775" s="60"/>
      <c r="Y4775" s="67">
        <v>3</v>
      </c>
      <c r="Z4775" s="67"/>
      <c r="AA4775" s="67"/>
      <c r="AB4775" s="67">
        <v>0.19400000000000001</v>
      </c>
      <c r="AC4775" s="73">
        <v>255.096</v>
      </c>
      <c r="AD4775" s="2"/>
      <c r="AE4775" s="2"/>
      <c r="AF4775" s="2"/>
      <c r="AG4775" s="2"/>
      <c r="AH4775" s="60"/>
      <c r="AI4775" s="77"/>
      <c r="AJ4775" s="77"/>
      <c r="AK4775" s="77"/>
      <c r="AL4775" s="77"/>
      <c r="AM4775" s="85"/>
      <c r="AN4775" s="2">
        <v>4</v>
      </c>
      <c r="AO4775" s="2"/>
      <c r="AP4775" s="2"/>
      <c r="AQ4775" s="2">
        <v>0.17799999999999999</v>
      </c>
      <c r="AR4775" s="60">
        <v>297.83600000000001</v>
      </c>
      <c r="AS4775" s="90"/>
      <c r="AT4775" s="90"/>
      <c r="AU4775" s="90"/>
      <c r="AV4775" s="90"/>
      <c r="AW4775" s="105"/>
      <c r="AX4775" s="2"/>
      <c r="AY4775" s="2"/>
      <c r="AZ4775" s="2"/>
      <c r="BA4775" s="2"/>
      <c r="BB4775" s="60"/>
      <c r="BC4775" s="111"/>
      <c r="BD4775" s="111"/>
      <c r="BE4775" s="111"/>
      <c r="BF4775" s="111"/>
      <c r="BG4775" s="116"/>
      <c r="BH4775" s="2"/>
      <c r="BI4775" s="2"/>
      <c r="BJ4775" s="2"/>
      <c r="BK4775" s="2"/>
      <c r="BL4775" s="60"/>
      <c r="BM4775" s="53"/>
      <c r="BN4775" s="53"/>
      <c r="BO4775" s="53"/>
      <c r="BP4775" s="53"/>
      <c r="BQ4775" s="125"/>
      <c r="BR4775" s="2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292</v>
      </c>
      <c r="K4776" s="2" t="s">
        <v>319</v>
      </c>
      <c r="L4776" s="170">
        <f t="shared" si="163"/>
        <v>0</v>
      </c>
      <c r="M4776" s="170">
        <f t="shared" si="164"/>
        <v>0</v>
      </c>
      <c r="N4776" s="183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/>
      <c r="Z4776" s="67"/>
      <c r="AA4776" s="67"/>
      <c r="AB4776" s="67"/>
      <c r="AC4776" s="73"/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/>
      <c r="AO4776" s="2"/>
      <c r="AP4776" s="2"/>
      <c r="AQ4776" s="2"/>
      <c r="AR4776" s="60"/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285</v>
      </c>
      <c r="J4777" s="2" t="s">
        <v>293</v>
      </c>
      <c r="K4777" s="2" t="s">
        <v>319</v>
      </c>
      <c r="L4777" s="172">
        <f t="shared" si="163"/>
        <v>0.1169</v>
      </c>
      <c r="M4777" s="170">
        <f t="shared" si="164"/>
        <v>863.47</v>
      </c>
      <c r="N4777" s="183"/>
      <c r="O4777" s="37"/>
      <c r="P4777" s="37"/>
      <c r="Q4777" s="37"/>
      <c r="R4777" s="38"/>
      <c r="S4777" s="45"/>
      <c r="T4777" s="2"/>
      <c r="U4777" s="2"/>
      <c r="V4777" s="2"/>
      <c r="W4777" s="3"/>
      <c r="X4777" s="61"/>
      <c r="Y4777" s="67">
        <v>3.4</v>
      </c>
      <c r="Z4777" s="67"/>
      <c r="AA4777" s="67"/>
      <c r="AB4777" s="69">
        <v>6.6100000000000006E-2</v>
      </c>
      <c r="AC4777" s="74">
        <v>433.76400000000001</v>
      </c>
      <c r="AD4777" s="2"/>
      <c r="AE4777" s="2"/>
      <c r="AF4777" s="2"/>
      <c r="AG4777" s="3"/>
      <c r="AH4777" s="61"/>
      <c r="AI4777" s="77"/>
      <c r="AJ4777" s="77"/>
      <c r="AK4777" s="77"/>
      <c r="AL4777" s="78"/>
      <c r="AM4777" s="86"/>
      <c r="AN4777" s="2"/>
      <c r="AO4777" s="2"/>
      <c r="AP4777" s="2"/>
      <c r="AQ4777" s="3"/>
      <c r="AR4777" s="61"/>
      <c r="AS4777" s="90"/>
      <c r="AT4777" s="90"/>
      <c r="AU4777" s="90"/>
      <c r="AV4777" s="91"/>
      <c r="AW4777" s="106"/>
      <c r="AX4777" s="2"/>
      <c r="AY4777" s="2"/>
      <c r="AZ4777" s="2"/>
      <c r="BA4777" s="3"/>
      <c r="BB4777" s="61"/>
      <c r="BC4777" s="111"/>
      <c r="BD4777" s="111"/>
      <c r="BE4777" s="111"/>
      <c r="BF4777" s="112"/>
      <c r="BG4777" s="117"/>
      <c r="BH4777" s="2"/>
      <c r="BI4777" s="2"/>
      <c r="BJ4777" s="2"/>
      <c r="BK4777" s="3"/>
      <c r="BL4777" s="61"/>
      <c r="BM4777" s="53"/>
      <c r="BN4777" s="53"/>
      <c r="BO4777" s="53"/>
      <c r="BP4777" s="54"/>
      <c r="BQ4777" s="126"/>
      <c r="BR4777" s="2">
        <v>1.2</v>
      </c>
      <c r="BS4777" s="2"/>
      <c r="BT4777" s="2"/>
      <c r="BU4777" s="3">
        <v>5.0799999999999998E-2</v>
      </c>
      <c r="BV4777" s="61">
        <v>429.70600000000002</v>
      </c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287</v>
      </c>
      <c r="J4778" s="2" t="s">
        <v>269</v>
      </c>
      <c r="K4778" s="2" t="s">
        <v>321</v>
      </c>
      <c r="L4778" s="170">
        <f t="shared" si="163"/>
        <v>1</v>
      </c>
      <c r="M4778" s="170">
        <f t="shared" si="164"/>
        <v>1.4350000000000001</v>
      </c>
      <c r="N4778" s="183"/>
      <c r="O4778" s="37"/>
      <c r="P4778" s="37"/>
      <c r="Q4778" s="37"/>
      <c r="R4778" s="37"/>
      <c r="S4778" s="46"/>
      <c r="T4778" s="2"/>
      <c r="U4778" s="2"/>
      <c r="V4778" s="2"/>
      <c r="W4778" s="2">
        <v>1</v>
      </c>
      <c r="X4778" s="60">
        <v>1.4350000000000001</v>
      </c>
      <c r="Y4778" s="67"/>
      <c r="Z4778" s="67"/>
      <c r="AA4778" s="67"/>
      <c r="AB4778" s="67"/>
      <c r="AC4778" s="73"/>
      <c r="AD4778" s="2"/>
      <c r="AE4778" s="2"/>
      <c r="AF4778" s="2"/>
      <c r="AG4778" s="2"/>
      <c r="AH4778" s="60"/>
      <c r="AI4778" s="77"/>
      <c r="AJ4778" s="77"/>
      <c r="AK4778" s="77"/>
      <c r="AL4778" s="77"/>
      <c r="AM4778" s="85"/>
      <c r="AN4778" s="2"/>
      <c r="AO4778" s="2"/>
      <c r="AP4778" s="2"/>
      <c r="AQ4778" s="2"/>
      <c r="AR4778" s="60"/>
      <c r="AS4778" s="90"/>
      <c r="AT4778" s="90"/>
      <c r="AU4778" s="90"/>
      <c r="AV4778" s="90"/>
      <c r="AW4778" s="105"/>
      <c r="AX4778" s="2"/>
      <c r="AY4778" s="2"/>
      <c r="AZ4778" s="2"/>
      <c r="BA4778" s="2"/>
      <c r="BB4778" s="60"/>
      <c r="BC4778" s="111"/>
      <c r="BD4778" s="111"/>
      <c r="BE4778" s="111"/>
      <c r="BF4778" s="111"/>
      <c r="BG4778" s="116"/>
      <c r="BH4778" s="2"/>
      <c r="BI4778" s="2"/>
      <c r="BJ4778" s="2"/>
      <c r="BK4778" s="2"/>
      <c r="BL4778" s="60"/>
      <c r="BM4778" s="53"/>
      <c r="BN4778" s="53"/>
      <c r="BO4778" s="53"/>
      <c r="BP4778" s="53"/>
      <c r="BQ4778" s="125"/>
      <c r="BR4778" s="2"/>
      <c r="BS4778" s="2"/>
      <c r="BT4778" s="2"/>
      <c r="BU4778" s="2"/>
      <c r="BV4778" s="60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270</v>
      </c>
      <c r="K4779" s="2" t="s">
        <v>321</v>
      </c>
      <c r="L4779" s="170">
        <f t="shared" si="163"/>
        <v>0</v>
      </c>
      <c r="M4779" s="170">
        <f t="shared" si="164"/>
        <v>0</v>
      </c>
      <c r="N4779" s="183"/>
      <c r="O4779" s="37"/>
      <c r="P4779" s="37"/>
      <c r="Q4779" s="37"/>
      <c r="R4779" s="37"/>
      <c r="S4779" s="46"/>
      <c r="T4779" s="2"/>
      <c r="U4779" s="2"/>
      <c r="V4779" s="2"/>
      <c r="W4779" s="2"/>
      <c r="X4779" s="60"/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290</v>
      </c>
      <c r="J4780" s="2" t="s">
        <v>271</v>
      </c>
      <c r="K4780" s="2" t="s">
        <v>322</v>
      </c>
      <c r="L4780" s="170">
        <f t="shared" si="163"/>
        <v>0</v>
      </c>
      <c r="M4780" s="170">
        <f t="shared" si="164"/>
        <v>0</v>
      </c>
      <c r="N4780" s="183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284</v>
      </c>
      <c r="J4781" s="2" t="s">
        <v>294</v>
      </c>
      <c r="K4781" s="2" t="s">
        <v>321</v>
      </c>
      <c r="L4781" s="170">
        <f t="shared" si="163"/>
        <v>0</v>
      </c>
      <c r="M4781" s="170">
        <f t="shared" si="164"/>
        <v>0</v>
      </c>
      <c r="N4781" s="183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347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3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295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3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290</v>
      </c>
      <c r="J4784" s="2" t="s">
        <v>299</v>
      </c>
      <c r="K4784" s="2" t="s">
        <v>319</v>
      </c>
      <c r="L4784" s="170">
        <f t="shared" si="163"/>
        <v>0</v>
      </c>
      <c r="M4784" s="170">
        <f t="shared" si="164"/>
        <v>0</v>
      </c>
      <c r="N4784" s="183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315</v>
      </c>
      <c r="J4785" s="2" t="s">
        <v>348</v>
      </c>
      <c r="K4785" s="2" t="s">
        <v>321</v>
      </c>
      <c r="L4785" s="170">
        <f t="shared" si="163"/>
        <v>0</v>
      </c>
      <c r="M4785" s="170">
        <f t="shared" si="164"/>
        <v>0</v>
      </c>
      <c r="N4785" s="183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296</v>
      </c>
      <c r="K4786" s="2" t="s">
        <v>322</v>
      </c>
      <c r="L4786" s="170">
        <f t="shared" si="163"/>
        <v>0</v>
      </c>
      <c r="M4786" s="170">
        <f t="shared" si="164"/>
        <v>0</v>
      </c>
      <c r="N4786" s="183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316</v>
      </c>
      <c r="J4787" s="2" t="s">
        <v>297</v>
      </c>
      <c r="K4787" s="2" t="s">
        <v>319</v>
      </c>
      <c r="L4787" s="170">
        <f t="shared" si="163"/>
        <v>0</v>
      </c>
      <c r="M4787" s="170">
        <f t="shared" si="164"/>
        <v>0</v>
      </c>
      <c r="N4787" s="183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8" t="s">
        <v>349</v>
      </c>
      <c r="K4788" s="8" t="s">
        <v>321</v>
      </c>
      <c r="L4788" s="170">
        <f t="shared" si="163"/>
        <v>0</v>
      </c>
      <c r="M4788" s="170">
        <f t="shared" si="164"/>
        <v>0</v>
      </c>
      <c r="N4788" s="183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282</v>
      </c>
      <c r="J4789" s="2" t="s">
        <v>272</v>
      </c>
      <c r="K4789" s="2" t="s">
        <v>322</v>
      </c>
      <c r="L4789" s="170">
        <f t="shared" si="163"/>
        <v>0</v>
      </c>
      <c r="M4789" s="170">
        <f t="shared" si="164"/>
        <v>0</v>
      </c>
      <c r="N4789" s="183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273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3"/>
      <c r="O4790" s="37"/>
      <c r="P4790" s="37"/>
      <c r="Q4790" s="40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274</v>
      </c>
      <c r="K4791" s="2" t="s">
        <v>322</v>
      </c>
      <c r="L4791" s="172">
        <f t="shared" si="163"/>
        <v>0</v>
      </c>
      <c r="M4791" s="170">
        <f t="shared" si="164"/>
        <v>0</v>
      </c>
      <c r="N4791" s="183"/>
      <c r="O4791" s="37"/>
      <c r="P4791" s="37"/>
      <c r="Q4791" s="37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275</v>
      </c>
      <c r="K4792" s="2" t="s">
        <v>322</v>
      </c>
      <c r="L4792" s="170">
        <f t="shared" si="163"/>
        <v>7.0000000000000001E-3</v>
      </c>
      <c r="M4792" s="170">
        <f t="shared" si="164"/>
        <v>7.3319999999999999</v>
      </c>
      <c r="N4792" s="183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 t="s">
        <v>439</v>
      </c>
      <c r="AF4792" s="2"/>
      <c r="AG4792" s="2">
        <v>7.0000000000000001E-3</v>
      </c>
      <c r="AH4792" s="60">
        <v>7.3319999999999999</v>
      </c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276</v>
      </c>
      <c r="K4793" s="2" t="s">
        <v>321</v>
      </c>
      <c r="L4793" s="170">
        <f t="shared" si="163"/>
        <v>0</v>
      </c>
      <c r="M4793" s="170">
        <f t="shared" si="164"/>
        <v>0</v>
      </c>
      <c r="N4793" s="183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/>
      <c r="AF4793" s="2"/>
      <c r="AG4793" s="2"/>
      <c r="AH4793" s="60"/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277</v>
      </c>
      <c r="K4794" s="2" t="s">
        <v>321</v>
      </c>
      <c r="L4794" s="170">
        <f t="shared" si="163"/>
        <v>2</v>
      </c>
      <c r="M4794" s="170">
        <f t="shared" si="164"/>
        <v>13.744999999999999</v>
      </c>
      <c r="N4794" s="183"/>
      <c r="O4794" s="37"/>
      <c r="P4794" s="37"/>
      <c r="Q4794" s="40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>
        <v>65</v>
      </c>
      <c r="AL4794" s="77">
        <v>1</v>
      </c>
      <c r="AM4794" s="85">
        <v>1.7929999999999999</v>
      </c>
      <c r="AN4794" s="2"/>
      <c r="AO4794" s="2" t="s">
        <v>366</v>
      </c>
      <c r="AP4794" s="2"/>
      <c r="AQ4794" s="2">
        <v>1</v>
      </c>
      <c r="AR4794" s="60">
        <v>11.952</v>
      </c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283</v>
      </c>
      <c r="J4795" s="2" t="s">
        <v>298</v>
      </c>
      <c r="K4795" s="2" t="s">
        <v>322</v>
      </c>
      <c r="L4795" s="170">
        <f t="shared" si="163"/>
        <v>0</v>
      </c>
      <c r="M4795" s="170">
        <f t="shared" si="164"/>
        <v>0</v>
      </c>
      <c r="N4795" s="183"/>
      <c r="O4795" s="37"/>
      <c r="P4795" s="37"/>
      <c r="Q4795" s="37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/>
      <c r="AL4795" s="77"/>
      <c r="AM4795" s="85"/>
      <c r="AN4795" s="2"/>
      <c r="AO4795" s="2"/>
      <c r="AP4795" s="2"/>
      <c r="AQ4795" s="2"/>
      <c r="AR4795" s="60"/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278</v>
      </c>
      <c r="K4796" s="2" t="s">
        <v>321</v>
      </c>
      <c r="L4796" s="170">
        <f t="shared" si="163"/>
        <v>3</v>
      </c>
      <c r="M4796" s="170">
        <f t="shared" si="164"/>
        <v>7.0110000000000001</v>
      </c>
      <c r="N4796" s="183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>
        <v>3</v>
      </c>
      <c r="Z4796" s="67">
        <v>3</v>
      </c>
      <c r="AA4796" s="67"/>
      <c r="AB4796" s="67">
        <v>1</v>
      </c>
      <c r="AC4796" s="73">
        <v>1.228</v>
      </c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>
        <v>3.4</v>
      </c>
      <c r="AY4796" s="2">
        <v>1</v>
      </c>
      <c r="AZ4796" s="2"/>
      <c r="BA4796" s="2">
        <v>2</v>
      </c>
      <c r="BB4796" s="60">
        <v>5.7830000000000004</v>
      </c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279</v>
      </c>
      <c r="K4797" s="2" t="s">
        <v>321</v>
      </c>
      <c r="L4797" s="170">
        <f t="shared" si="163"/>
        <v>0</v>
      </c>
      <c r="M4797" s="170">
        <f t="shared" si="164"/>
        <v>0</v>
      </c>
      <c r="N4797" s="183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/>
      <c r="Z4797" s="67"/>
      <c r="AA4797" s="67"/>
      <c r="AB4797" s="67"/>
      <c r="AC4797" s="73"/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/>
      <c r="AY4797" s="2"/>
      <c r="AZ4797" s="2"/>
      <c r="BA4797" s="2"/>
      <c r="BB4797" s="60"/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286</v>
      </c>
      <c r="J4798" s="2" t="s">
        <v>280</v>
      </c>
      <c r="K4798" s="2" t="s">
        <v>320</v>
      </c>
      <c r="L4798" s="170">
        <f t="shared" si="163"/>
        <v>2.266</v>
      </c>
      <c r="M4798" s="172">
        <f t="shared" si="164"/>
        <v>31.270800000000001</v>
      </c>
      <c r="N4798" s="185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>
        <v>2.266</v>
      </c>
      <c r="BL4798" s="181">
        <v>31.270800000000001</v>
      </c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281</v>
      </c>
      <c r="K4799" s="2" t="s">
        <v>320</v>
      </c>
      <c r="L4799" s="170">
        <f t="shared" si="163"/>
        <v>0</v>
      </c>
      <c r="M4799" s="170">
        <f t="shared" si="164"/>
        <v>0</v>
      </c>
      <c r="N4799" s="183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/>
      <c r="BL4799" s="60"/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s="17" customFormat="1" hidden="1" x14ac:dyDescent="0.3">
      <c r="A4800" s="16" t="s">
        <v>157</v>
      </c>
      <c r="B4800" s="16" t="s">
        <v>2</v>
      </c>
      <c r="C4800" s="16" t="s">
        <v>3</v>
      </c>
      <c r="D4800" s="16" t="s">
        <v>124</v>
      </c>
      <c r="E4800" s="6" t="s">
        <v>158</v>
      </c>
      <c r="F4800" s="7"/>
      <c r="G4800" s="23" t="s">
        <v>5</v>
      </c>
      <c r="H4800" s="7">
        <v>2023</v>
      </c>
      <c r="I4800" s="25"/>
      <c r="J4800" s="16" t="s">
        <v>314</v>
      </c>
      <c r="K4800" s="16"/>
      <c r="L4800" s="155"/>
      <c r="M4800" s="133">
        <f>SUM(M4762:M4799)</f>
        <v>1477.1958</v>
      </c>
      <c r="N4800" s="186"/>
      <c r="O4800" s="16"/>
      <c r="P4800" s="16"/>
      <c r="Q4800" s="16"/>
      <c r="R4800" s="16"/>
      <c r="S4800" s="51">
        <f>SUM(S4762:S4799)</f>
        <v>0</v>
      </c>
      <c r="T4800" s="16"/>
      <c r="U4800" s="16"/>
      <c r="V4800" s="16"/>
      <c r="W4800" s="16"/>
      <c r="X4800" s="51">
        <f>SUM(X4762:X4799)</f>
        <v>1.4350000000000001</v>
      </c>
      <c r="Y4800" s="16"/>
      <c r="Z4800" s="16"/>
      <c r="AA4800" s="16"/>
      <c r="AB4800" s="16"/>
      <c r="AC4800" s="51">
        <f>SUM(AC4762:AD4799)</f>
        <v>690.08799999999997</v>
      </c>
      <c r="AD4800" s="16"/>
      <c r="AE4800" s="16"/>
      <c r="AF4800" s="16"/>
      <c r="AG4800" s="16"/>
      <c r="AH4800" s="51">
        <f>SUM(AH4762:AH4799)</f>
        <v>7.3319999999999999</v>
      </c>
      <c r="AI4800" s="16"/>
      <c r="AJ4800" s="16"/>
      <c r="AK4800" s="16"/>
      <c r="AL4800" s="16"/>
      <c r="AM4800" s="51">
        <f>SUM(AM4762:AM4799)</f>
        <v>1.7929999999999999</v>
      </c>
      <c r="AN4800" s="16"/>
      <c r="AO4800" s="16"/>
      <c r="AP4800" s="16"/>
      <c r="AQ4800" s="16"/>
      <c r="AR4800" s="51">
        <f>SUM(AR4762:AR4799)</f>
        <v>309.78800000000001</v>
      </c>
      <c r="AS4800" s="16"/>
      <c r="AT4800" s="16"/>
      <c r="AU4800" s="16"/>
      <c r="AV4800" s="16"/>
      <c r="AW4800" s="51">
        <f>SUM(AW4762:AW4799)</f>
        <v>0</v>
      </c>
      <c r="AX4800" s="16"/>
      <c r="AY4800" s="16"/>
      <c r="AZ4800" s="16"/>
      <c r="BA4800" s="16"/>
      <c r="BB4800" s="51">
        <f>SUM(BB4762:BB4799)</f>
        <v>5.7830000000000004</v>
      </c>
      <c r="BC4800" s="16"/>
      <c r="BD4800" s="16"/>
      <c r="BE4800" s="16"/>
      <c r="BF4800" s="16"/>
      <c r="BG4800" s="51">
        <f>SUM(BG4762:BG4799)</f>
        <v>0</v>
      </c>
      <c r="BH4800" s="16"/>
      <c r="BI4800" s="16"/>
      <c r="BJ4800" s="16"/>
      <c r="BK4800" s="16"/>
      <c r="BL4800" s="133">
        <f>SUM(BL4762:BL4799)</f>
        <v>31.270800000000001</v>
      </c>
      <c r="BM4800" s="16"/>
      <c r="BN4800" s="16"/>
      <c r="BO4800" s="16"/>
      <c r="BP4800" s="16"/>
      <c r="BQ4800" s="51">
        <f>SUM(BQ4762:BQ4799)</f>
        <v>0</v>
      </c>
      <c r="BR4800" s="16"/>
      <c r="BS4800" s="16"/>
      <c r="BT4800" s="16"/>
      <c r="BU4800" s="16"/>
      <c r="BV4800" s="51">
        <f>SUM(BV4762:BV4799)</f>
        <v>429.70600000000002</v>
      </c>
    </row>
    <row r="4801" spans="1:74" hidden="1" x14ac:dyDescent="0.3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22" t="s">
        <v>5</v>
      </c>
      <c r="H4801" s="3">
        <v>2023</v>
      </c>
      <c r="I4801" s="24" t="s">
        <v>287</v>
      </c>
      <c r="J4801" s="2" t="s">
        <v>267</v>
      </c>
      <c r="K4801" s="2" t="s">
        <v>319</v>
      </c>
      <c r="L4801" s="170">
        <f t="shared" si="163"/>
        <v>0.23200000000000001</v>
      </c>
      <c r="M4801" s="170">
        <f t="shared" si="164"/>
        <v>36.847000000000001</v>
      </c>
      <c r="N4801" s="183"/>
      <c r="O4801" s="37"/>
      <c r="P4801" s="37"/>
      <c r="Q4801" s="37"/>
      <c r="R4801" s="37"/>
      <c r="S4801" s="46"/>
      <c r="T4801" s="2"/>
      <c r="U4801" s="2"/>
      <c r="V4801" s="2"/>
      <c r="W4801" s="2"/>
      <c r="X4801" s="60"/>
      <c r="Y4801" s="67"/>
      <c r="Z4801" s="67"/>
      <c r="AA4801" s="67"/>
      <c r="AB4801" s="67"/>
      <c r="AC4801" s="73"/>
      <c r="AD4801" s="2"/>
      <c r="AE4801" s="2"/>
      <c r="AF4801" s="2"/>
      <c r="AG4801" s="2"/>
      <c r="AH4801" s="60"/>
      <c r="AI4801" s="77"/>
      <c r="AJ4801" s="77"/>
      <c r="AK4801" s="77"/>
      <c r="AL4801" s="77"/>
      <c r="AM4801" s="85"/>
      <c r="AN4801" s="2"/>
      <c r="AO4801" s="2"/>
      <c r="AP4801" s="2"/>
      <c r="AQ4801" s="2"/>
      <c r="AR4801" s="60"/>
      <c r="AS4801" s="90"/>
      <c r="AT4801" s="90"/>
      <c r="AU4801" s="90"/>
      <c r="AV4801" s="90">
        <v>0.23200000000000001</v>
      </c>
      <c r="AW4801" s="105">
        <v>36.847000000000001</v>
      </c>
      <c r="AX4801" s="2"/>
      <c r="AY4801" s="2"/>
      <c r="AZ4801" s="2"/>
      <c r="BA4801" s="2"/>
      <c r="BB4801" s="60"/>
      <c r="BC4801" s="111"/>
      <c r="BD4801" s="111"/>
      <c r="BE4801" s="111"/>
      <c r="BF4801" s="111"/>
      <c r="BG4801" s="116"/>
      <c r="BH4801" s="2"/>
      <c r="BI4801" s="2"/>
      <c r="BJ4801" s="2"/>
      <c r="BK4801" s="2"/>
      <c r="BL4801" s="60"/>
      <c r="BM4801" s="53"/>
      <c r="BN4801" s="53"/>
      <c r="BO4801" s="53"/>
      <c r="BP4801" s="53"/>
      <c r="BQ4801" s="125"/>
      <c r="BR4801" s="2"/>
      <c r="BS4801" s="2"/>
      <c r="BT4801" s="2"/>
      <c r="BU4801" s="2"/>
      <c r="BV4801" s="60"/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291</v>
      </c>
      <c r="K4802" s="2" t="s">
        <v>320</v>
      </c>
      <c r="L4802" s="170">
        <f t="shared" si="163"/>
        <v>0</v>
      </c>
      <c r="M4802" s="170">
        <f t="shared" si="164"/>
        <v>0</v>
      </c>
      <c r="N4802" s="183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/>
      <c r="AW4802" s="105"/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286</v>
      </c>
      <c r="J4803" s="2" t="s">
        <v>337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3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8" t="s">
        <v>338</v>
      </c>
      <c r="K4804" s="8" t="s">
        <v>319</v>
      </c>
      <c r="L4804" s="170">
        <f t="shared" si="163"/>
        <v>0</v>
      </c>
      <c r="M4804" s="170">
        <f t="shared" si="164"/>
        <v>0</v>
      </c>
      <c r="N4804" s="183"/>
      <c r="O4804" s="58"/>
      <c r="P4804" s="58"/>
      <c r="Q4804" s="58"/>
      <c r="R4804" s="58"/>
      <c r="S4804" s="59"/>
      <c r="T4804" s="8"/>
      <c r="U4804" s="8"/>
      <c r="V4804" s="8"/>
      <c r="W4804" s="8"/>
      <c r="X4804" s="130"/>
      <c r="Y4804" s="143"/>
      <c r="Z4804" s="143"/>
      <c r="AA4804" s="143"/>
      <c r="AB4804" s="143"/>
      <c r="AC4804" s="144"/>
      <c r="AD4804" s="8"/>
      <c r="AE4804" s="8"/>
      <c r="AF4804" s="8"/>
      <c r="AG4804" s="8"/>
      <c r="AH4804" s="130"/>
      <c r="AI4804" s="145"/>
      <c r="AJ4804" s="145"/>
      <c r="AK4804" s="145"/>
      <c r="AL4804" s="145"/>
      <c r="AM4804" s="146"/>
      <c r="AN4804" s="8"/>
      <c r="AO4804" s="8"/>
      <c r="AP4804" s="8"/>
      <c r="AQ4804" s="8"/>
      <c r="AR4804" s="130"/>
      <c r="AS4804" s="147"/>
      <c r="AT4804" s="147"/>
      <c r="AU4804" s="147"/>
      <c r="AV4804" s="147"/>
      <c r="AW4804" s="148"/>
      <c r="AX4804" s="8"/>
      <c r="AY4804" s="8"/>
      <c r="AZ4804" s="8"/>
      <c r="BA4804" s="8"/>
      <c r="BB4804" s="130"/>
      <c r="BC4804" s="149"/>
      <c r="BD4804" s="149"/>
      <c r="BE4804" s="149"/>
      <c r="BF4804" s="149"/>
      <c r="BG4804" s="150"/>
      <c r="BH4804" s="8"/>
      <c r="BI4804" s="8"/>
      <c r="BJ4804" s="8"/>
      <c r="BK4804" s="8"/>
      <c r="BL4804" s="130"/>
      <c r="BM4804" s="151"/>
      <c r="BN4804" s="151"/>
      <c r="BO4804" s="151"/>
      <c r="BP4804" s="151"/>
      <c r="BQ4804" s="152"/>
      <c r="BR4804" s="8"/>
      <c r="BS4804" s="8"/>
      <c r="BT4804" s="8"/>
      <c r="BU4804" s="8"/>
      <c r="BV4804" s="13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339</v>
      </c>
      <c r="K4805" s="8" t="s">
        <v>340</v>
      </c>
      <c r="L4805" s="170">
        <f t="shared" ref="L4805:L4868" si="165">SUM(R4805,W4805,AB4805,AG4805,AL4805,AQ4805,AV4805,BA4805,BF4805,BK4805,BP4805,BU4805)</f>
        <v>0</v>
      </c>
      <c r="M4805" s="170">
        <f t="shared" ref="M4805:M4868" si="166">SUM(S4805,X4805,AC4805,AH4805,AM4805,AR4805,AW4805,BB4805,BG4805,BL4805,BQ4805,BV4805)</f>
        <v>0</v>
      </c>
      <c r="N4805" s="183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341</v>
      </c>
      <c r="K4806" s="8" t="s">
        <v>319</v>
      </c>
      <c r="L4806" s="170">
        <f t="shared" si="165"/>
        <v>0</v>
      </c>
      <c r="M4806" s="170">
        <f t="shared" si="166"/>
        <v>0</v>
      </c>
      <c r="N4806" s="183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342</v>
      </c>
      <c r="K4807" s="8" t="s">
        <v>321</v>
      </c>
      <c r="L4807" s="170">
        <f t="shared" si="165"/>
        <v>0</v>
      </c>
      <c r="M4807" s="170">
        <f t="shared" si="166"/>
        <v>0</v>
      </c>
      <c r="N4807" s="183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343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3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344</v>
      </c>
      <c r="K4809" s="8" t="s">
        <v>340</v>
      </c>
      <c r="L4809" s="170">
        <f t="shared" si="165"/>
        <v>0</v>
      </c>
      <c r="M4809" s="170">
        <f t="shared" si="166"/>
        <v>0</v>
      </c>
      <c r="N4809" s="183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288</v>
      </c>
      <c r="J4810" s="8" t="s">
        <v>345</v>
      </c>
      <c r="K4810" s="8" t="s">
        <v>319</v>
      </c>
      <c r="L4810" s="170">
        <f t="shared" si="165"/>
        <v>0.11700000000000001</v>
      </c>
      <c r="M4810" s="170">
        <f t="shared" si="166"/>
        <v>52.348999999999997</v>
      </c>
      <c r="N4810" s="183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 t="s">
        <v>465</v>
      </c>
      <c r="AJ4810" s="145"/>
      <c r="AK4810" s="145"/>
      <c r="AL4810" s="145">
        <v>0.11700000000000001</v>
      </c>
      <c r="AM4810" s="146">
        <v>52.348999999999997</v>
      </c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2" t="s">
        <v>352</v>
      </c>
      <c r="K4811" s="2" t="s">
        <v>319</v>
      </c>
      <c r="L4811" s="170">
        <f t="shared" si="165"/>
        <v>0</v>
      </c>
      <c r="M4811" s="170">
        <f t="shared" si="166"/>
        <v>0</v>
      </c>
      <c r="N4811" s="183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/>
      <c r="AJ4811" s="145"/>
      <c r="AK4811" s="145"/>
      <c r="AL4811" s="145"/>
      <c r="AM4811" s="146"/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353</v>
      </c>
      <c r="K4812" s="2" t="s">
        <v>322</v>
      </c>
      <c r="L4812" s="170">
        <f t="shared" si="165"/>
        <v>0</v>
      </c>
      <c r="M4812" s="170">
        <f t="shared" si="166"/>
        <v>0</v>
      </c>
      <c r="N4812" s="183"/>
      <c r="O4812" s="37"/>
      <c r="P4812" s="37"/>
      <c r="Q4812" s="37"/>
      <c r="R4812" s="37"/>
      <c r="S4812" s="46"/>
      <c r="T4812" s="2"/>
      <c r="U4812" s="2"/>
      <c r="V4812" s="2"/>
      <c r="W4812" s="2"/>
      <c r="X4812" s="60"/>
      <c r="Y4812" s="67"/>
      <c r="Z4812" s="67"/>
      <c r="AA4812" s="67"/>
      <c r="AB4812" s="67"/>
      <c r="AC4812" s="73"/>
      <c r="AD4812" s="2"/>
      <c r="AE4812" s="2"/>
      <c r="AF4812" s="2"/>
      <c r="AG4812" s="2"/>
      <c r="AH4812" s="60"/>
      <c r="AI4812" s="77"/>
      <c r="AJ4812" s="77"/>
      <c r="AK4812" s="77"/>
      <c r="AL4812" s="77"/>
      <c r="AM4812" s="85"/>
      <c r="AN4812" s="2"/>
      <c r="AO4812" s="2"/>
      <c r="AP4812" s="2"/>
      <c r="AQ4812" s="2"/>
      <c r="AR4812" s="60"/>
      <c r="AS4812" s="90"/>
      <c r="AT4812" s="90"/>
      <c r="AU4812" s="90"/>
      <c r="AV4812" s="90"/>
      <c r="AW4812" s="105"/>
      <c r="AX4812" s="2"/>
      <c r="AY4812" s="2"/>
      <c r="AZ4812" s="2"/>
      <c r="BA4812" s="2"/>
      <c r="BB4812" s="60"/>
      <c r="BC4812" s="111"/>
      <c r="BD4812" s="111"/>
      <c r="BE4812" s="111"/>
      <c r="BF4812" s="111"/>
      <c r="BG4812" s="116"/>
      <c r="BH4812" s="2"/>
      <c r="BI4812" s="2"/>
      <c r="BJ4812" s="2"/>
      <c r="BK4812" s="2"/>
      <c r="BL4812" s="60"/>
      <c r="BM4812" s="53"/>
      <c r="BN4812" s="53"/>
      <c r="BO4812" s="53"/>
      <c r="BP4812" s="53"/>
      <c r="BQ4812" s="125"/>
      <c r="BR4812" s="2"/>
      <c r="BS4812" s="2"/>
      <c r="BT4812" s="2"/>
      <c r="BU4812" s="2"/>
      <c r="BV4812" s="6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346</v>
      </c>
      <c r="K4813" s="2" t="s">
        <v>319</v>
      </c>
      <c r="L4813" s="170">
        <f t="shared" si="165"/>
        <v>0</v>
      </c>
      <c r="M4813" s="170">
        <f t="shared" si="166"/>
        <v>0</v>
      </c>
      <c r="N4813" s="183"/>
      <c r="O4813" s="38"/>
      <c r="P4813" s="37"/>
      <c r="Q4813" s="37"/>
      <c r="R4813" s="37"/>
      <c r="S4813" s="46"/>
      <c r="T4813" s="3"/>
      <c r="U4813" s="2"/>
      <c r="V4813" s="2"/>
      <c r="W4813" s="2"/>
      <c r="X4813" s="60"/>
      <c r="Y4813" s="69"/>
      <c r="Z4813" s="67"/>
      <c r="AA4813" s="67"/>
      <c r="AB4813" s="67"/>
      <c r="AC4813" s="73"/>
      <c r="AD4813" s="3"/>
      <c r="AE4813" s="2"/>
      <c r="AF4813" s="2"/>
      <c r="AG4813" s="2"/>
      <c r="AH4813" s="60"/>
      <c r="AI4813" s="78"/>
      <c r="AJ4813" s="77"/>
      <c r="AK4813" s="77"/>
      <c r="AL4813" s="77"/>
      <c r="AM4813" s="85"/>
      <c r="AN4813" s="3"/>
      <c r="AO4813" s="2"/>
      <c r="AP4813" s="2"/>
      <c r="AQ4813" s="2"/>
      <c r="AR4813" s="60"/>
      <c r="AS4813" s="91"/>
      <c r="AT4813" s="90"/>
      <c r="AU4813" s="90"/>
      <c r="AV4813" s="90"/>
      <c r="AW4813" s="105"/>
      <c r="AX4813" s="3"/>
      <c r="AY4813" s="2"/>
      <c r="AZ4813" s="2"/>
      <c r="BA4813" s="2"/>
      <c r="BB4813" s="60"/>
      <c r="BC4813" s="112"/>
      <c r="BD4813" s="111"/>
      <c r="BE4813" s="111"/>
      <c r="BF4813" s="111"/>
      <c r="BG4813" s="116"/>
      <c r="BH4813" s="3"/>
      <c r="BI4813" s="2"/>
      <c r="BJ4813" s="2"/>
      <c r="BK4813" s="2"/>
      <c r="BL4813" s="60"/>
      <c r="BM4813" s="54"/>
      <c r="BN4813" s="53"/>
      <c r="BO4813" s="53"/>
      <c r="BP4813" s="53"/>
      <c r="BQ4813" s="125"/>
      <c r="BR4813" s="3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289</v>
      </c>
      <c r="J4814" s="2" t="s">
        <v>268</v>
      </c>
      <c r="K4814" s="2" t="s">
        <v>319</v>
      </c>
      <c r="L4814" s="170">
        <f t="shared" si="165"/>
        <v>0.104</v>
      </c>
      <c r="M4814" s="170">
        <f t="shared" si="166"/>
        <v>212.21199999999999</v>
      </c>
      <c r="N4814" s="183"/>
      <c r="O4814" s="37"/>
      <c r="P4814" s="37"/>
      <c r="Q4814" s="37"/>
      <c r="R4814" s="37"/>
      <c r="S4814" s="46"/>
      <c r="T4814" s="2"/>
      <c r="U4814" s="2"/>
      <c r="V4814" s="2"/>
      <c r="W4814" s="2"/>
      <c r="X4814" s="60"/>
      <c r="Y4814" s="67"/>
      <c r="Z4814" s="67"/>
      <c r="AA4814" s="67"/>
      <c r="AB4814" s="67"/>
      <c r="AC4814" s="73"/>
      <c r="AD4814" s="2"/>
      <c r="AE4814" s="2"/>
      <c r="AF4814" s="2"/>
      <c r="AG4814" s="2"/>
      <c r="AH4814" s="60"/>
      <c r="AI4814" s="77"/>
      <c r="AJ4814" s="77"/>
      <c r="AK4814" s="77"/>
      <c r="AL4814" s="77"/>
      <c r="AM4814" s="85"/>
      <c r="AN4814" s="2">
        <v>2</v>
      </c>
      <c r="AO4814" s="2"/>
      <c r="AP4814" s="2"/>
      <c r="AQ4814" s="2">
        <v>0.104</v>
      </c>
      <c r="AR4814" s="60">
        <v>212.21199999999999</v>
      </c>
      <c r="AS4814" s="90"/>
      <c r="AT4814" s="90"/>
      <c r="AU4814" s="90"/>
      <c r="AV4814" s="90"/>
      <c r="AW4814" s="105"/>
      <c r="AX4814" s="2"/>
      <c r="AY4814" s="2"/>
      <c r="AZ4814" s="2"/>
      <c r="BA4814" s="2"/>
      <c r="BB4814" s="60"/>
      <c r="BC4814" s="111"/>
      <c r="BD4814" s="111"/>
      <c r="BE4814" s="111"/>
      <c r="BF4814" s="111"/>
      <c r="BG4814" s="116"/>
      <c r="BH4814" s="2"/>
      <c r="BI4814" s="2"/>
      <c r="BJ4814" s="2"/>
      <c r="BK4814" s="2"/>
      <c r="BL4814" s="60"/>
      <c r="BM4814" s="53"/>
      <c r="BN4814" s="53"/>
      <c r="BO4814" s="53"/>
      <c r="BP4814" s="53"/>
      <c r="BQ4814" s="125"/>
      <c r="BR4814" s="2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292</v>
      </c>
      <c r="K4815" s="2" t="s">
        <v>319</v>
      </c>
      <c r="L4815" s="170">
        <f t="shared" si="165"/>
        <v>0</v>
      </c>
      <c r="M4815" s="170">
        <f t="shared" si="166"/>
        <v>0</v>
      </c>
      <c r="N4815" s="183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/>
      <c r="AO4815" s="2"/>
      <c r="AP4815" s="2"/>
      <c r="AQ4815" s="2"/>
      <c r="AR4815" s="60"/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285</v>
      </c>
      <c r="J4816" s="2" t="s">
        <v>293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3"/>
      <c r="O4816" s="37"/>
      <c r="P4816" s="37"/>
      <c r="Q4816" s="37"/>
      <c r="R4816" s="38"/>
      <c r="S4816" s="46"/>
      <c r="T4816" s="2"/>
      <c r="U4816" s="2"/>
      <c r="V4816" s="2"/>
      <c r="W4816" s="3"/>
      <c r="X4816" s="60"/>
      <c r="Y4816" s="67"/>
      <c r="Z4816" s="67"/>
      <c r="AA4816" s="67"/>
      <c r="AB4816" s="69"/>
      <c r="AC4816" s="73"/>
      <c r="AD4816" s="2"/>
      <c r="AE4816" s="2"/>
      <c r="AF4816" s="2"/>
      <c r="AG4816" s="3"/>
      <c r="AH4816" s="60"/>
      <c r="AI4816" s="77"/>
      <c r="AJ4816" s="77"/>
      <c r="AK4816" s="77"/>
      <c r="AL4816" s="78"/>
      <c r="AM4816" s="85"/>
      <c r="AN4816" s="2"/>
      <c r="AO4816" s="2"/>
      <c r="AP4816" s="2"/>
      <c r="AQ4816" s="3"/>
      <c r="AR4816" s="60"/>
      <c r="AS4816" s="90"/>
      <c r="AT4816" s="90"/>
      <c r="AU4816" s="90"/>
      <c r="AV4816" s="91"/>
      <c r="AW4816" s="105"/>
      <c r="AX4816" s="2"/>
      <c r="AY4816" s="2"/>
      <c r="AZ4816" s="2"/>
      <c r="BA4816" s="3"/>
      <c r="BB4816" s="60"/>
      <c r="BC4816" s="111"/>
      <c r="BD4816" s="111"/>
      <c r="BE4816" s="111"/>
      <c r="BF4816" s="112"/>
      <c r="BG4816" s="116"/>
      <c r="BH4816" s="2"/>
      <c r="BI4816" s="2"/>
      <c r="BJ4816" s="2"/>
      <c r="BK4816" s="3"/>
      <c r="BL4816" s="60"/>
      <c r="BM4816" s="53"/>
      <c r="BN4816" s="53"/>
      <c r="BO4816" s="53"/>
      <c r="BP4816" s="54"/>
      <c r="BQ4816" s="125"/>
      <c r="BR4816" s="2"/>
      <c r="BS4816" s="2"/>
      <c r="BT4816" s="2"/>
      <c r="BU4816" s="3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287</v>
      </c>
      <c r="J4817" s="2" t="s">
        <v>269</v>
      </c>
      <c r="K4817" s="2" t="s">
        <v>321</v>
      </c>
      <c r="L4817" s="170">
        <f t="shared" si="165"/>
        <v>0</v>
      </c>
      <c r="M4817" s="170">
        <f t="shared" si="166"/>
        <v>0</v>
      </c>
      <c r="N4817" s="183"/>
      <c r="O4817" s="37"/>
      <c r="P4817" s="37"/>
      <c r="Q4817" s="37"/>
      <c r="R4817" s="37"/>
      <c r="S4817" s="46"/>
      <c r="T4817" s="2"/>
      <c r="U4817" s="2"/>
      <c r="V4817" s="2"/>
      <c r="W4817" s="2"/>
      <c r="X4817" s="60"/>
      <c r="Y4817" s="67"/>
      <c r="Z4817" s="67"/>
      <c r="AA4817" s="67"/>
      <c r="AB4817" s="67"/>
      <c r="AC4817" s="73"/>
      <c r="AD4817" s="2"/>
      <c r="AE4817" s="2"/>
      <c r="AF4817" s="2"/>
      <c r="AG4817" s="2"/>
      <c r="AH4817" s="60"/>
      <c r="AI4817" s="77"/>
      <c r="AJ4817" s="77"/>
      <c r="AK4817" s="77"/>
      <c r="AL4817" s="77"/>
      <c r="AM4817" s="85"/>
      <c r="AN4817" s="2"/>
      <c r="AO4817" s="2"/>
      <c r="AP4817" s="2"/>
      <c r="AQ4817" s="2"/>
      <c r="AR4817" s="60"/>
      <c r="AS4817" s="90"/>
      <c r="AT4817" s="90"/>
      <c r="AU4817" s="90"/>
      <c r="AV4817" s="90"/>
      <c r="AW4817" s="105"/>
      <c r="AX4817" s="2"/>
      <c r="AY4817" s="2"/>
      <c r="AZ4817" s="2"/>
      <c r="BA4817" s="2"/>
      <c r="BB4817" s="60"/>
      <c r="BC4817" s="111"/>
      <c r="BD4817" s="111"/>
      <c r="BE4817" s="111"/>
      <c r="BF4817" s="111"/>
      <c r="BG4817" s="116"/>
      <c r="BH4817" s="2"/>
      <c r="BI4817" s="2"/>
      <c r="BJ4817" s="2"/>
      <c r="BK4817" s="2"/>
      <c r="BL4817" s="60"/>
      <c r="BM4817" s="53"/>
      <c r="BN4817" s="53"/>
      <c r="BO4817" s="53"/>
      <c r="BP4817" s="53"/>
      <c r="BQ4817" s="125"/>
      <c r="BR4817" s="2"/>
      <c r="BS4817" s="2"/>
      <c r="BT4817" s="2"/>
      <c r="BU4817" s="2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270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3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290</v>
      </c>
      <c r="J4819" s="2" t="s">
        <v>271</v>
      </c>
      <c r="K4819" s="2" t="s">
        <v>322</v>
      </c>
      <c r="L4819" s="170">
        <f t="shared" si="165"/>
        <v>0</v>
      </c>
      <c r="M4819" s="170">
        <f t="shared" si="166"/>
        <v>0</v>
      </c>
      <c r="N4819" s="183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284</v>
      </c>
      <c r="J4820" s="2" t="s">
        <v>294</v>
      </c>
      <c r="K4820" s="2" t="s">
        <v>321</v>
      </c>
      <c r="L4820" s="170">
        <f t="shared" si="165"/>
        <v>0</v>
      </c>
      <c r="M4820" s="170">
        <f t="shared" si="166"/>
        <v>0</v>
      </c>
      <c r="N4820" s="183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347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3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295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3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290</v>
      </c>
      <c r="J4823" s="2" t="s">
        <v>299</v>
      </c>
      <c r="K4823" s="2" t="s">
        <v>319</v>
      </c>
      <c r="L4823" s="170">
        <f t="shared" si="165"/>
        <v>0</v>
      </c>
      <c r="M4823" s="170">
        <f t="shared" si="166"/>
        <v>0</v>
      </c>
      <c r="N4823" s="183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315</v>
      </c>
      <c r="J4824" s="2" t="s">
        <v>348</v>
      </c>
      <c r="K4824" s="2" t="s">
        <v>321</v>
      </c>
      <c r="L4824" s="170">
        <f t="shared" si="165"/>
        <v>0</v>
      </c>
      <c r="M4824" s="170">
        <f t="shared" si="166"/>
        <v>0</v>
      </c>
      <c r="N4824" s="183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296</v>
      </c>
      <c r="K4825" s="2" t="s">
        <v>322</v>
      </c>
      <c r="L4825" s="170">
        <f t="shared" si="165"/>
        <v>0</v>
      </c>
      <c r="M4825" s="170">
        <f t="shared" si="166"/>
        <v>0</v>
      </c>
      <c r="N4825" s="183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316</v>
      </c>
      <c r="J4826" s="2" t="s">
        <v>297</v>
      </c>
      <c r="K4826" s="2" t="s">
        <v>319</v>
      </c>
      <c r="L4826" s="170">
        <f t="shared" si="165"/>
        <v>0</v>
      </c>
      <c r="M4826" s="170">
        <f t="shared" si="166"/>
        <v>0</v>
      </c>
      <c r="N4826" s="183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8" t="s">
        <v>349</v>
      </c>
      <c r="K4827" s="8" t="s">
        <v>321</v>
      </c>
      <c r="L4827" s="170">
        <f t="shared" si="165"/>
        <v>2</v>
      </c>
      <c r="M4827" s="170">
        <f t="shared" si="166"/>
        <v>8.0990000000000002</v>
      </c>
      <c r="N4827" s="183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 t="s">
        <v>553</v>
      </c>
      <c r="AV4827" s="90">
        <v>2</v>
      </c>
      <c r="AW4827" s="105">
        <v>8.0990000000000002</v>
      </c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282</v>
      </c>
      <c r="J4828" s="2" t="s">
        <v>272</v>
      </c>
      <c r="K4828" s="2" t="s">
        <v>322</v>
      </c>
      <c r="L4828" s="170">
        <f t="shared" si="165"/>
        <v>0</v>
      </c>
      <c r="M4828" s="170">
        <f t="shared" si="166"/>
        <v>0</v>
      </c>
      <c r="N4828" s="183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/>
      <c r="AU4828" s="90"/>
      <c r="AV4828" s="90"/>
      <c r="AW4828" s="105"/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273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3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274</v>
      </c>
      <c r="K4830" s="2" t="s">
        <v>322</v>
      </c>
      <c r="L4830" s="172">
        <f t="shared" si="165"/>
        <v>0</v>
      </c>
      <c r="M4830" s="170">
        <f t="shared" si="166"/>
        <v>0</v>
      </c>
      <c r="N4830" s="183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275</v>
      </c>
      <c r="K4831" s="2" t="s">
        <v>322</v>
      </c>
      <c r="L4831" s="170">
        <f t="shared" si="165"/>
        <v>0</v>
      </c>
      <c r="M4831" s="170">
        <f t="shared" si="166"/>
        <v>0</v>
      </c>
      <c r="N4831" s="183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276</v>
      </c>
      <c r="K4832" s="2" t="s">
        <v>321</v>
      </c>
      <c r="L4832" s="170">
        <f t="shared" si="165"/>
        <v>0</v>
      </c>
      <c r="M4832" s="170">
        <f t="shared" si="166"/>
        <v>0</v>
      </c>
      <c r="N4832" s="183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277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3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283</v>
      </c>
      <c r="J4834" s="2" t="s">
        <v>298</v>
      </c>
      <c r="K4834" s="2" t="s">
        <v>322</v>
      </c>
      <c r="L4834" s="170">
        <f t="shared" si="165"/>
        <v>0</v>
      </c>
      <c r="M4834" s="170">
        <f t="shared" si="166"/>
        <v>0</v>
      </c>
      <c r="N4834" s="183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278</v>
      </c>
      <c r="K4835" s="2" t="s">
        <v>321</v>
      </c>
      <c r="L4835" s="170">
        <f t="shared" si="165"/>
        <v>0</v>
      </c>
      <c r="M4835" s="170">
        <f t="shared" si="166"/>
        <v>0</v>
      </c>
      <c r="N4835" s="183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279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3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286</v>
      </c>
      <c r="J4837" s="2" t="s">
        <v>280</v>
      </c>
      <c r="K4837" s="2" t="s">
        <v>320</v>
      </c>
      <c r="L4837" s="170">
        <f t="shared" si="165"/>
        <v>0</v>
      </c>
      <c r="M4837" s="172">
        <f t="shared" si="166"/>
        <v>0</v>
      </c>
      <c r="N4837" s="185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181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281</v>
      </c>
      <c r="K4838" s="2" t="s">
        <v>320</v>
      </c>
      <c r="L4838" s="170">
        <f t="shared" si="165"/>
        <v>0</v>
      </c>
      <c r="M4838" s="170">
        <f t="shared" si="166"/>
        <v>0</v>
      </c>
      <c r="N4838" s="183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60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s="17" customFormat="1" hidden="1" x14ac:dyDescent="0.3">
      <c r="A4839" s="18" t="s">
        <v>159</v>
      </c>
      <c r="B4839" s="16" t="s">
        <v>2</v>
      </c>
      <c r="C4839" s="16" t="s">
        <v>3</v>
      </c>
      <c r="D4839" s="16" t="s">
        <v>124</v>
      </c>
      <c r="E4839" s="6" t="s">
        <v>160</v>
      </c>
      <c r="F4839" s="7"/>
      <c r="G4839" s="23" t="s">
        <v>5</v>
      </c>
      <c r="H4839" s="7">
        <v>2023</v>
      </c>
      <c r="I4839" s="25"/>
      <c r="J4839" s="16" t="s">
        <v>314</v>
      </c>
      <c r="K4839" s="16"/>
      <c r="L4839" s="155"/>
      <c r="M4839" s="133">
        <f>SUM(M4801:M4838)</f>
        <v>309.50700000000001</v>
      </c>
      <c r="N4839" s="186"/>
      <c r="O4839" s="16"/>
      <c r="P4839" s="16"/>
      <c r="Q4839" s="16"/>
      <c r="R4839" s="16"/>
      <c r="S4839" s="51">
        <f>SUM(S4801:S4838)</f>
        <v>0</v>
      </c>
      <c r="T4839" s="16"/>
      <c r="U4839" s="16"/>
      <c r="V4839" s="16"/>
      <c r="W4839" s="16"/>
      <c r="X4839" s="51">
        <f>SUM(X4801:X4838)</f>
        <v>0</v>
      </c>
      <c r="Y4839" s="16"/>
      <c r="Z4839" s="16"/>
      <c r="AA4839" s="16"/>
      <c r="AB4839" s="16"/>
      <c r="AC4839" s="51">
        <f>SUM(AC4801:AC4838)</f>
        <v>0</v>
      </c>
      <c r="AD4839" s="16"/>
      <c r="AE4839" s="16"/>
      <c r="AF4839" s="16"/>
      <c r="AG4839" s="16"/>
      <c r="AH4839" s="51">
        <f>SUM(AH4801:AH4838)</f>
        <v>0</v>
      </c>
      <c r="AI4839" s="16"/>
      <c r="AJ4839" s="16"/>
      <c r="AK4839" s="16"/>
      <c r="AL4839" s="16"/>
      <c r="AM4839" s="51">
        <f>SUM(AM4801:AM4838)</f>
        <v>52.348999999999997</v>
      </c>
      <c r="AN4839" s="16"/>
      <c r="AO4839" s="16"/>
      <c r="AP4839" s="16"/>
      <c r="AQ4839" s="16"/>
      <c r="AR4839" s="51">
        <f>SUM(AR4801:AR4838)</f>
        <v>212.21199999999999</v>
      </c>
      <c r="AS4839" s="16"/>
      <c r="AT4839" s="16"/>
      <c r="AU4839" s="16"/>
      <c r="AV4839" s="16"/>
      <c r="AW4839" s="51">
        <f>SUM(AW4801:AW4838)</f>
        <v>44.945999999999998</v>
      </c>
      <c r="AX4839" s="16"/>
      <c r="AY4839" s="16"/>
      <c r="AZ4839" s="16"/>
      <c r="BA4839" s="16"/>
      <c r="BB4839" s="51">
        <f>SUM(BB4801:BB4838)</f>
        <v>0</v>
      </c>
      <c r="BC4839" s="16"/>
      <c r="BD4839" s="16"/>
      <c r="BE4839" s="16"/>
      <c r="BF4839" s="16"/>
      <c r="BG4839" s="51">
        <f>SUM(BG4801:BG4838)</f>
        <v>0</v>
      </c>
      <c r="BH4839" s="16"/>
      <c r="BI4839" s="16"/>
      <c r="BJ4839" s="16"/>
      <c r="BK4839" s="16"/>
      <c r="BL4839" s="51">
        <f>SUM(BL4801:BL4838)</f>
        <v>0</v>
      </c>
      <c r="BM4839" s="16"/>
      <c r="BN4839" s="16"/>
      <c r="BO4839" s="16"/>
      <c r="BP4839" s="16"/>
      <c r="BQ4839" s="51">
        <f>SUM(BQ4801:BQ4838)</f>
        <v>0</v>
      </c>
      <c r="BR4839" s="16"/>
      <c r="BS4839" s="16"/>
      <c r="BT4839" s="16"/>
      <c r="BU4839" s="16"/>
      <c r="BV4839" s="51">
        <f>SUM(BV4801:BV4838)</f>
        <v>0</v>
      </c>
    </row>
    <row r="4840" spans="1:74" hidden="1" x14ac:dyDescent="0.3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22" t="s">
        <v>5</v>
      </c>
      <c r="H4840" s="3">
        <v>2023</v>
      </c>
      <c r="I4840" s="24" t="s">
        <v>287</v>
      </c>
      <c r="J4840" s="2" t="s">
        <v>267</v>
      </c>
      <c r="K4840" s="2" t="s">
        <v>319</v>
      </c>
      <c r="L4840" s="170">
        <f t="shared" si="165"/>
        <v>0</v>
      </c>
      <c r="M4840" s="170">
        <f t="shared" si="166"/>
        <v>0</v>
      </c>
      <c r="N4840" s="183"/>
      <c r="O4840" s="37"/>
      <c r="P4840" s="37"/>
      <c r="Q4840" s="37"/>
      <c r="R4840" s="37"/>
      <c r="S4840" s="46"/>
      <c r="T4840" s="2"/>
      <c r="U4840" s="2"/>
      <c r="V4840" s="2"/>
      <c r="W4840" s="2"/>
      <c r="X4840" s="60"/>
      <c r="Y4840" s="67"/>
      <c r="Z4840" s="67"/>
      <c r="AA4840" s="67"/>
      <c r="AB4840" s="67"/>
      <c r="AC4840" s="73"/>
      <c r="AD4840" s="2"/>
      <c r="AE4840" s="2"/>
      <c r="AF4840" s="2"/>
      <c r="AG4840" s="2"/>
      <c r="AH4840" s="60"/>
      <c r="AI4840" s="77"/>
      <c r="AJ4840" s="77"/>
      <c r="AK4840" s="77"/>
      <c r="AL4840" s="77"/>
      <c r="AM4840" s="85"/>
      <c r="AN4840" s="2"/>
      <c r="AO4840" s="2"/>
      <c r="AP4840" s="2"/>
      <c r="AQ4840" s="2"/>
      <c r="AR4840" s="60"/>
      <c r="AS4840" s="90"/>
      <c r="AT4840" s="90"/>
      <c r="AU4840" s="90"/>
      <c r="AV4840" s="90"/>
      <c r="AW4840" s="105"/>
      <c r="AX4840" s="2"/>
      <c r="AY4840" s="2"/>
      <c r="AZ4840" s="2"/>
      <c r="BA4840" s="2"/>
      <c r="BB4840" s="60"/>
      <c r="BC4840" s="111"/>
      <c r="BD4840" s="111"/>
      <c r="BE4840" s="111"/>
      <c r="BF4840" s="111"/>
      <c r="BG4840" s="116"/>
      <c r="BH4840" s="2"/>
      <c r="BI4840" s="2"/>
      <c r="BJ4840" s="2"/>
      <c r="BK4840" s="2"/>
      <c r="BL4840" s="60"/>
      <c r="BM4840" s="53"/>
      <c r="BN4840" s="53"/>
      <c r="BO4840" s="53"/>
      <c r="BP4840" s="53"/>
      <c r="BQ4840" s="125"/>
      <c r="BR4840" s="2"/>
      <c r="BS4840" s="2"/>
      <c r="BT4840" s="2"/>
      <c r="BU4840" s="2"/>
      <c r="BV4840" s="60"/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291</v>
      </c>
      <c r="K4841" s="2" t="s">
        <v>320</v>
      </c>
      <c r="L4841" s="170">
        <f t="shared" si="165"/>
        <v>0</v>
      </c>
      <c r="M4841" s="170">
        <f t="shared" si="166"/>
        <v>0</v>
      </c>
      <c r="N4841" s="183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286</v>
      </c>
      <c r="J4842" s="2" t="s">
        <v>337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3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8" t="s">
        <v>338</v>
      </c>
      <c r="K4843" s="8" t="s">
        <v>319</v>
      </c>
      <c r="L4843" s="170">
        <f t="shared" si="165"/>
        <v>0</v>
      </c>
      <c r="M4843" s="170">
        <f t="shared" si="166"/>
        <v>0</v>
      </c>
      <c r="N4843" s="183"/>
      <c r="O4843" s="58"/>
      <c r="P4843" s="58"/>
      <c r="Q4843" s="58"/>
      <c r="R4843" s="58"/>
      <c r="S4843" s="59"/>
      <c r="T4843" s="8"/>
      <c r="U4843" s="8"/>
      <c r="V4843" s="8"/>
      <c r="W4843" s="8"/>
      <c r="X4843" s="130"/>
      <c r="Y4843" s="143"/>
      <c r="Z4843" s="143"/>
      <c r="AA4843" s="143"/>
      <c r="AB4843" s="143"/>
      <c r="AC4843" s="144"/>
      <c r="AD4843" s="8"/>
      <c r="AE4843" s="8"/>
      <c r="AF4843" s="8"/>
      <c r="AG4843" s="8"/>
      <c r="AH4843" s="130"/>
      <c r="AI4843" s="145"/>
      <c r="AJ4843" s="145"/>
      <c r="AK4843" s="145"/>
      <c r="AL4843" s="145"/>
      <c r="AM4843" s="146"/>
      <c r="AN4843" s="8"/>
      <c r="AO4843" s="8"/>
      <c r="AP4843" s="8"/>
      <c r="AQ4843" s="8"/>
      <c r="AR4843" s="130"/>
      <c r="AS4843" s="147"/>
      <c r="AT4843" s="147"/>
      <c r="AU4843" s="147"/>
      <c r="AV4843" s="147"/>
      <c r="AW4843" s="148"/>
      <c r="AX4843" s="8"/>
      <c r="AY4843" s="8"/>
      <c r="AZ4843" s="8"/>
      <c r="BA4843" s="8"/>
      <c r="BB4843" s="130"/>
      <c r="BC4843" s="149"/>
      <c r="BD4843" s="149"/>
      <c r="BE4843" s="149"/>
      <c r="BF4843" s="149"/>
      <c r="BG4843" s="150"/>
      <c r="BH4843" s="8"/>
      <c r="BI4843" s="8"/>
      <c r="BJ4843" s="8"/>
      <c r="BK4843" s="8"/>
      <c r="BL4843" s="130"/>
      <c r="BM4843" s="151"/>
      <c r="BN4843" s="151"/>
      <c r="BO4843" s="151"/>
      <c r="BP4843" s="151"/>
      <c r="BQ4843" s="152"/>
      <c r="BR4843" s="8"/>
      <c r="BS4843" s="8"/>
      <c r="BT4843" s="8"/>
      <c r="BU4843" s="8"/>
      <c r="BV4843" s="13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339</v>
      </c>
      <c r="K4844" s="8" t="s">
        <v>340</v>
      </c>
      <c r="L4844" s="170">
        <f t="shared" si="165"/>
        <v>0</v>
      </c>
      <c r="M4844" s="170">
        <f t="shared" si="166"/>
        <v>0</v>
      </c>
      <c r="N4844" s="183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341</v>
      </c>
      <c r="K4845" s="8" t="s">
        <v>319</v>
      </c>
      <c r="L4845" s="170">
        <f t="shared" si="165"/>
        <v>0</v>
      </c>
      <c r="M4845" s="170">
        <f t="shared" si="166"/>
        <v>0</v>
      </c>
      <c r="N4845" s="183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342</v>
      </c>
      <c r="K4846" s="8" t="s">
        <v>321</v>
      </c>
      <c r="L4846" s="170">
        <f t="shared" si="165"/>
        <v>0</v>
      </c>
      <c r="M4846" s="170">
        <f t="shared" si="166"/>
        <v>0</v>
      </c>
      <c r="N4846" s="183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343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3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344</v>
      </c>
      <c r="K4848" s="8" t="s">
        <v>340</v>
      </c>
      <c r="L4848" s="170">
        <f t="shared" si="165"/>
        <v>0</v>
      </c>
      <c r="M4848" s="170">
        <f t="shared" si="166"/>
        <v>0</v>
      </c>
      <c r="N4848" s="183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288</v>
      </c>
      <c r="J4849" s="8" t="s">
        <v>345</v>
      </c>
      <c r="K4849" s="8" t="s">
        <v>319</v>
      </c>
      <c r="L4849" s="170">
        <f t="shared" si="165"/>
        <v>0</v>
      </c>
      <c r="M4849" s="170">
        <f t="shared" si="166"/>
        <v>0</v>
      </c>
      <c r="N4849" s="183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2" t="s">
        <v>352</v>
      </c>
      <c r="K4850" s="2" t="s">
        <v>319</v>
      </c>
      <c r="L4850" s="170">
        <f t="shared" si="165"/>
        <v>0</v>
      </c>
      <c r="M4850" s="170">
        <f t="shared" si="166"/>
        <v>0</v>
      </c>
      <c r="N4850" s="183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353</v>
      </c>
      <c r="K4851" s="2" t="s">
        <v>322</v>
      </c>
      <c r="L4851" s="170">
        <f t="shared" si="165"/>
        <v>0</v>
      </c>
      <c r="M4851" s="170">
        <f t="shared" si="166"/>
        <v>0</v>
      </c>
      <c r="N4851" s="183"/>
      <c r="O4851" s="37"/>
      <c r="P4851" s="37"/>
      <c r="Q4851" s="37"/>
      <c r="R4851" s="37"/>
      <c r="S4851" s="46"/>
      <c r="T4851" s="2"/>
      <c r="U4851" s="2"/>
      <c r="V4851" s="2"/>
      <c r="W4851" s="2"/>
      <c r="X4851" s="60"/>
      <c r="Y4851" s="67"/>
      <c r="Z4851" s="67"/>
      <c r="AA4851" s="67"/>
      <c r="AB4851" s="67"/>
      <c r="AC4851" s="73"/>
      <c r="AD4851" s="2"/>
      <c r="AE4851" s="2"/>
      <c r="AF4851" s="2"/>
      <c r="AG4851" s="2"/>
      <c r="AH4851" s="60"/>
      <c r="AI4851" s="77"/>
      <c r="AJ4851" s="77"/>
      <c r="AK4851" s="77"/>
      <c r="AL4851" s="77"/>
      <c r="AM4851" s="85"/>
      <c r="AN4851" s="2"/>
      <c r="AO4851" s="2"/>
      <c r="AP4851" s="2"/>
      <c r="AQ4851" s="2"/>
      <c r="AR4851" s="60"/>
      <c r="AS4851" s="90"/>
      <c r="AT4851" s="90"/>
      <c r="AU4851" s="90"/>
      <c r="AV4851" s="90"/>
      <c r="AW4851" s="105"/>
      <c r="AX4851" s="2"/>
      <c r="AY4851" s="2"/>
      <c r="AZ4851" s="2"/>
      <c r="BA4851" s="2"/>
      <c r="BB4851" s="60"/>
      <c r="BC4851" s="111"/>
      <c r="BD4851" s="111"/>
      <c r="BE4851" s="111"/>
      <c r="BF4851" s="111"/>
      <c r="BG4851" s="116"/>
      <c r="BH4851" s="2"/>
      <c r="BI4851" s="2"/>
      <c r="BJ4851" s="2"/>
      <c r="BK4851" s="2"/>
      <c r="BL4851" s="60"/>
      <c r="BM4851" s="53"/>
      <c r="BN4851" s="53"/>
      <c r="BO4851" s="53"/>
      <c r="BP4851" s="53"/>
      <c r="BQ4851" s="125"/>
      <c r="BR4851" s="2"/>
      <c r="BS4851" s="2"/>
      <c r="BT4851" s="2"/>
      <c r="BU4851" s="2"/>
      <c r="BV4851" s="6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346</v>
      </c>
      <c r="K4852" s="2" t="s">
        <v>319</v>
      </c>
      <c r="L4852" s="170">
        <f t="shared" si="165"/>
        <v>0</v>
      </c>
      <c r="M4852" s="170">
        <f t="shared" si="166"/>
        <v>0</v>
      </c>
      <c r="N4852" s="183"/>
      <c r="O4852" s="38"/>
      <c r="P4852" s="37"/>
      <c r="Q4852" s="37"/>
      <c r="R4852" s="37"/>
      <c r="S4852" s="46"/>
      <c r="T4852" s="3"/>
      <c r="U4852" s="2"/>
      <c r="V4852" s="2"/>
      <c r="W4852" s="2"/>
      <c r="X4852" s="60"/>
      <c r="Y4852" s="69"/>
      <c r="Z4852" s="67"/>
      <c r="AA4852" s="67"/>
      <c r="AB4852" s="67"/>
      <c r="AC4852" s="73"/>
      <c r="AD4852" s="3"/>
      <c r="AE4852" s="2"/>
      <c r="AF4852" s="2"/>
      <c r="AG4852" s="2"/>
      <c r="AH4852" s="60"/>
      <c r="AI4852" s="78"/>
      <c r="AJ4852" s="77"/>
      <c r="AK4852" s="77"/>
      <c r="AL4852" s="77"/>
      <c r="AM4852" s="85"/>
      <c r="AN4852" s="3"/>
      <c r="AO4852" s="2"/>
      <c r="AP4852" s="2"/>
      <c r="AQ4852" s="2"/>
      <c r="AR4852" s="60"/>
      <c r="AS4852" s="91"/>
      <c r="AT4852" s="90"/>
      <c r="AU4852" s="90"/>
      <c r="AV4852" s="90"/>
      <c r="AW4852" s="105"/>
      <c r="AX4852" s="3"/>
      <c r="AY4852" s="2"/>
      <c r="AZ4852" s="2"/>
      <c r="BA4852" s="2"/>
      <c r="BB4852" s="60"/>
      <c r="BC4852" s="112"/>
      <c r="BD4852" s="111"/>
      <c r="BE4852" s="111"/>
      <c r="BF4852" s="111"/>
      <c r="BG4852" s="116"/>
      <c r="BH4852" s="3"/>
      <c r="BI4852" s="2"/>
      <c r="BJ4852" s="2"/>
      <c r="BK4852" s="2"/>
      <c r="BL4852" s="60"/>
      <c r="BM4852" s="54"/>
      <c r="BN4852" s="53"/>
      <c r="BO4852" s="53"/>
      <c r="BP4852" s="53"/>
      <c r="BQ4852" s="125"/>
      <c r="BR4852" s="3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289</v>
      </c>
      <c r="J4853" s="2" t="s">
        <v>268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3"/>
      <c r="O4853" s="37"/>
      <c r="P4853" s="37"/>
      <c r="Q4853" s="37"/>
      <c r="R4853" s="37"/>
      <c r="S4853" s="46"/>
      <c r="T4853" s="2"/>
      <c r="U4853" s="2"/>
      <c r="V4853" s="2"/>
      <c r="W4853" s="2"/>
      <c r="X4853" s="60"/>
      <c r="Y4853" s="67"/>
      <c r="Z4853" s="67"/>
      <c r="AA4853" s="67"/>
      <c r="AB4853" s="67"/>
      <c r="AC4853" s="73"/>
      <c r="AD4853" s="2"/>
      <c r="AE4853" s="2"/>
      <c r="AF4853" s="2"/>
      <c r="AG4853" s="2"/>
      <c r="AH4853" s="60"/>
      <c r="AI4853" s="77"/>
      <c r="AJ4853" s="77"/>
      <c r="AK4853" s="77"/>
      <c r="AL4853" s="77"/>
      <c r="AM4853" s="85"/>
      <c r="AN4853" s="2"/>
      <c r="AO4853" s="2"/>
      <c r="AP4853" s="2"/>
      <c r="AQ4853" s="2"/>
      <c r="AR4853" s="60"/>
      <c r="AS4853" s="90"/>
      <c r="AT4853" s="90"/>
      <c r="AU4853" s="90"/>
      <c r="AV4853" s="90"/>
      <c r="AW4853" s="105"/>
      <c r="AX4853" s="2"/>
      <c r="AY4853" s="2"/>
      <c r="AZ4853" s="2"/>
      <c r="BA4853" s="2"/>
      <c r="BB4853" s="60"/>
      <c r="BC4853" s="111"/>
      <c r="BD4853" s="111"/>
      <c r="BE4853" s="111"/>
      <c r="BF4853" s="111"/>
      <c r="BG4853" s="116"/>
      <c r="BH4853" s="2"/>
      <c r="BI4853" s="2"/>
      <c r="BJ4853" s="2"/>
      <c r="BK4853" s="2"/>
      <c r="BL4853" s="60"/>
      <c r="BM4853" s="53"/>
      <c r="BN4853" s="53"/>
      <c r="BO4853" s="53"/>
      <c r="BP4853" s="53"/>
      <c r="BQ4853" s="125"/>
      <c r="BR4853" s="2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292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3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285</v>
      </c>
      <c r="J4855" s="2" t="s">
        <v>293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3"/>
      <c r="O4855" s="37"/>
      <c r="P4855" s="37"/>
      <c r="Q4855" s="37"/>
      <c r="R4855" s="38"/>
      <c r="S4855" s="45"/>
      <c r="T4855" s="2"/>
      <c r="U4855" s="2"/>
      <c r="V4855" s="2"/>
      <c r="W4855" s="3"/>
      <c r="X4855" s="61"/>
      <c r="Y4855" s="67"/>
      <c r="Z4855" s="67"/>
      <c r="AA4855" s="67"/>
      <c r="AB4855" s="69"/>
      <c r="AC4855" s="74"/>
      <c r="AD4855" s="2"/>
      <c r="AE4855" s="2"/>
      <c r="AF4855" s="2"/>
      <c r="AG4855" s="3"/>
      <c r="AH4855" s="61"/>
      <c r="AI4855" s="77"/>
      <c r="AJ4855" s="77"/>
      <c r="AK4855" s="77"/>
      <c r="AL4855" s="78"/>
      <c r="AM4855" s="86"/>
      <c r="AN4855" s="2"/>
      <c r="AO4855" s="2"/>
      <c r="AP4855" s="2"/>
      <c r="AQ4855" s="3"/>
      <c r="AR4855" s="61"/>
      <c r="AS4855" s="90"/>
      <c r="AT4855" s="90"/>
      <c r="AU4855" s="90"/>
      <c r="AV4855" s="91"/>
      <c r="AW4855" s="106"/>
      <c r="AX4855" s="2"/>
      <c r="AY4855" s="2"/>
      <c r="AZ4855" s="2"/>
      <c r="BA4855" s="3"/>
      <c r="BB4855" s="61"/>
      <c r="BC4855" s="111"/>
      <c r="BD4855" s="111"/>
      <c r="BE4855" s="111"/>
      <c r="BF4855" s="112"/>
      <c r="BG4855" s="117"/>
      <c r="BH4855" s="2"/>
      <c r="BI4855" s="2"/>
      <c r="BJ4855" s="2"/>
      <c r="BK4855" s="3"/>
      <c r="BL4855" s="61"/>
      <c r="BM4855" s="53"/>
      <c r="BN4855" s="53"/>
      <c r="BO4855" s="53"/>
      <c r="BP4855" s="54"/>
      <c r="BQ4855" s="126"/>
      <c r="BR4855" s="2"/>
      <c r="BS4855" s="2"/>
      <c r="BT4855" s="2"/>
      <c r="BU4855" s="3"/>
      <c r="BV4855" s="61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287</v>
      </c>
      <c r="J4856" s="2" t="s">
        <v>269</v>
      </c>
      <c r="K4856" s="2" t="s">
        <v>321</v>
      </c>
      <c r="L4856" s="170">
        <f t="shared" si="165"/>
        <v>0</v>
      </c>
      <c r="M4856" s="170">
        <f t="shared" si="166"/>
        <v>0</v>
      </c>
      <c r="N4856" s="183"/>
      <c r="O4856" s="37"/>
      <c r="P4856" s="37"/>
      <c r="Q4856" s="37"/>
      <c r="R4856" s="37"/>
      <c r="S4856" s="46"/>
      <c r="T4856" s="2"/>
      <c r="U4856" s="2"/>
      <c r="V4856" s="2"/>
      <c r="W4856" s="2"/>
      <c r="X4856" s="60"/>
      <c r="Y4856" s="67"/>
      <c r="Z4856" s="67"/>
      <c r="AA4856" s="67"/>
      <c r="AB4856" s="67"/>
      <c r="AC4856" s="73"/>
      <c r="AD4856" s="2"/>
      <c r="AE4856" s="2"/>
      <c r="AF4856" s="2"/>
      <c r="AG4856" s="2"/>
      <c r="AH4856" s="60"/>
      <c r="AI4856" s="77"/>
      <c r="AJ4856" s="77"/>
      <c r="AK4856" s="77"/>
      <c r="AL4856" s="77"/>
      <c r="AM4856" s="85"/>
      <c r="AN4856" s="2"/>
      <c r="AO4856" s="2"/>
      <c r="AP4856" s="2"/>
      <c r="AQ4856" s="2"/>
      <c r="AR4856" s="60"/>
      <c r="AS4856" s="90"/>
      <c r="AT4856" s="90"/>
      <c r="AU4856" s="90"/>
      <c r="AV4856" s="90"/>
      <c r="AW4856" s="105"/>
      <c r="AX4856" s="2"/>
      <c r="AY4856" s="2"/>
      <c r="AZ4856" s="2"/>
      <c r="BA4856" s="2"/>
      <c r="BB4856" s="60"/>
      <c r="BC4856" s="111"/>
      <c r="BD4856" s="111"/>
      <c r="BE4856" s="111"/>
      <c r="BF4856" s="111"/>
      <c r="BG4856" s="116"/>
      <c r="BH4856" s="2"/>
      <c r="BI4856" s="2"/>
      <c r="BJ4856" s="2"/>
      <c r="BK4856" s="2"/>
      <c r="BL4856" s="60"/>
      <c r="BM4856" s="53"/>
      <c r="BN4856" s="53"/>
      <c r="BO4856" s="53"/>
      <c r="BP4856" s="53"/>
      <c r="BQ4856" s="125"/>
      <c r="BR4856" s="2"/>
      <c r="BS4856" s="2"/>
      <c r="BT4856" s="2"/>
      <c r="BU4856" s="2"/>
      <c r="BV4856" s="60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270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3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290</v>
      </c>
      <c r="J4858" s="2" t="s">
        <v>271</v>
      </c>
      <c r="K4858" s="2" t="s">
        <v>322</v>
      </c>
      <c r="L4858" s="170">
        <f t="shared" si="165"/>
        <v>0</v>
      </c>
      <c r="M4858" s="170">
        <f t="shared" si="166"/>
        <v>0</v>
      </c>
      <c r="N4858" s="183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284</v>
      </c>
      <c r="J4859" s="2" t="s">
        <v>294</v>
      </c>
      <c r="K4859" s="2" t="s">
        <v>321</v>
      </c>
      <c r="L4859" s="170">
        <f t="shared" si="165"/>
        <v>0</v>
      </c>
      <c r="M4859" s="170">
        <f t="shared" si="166"/>
        <v>0</v>
      </c>
      <c r="N4859" s="183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347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3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295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3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290</v>
      </c>
      <c r="J4862" s="2" t="s">
        <v>299</v>
      </c>
      <c r="K4862" s="2" t="s">
        <v>319</v>
      </c>
      <c r="L4862" s="170">
        <f t="shared" si="165"/>
        <v>0</v>
      </c>
      <c r="M4862" s="170">
        <f t="shared" si="166"/>
        <v>0</v>
      </c>
      <c r="N4862" s="183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315</v>
      </c>
      <c r="J4863" s="2" t="s">
        <v>348</v>
      </c>
      <c r="K4863" s="2" t="s">
        <v>321</v>
      </c>
      <c r="L4863" s="170">
        <f t="shared" si="165"/>
        <v>0</v>
      </c>
      <c r="M4863" s="170">
        <f t="shared" si="166"/>
        <v>0</v>
      </c>
      <c r="N4863" s="183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296</v>
      </c>
      <c r="K4864" s="2" t="s">
        <v>322</v>
      </c>
      <c r="L4864" s="170">
        <f t="shared" si="165"/>
        <v>0</v>
      </c>
      <c r="M4864" s="170">
        <f t="shared" si="166"/>
        <v>0</v>
      </c>
      <c r="N4864" s="183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316</v>
      </c>
      <c r="J4865" s="2" t="s">
        <v>297</v>
      </c>
      <c r="K4865" s="2" t="s">
        <v>319</v>
      </c>
      <c r="L4865" s="170">
        <f t="shared" si="165"/>
        <v>0</v>
      </c>
      <c r="M4865" s="170">
        <f t="shared" si="166"/>
        <v>0</v>
      </c>
      <c r="N4865" s="183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8" t="s">
        <v>349</v>
      </c>
      <c r="K4866" s="8" t="s">
        <v>321</v>
      </c>
      <c r="L4866" s="170">
        <f t="shared" si="165"/>
        <v>2</v>
      </c>
      <c r="M4866" s="170">
        <f t="shared" si="166"/>
        <v>5.5970000000000004</v>
      </c>
      <c r="N4866" s="183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>
        <v>3</v>
      </c>
      <c r="BN4866" s="53"/>
      <c r="BO4866" s="53"/>
      <c r="BP4866" s="53">
        <v>2</v>
      </c>
      <c r="BQ4866" s="125">
        <v>5.5970000000000004</v>
      </c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282</v>
      </c>
      <c r="J4867" s="2" t="s">
        <v>272</v>
      </c>
      <c r="K4867" s="2" t="s">
        <v>322</v>
      </c>
      <c r="L4867" s="170">
        <f t="shared" si="165"/>
        <v>0</v>
      </c>
      <c r="M4867" s="170">
        <f t="shared" si="166"/>
        <v>0</v>
      </c>
      <c r="N4867" s="183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/>
      <c r="BN4867" s="53"/>
      <c r="BO4867" s="53"/>
      <c r="BP4867" s="53"/>
      <c r="BQ4867" s="125"/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273</v>
      </c>
      <c r="K4868" s="2" t="s">
        <v>322</v>
      </c>
      <c r="L4868" s="170">
        <f t="shared" si="165"/>
        <v>5.0000000000000001E-3</v>
      </c>
      <c r="M4868" s="170">
        <f t="shared" si="166"/>
        <v>7.532</v>
      </c>
      <c r="N4868" s="183"/>
      <c r="O4868" s="37"/>
      <c r="P4868" s="37" t="s">
        <v>361</v>
      </c>
      <c r="Q4868" s="37"/>
      <c r="R4868" s="37">
        <v>5.0000000000000001E-3</v>
      </c>
      <c r="S4868" s="46">
        <v>7.532</v>
      </c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274</v>
      </c>
      <c r="K4869" s="2" t="s">
        <v>322</v>
      </c>
      <c r="L4869" s="172">
        <f t="shared" ref="L4869:L4932" si="167">SUM(R4869,W4869,AB4869,AG4869,AL4869,AQ4869,AV4869,BA4869,BF4869,BK4869,BP4869,BU4869)</f>
        <v>1E-3</v>
      </c>
      <c r="M4869" s="170">
        <f t="shared" ref="M4869:M4932" si="168">SUM(S4869,X4869,AC4869,AH4869,AM4869,AR4869,AW4869,BB4869,BG4869,BL4869,BQ4869,BV4869)</f>
        <v>1.589</v>
      </c>
      <c r="N4869" s="183"/>
      <c r="O4869" s="37"/>
      <c r="P4869" s="37"/>
      <c r="Q4869" s="37"/>
      <c r="R4869" s="37"/>
      <c r="S4869" s="46"/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 t="s">
        <v>522</v>
      </c>
      <c r="AU4869" s="90"/>
      <c r="AV4869" s="90">
        <v>1E-3</v>
      </c>
      <c r="AW4869" s="105">
        <v>1.589</v>
      </c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275</v>
      </c>
      <c r="K4870" s="2" t="s">
        <v>322</v>
      </c>
      <c r="L4870" s="170">
        <f t="shared" si="167"/>
        <v>8.0000000000000002E-3</v>
      </c>
      <c r="M4870" s="170">
        <f t="shared" si="168"/>
        <v>6.0950000000000006</v>
      </c>
      <c r="N4870" s="183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 t="s">
        <v>361</v>
      </c>
      <c r="AA4870" s="67"/>
      <c r="AB4870" s="67">
        <v>6.0000000000000001E-3</v>
      </c>
      <c r="AC4870" s="73">
        <v>3.407</v>
      </c>
      <c r="AD4870" s="2"/>
      <c r="AE4870" s="2" t="s">
        <v>361</v>
      </c>
      <c r="AF4870" s="2"/>
      <c r="AG4870" s="2">
        <v>2E-3</v>
      </c>
      <c r="AH4870" s="60">
        <v>2.6880000000000002</v>
      </c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/>
      <c r="AU4870" s="90"/>
      <c r="AV4870" s="90"/>
      <c r="AW4870" s="105"/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276</v>
      </c>
      <c r="K4871" s="2" t="s">
        <v>321</v>
      </c>
      <c r="L4871" s="170">
        <f t="shared" si="167"/>
        <v>0</v>
      </c>
      <c r="M4871" s="170">
        <f t="shared" si="168"/>
        <v>0</v>
      </c>
      <c r="N4871" s="183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/>
      <c r="AA4871" s="67"/>
      <c r="AB4871" s="67"/>
      <c r="AC4871" s="73"/>
      <c r="AD4871" s="2"/>
      <c r="AE4871" s="2"/>
      <c r="AF4871" s="2"/>
      <c r="AG4871" s="2"/>
      <c r="AH4871" s="60"/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277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3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283</v>
      </c>
      <c r="J4873" s="2" t="s">
        <v>298</v>
      </c>
      <c r="K4873" s="2" t="s">
        <v>322</v>
      </c>
      <c r="L4873" s="170">
        <f t="shared" si="167"/>
        <v>0</v>
      </c>
      <c r="M4873" s="170">
        <f t="shared" si="168"/>
        <v>0</v>
      </c>
      <c r="N4873" s="183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278</v>
      </c>
      <c r="K4874" s="2" t="s">
        <v>321</v>
      </c>
      <c r="L4874" s="170">
        <f t="shared" si="167"/>
        <v>0</v>
      </c>
      <c r="M4874" s="170">
        <f t="shared" si="168"/>
        <v>0</v>
      </c>
      <c r="N4874" s="183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279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3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286</v>
      </c>
      <c r="J4876" s="2" t="s">
        <v>280</v>
      </c>
      <c r="K4876" s="2" t="s">
        <v>320</v>
      </c>
      <c r="L4876" s="170">
        <f t="shared" si="167"/>
        <v>1.45</v>
      </c>
      <c r="M4876" s="172">
        <f t="shared" si="168"/>
        <v>20.010000000000002</v>
      </c>
      <c r="N4876" s="185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>
        <v>1.45</v>
      </c>
      <c r="BL4876" s="181">
        <v>20.010000000000002</v>
      </c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281</v>
      </c>
      <c r="K4877" s="2" t="s">
        <v>320</v>
      </c>
      <c r="L4877" s="170">
        <f t="shared" si="167"/>
        <v>0</v>
      </c>
      <c r="M4877" s="170">
        <f t="shared" si="168"/>
        <v>0</v>
      </c>
      <c r="N4877" s="183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19"/>
      <c r="AZ4877" s="220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/>
      <c r="BL4877" s="60"/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s="17" customFormat="1" hidden="1" x14ac:dyDescent="0.3">
      <c r="A4878" s="16" t="s">
        <v>165</v>
      </c>
      <c r="B4878" s="16" t="s">
        <v>2</v>
      </c>
      <c r="C4878" s="16" t="s">
        <v>3</v>
      </c>
      <c r="D4878" s="16" t="s">
        <v>124</v>
      </c>
      <c r="E4878" s="6" t="s">
        <v>166</v>
      </c>
      <c r="F4878" s="7"/>
      <c r="G4878" s="23" t="s">
        <v>5</v>
      </c>
      <c r="H4878" s="7">
        <v>2023</v>
      </c>
      <c r="I4878" s="25"/>
      <c r="J4878" s="16" t="s">
        <v>314</v>
      </c>
      <c r="K4878" s="16"/>
      <c r="L4878" s="155"/>
      <c r="M4878" s="133">
        <f>SUM(M4840:M4877)</f>
        <v>40.823000000000008</v>
      </c>
      <c r="N4878" s="186"/>
      <c r="O4878" s="16"/>
      <c r="P4878" s="16"/>
      <c r="Q4878" s="16"/>
      <c r="R4878" s="16"/>
      <c r="S4878" s="51">
        <f>SUM(S4840:S4877)</f>
        <v>7.532</v>
      </c>
      <c r="T4878" s="16"/>
      <c r="U4878" s="16"/>
      <c r="V4878" s="16"/>
      <c r="W4878" s="16"/>
      <c r="X4878" s="51">
        <f>SUM(X4840:X4877)</f>
        <v>0</v>
      </c>
      <c r="Y4878" s="16"/>
      <c r="Z4878" s="16"/>
      <c r="AA4878" s="16"/>
      <c r="AB4878" s="16"/>
      <c r="AC4878" s="51">
        <f>SUM(AC4840:AC4877)</f>
        <v>3.407</v>
      </c>
      <c r="AD4878" s="16"/>
      <c r="AE4878" s="16"/>
      <c r="AF4878" s="16"/>
      <c r="AG4878" s="16"/>
      <c r="AH4878" s="51">
        <f>SUM(AH4840:AH4877)</f>
        <v>2.6880000000000002</v>
      </c>
      <c r="AI4878" s="16"/>
      <c r="AJ4878" s="16"/>
      <c r="AK4878" s="16"/>
      <c r="AL4878" s="16"/>
      <c r="AM4878" s="51">
        <f>SUM(AM4840:AM4877)</f>
        <v>0</v>
      </c>
      <c r="AN4878" s="16"/>
      <c r="AO4878" s="16"/>
      <c r="AP4878" s="16"/>
      <c r="AQ4878" s="16"/>
      <c r="AR4878" s="51">
        <f>SUM(AR4840:AR4877)</f>
        <v>0</v>
      </c>
      <c r="AS4878" s="16"/>
      <c r="AT4878" s="16"/>
      <c r="AU4878" s="16"/>
      <c r="AV4878" s="16"/>
      <c r="AW4878" s="51">
        <f>SUM(AW4840:AW4877)</f>
        <v>1.589</v>
      </c>
      <c r="AX4878" s="16"/>
      <c r="AY4878" s="16"/>
      <c r="AZ4878" s="16"/>
      <c r="BA4878" s="16"/>
      <c r="BB4878" s="51">
        <f>SUM(BB4840:BB4877)</f>
        <v>0</v>
      </c>
      <c r="BC4878" s="16"/>
      <c r="BD4878" s="16"/>
      <c r="BE4878" s="16"/>
      <c r="BF4878" s="16"/>
      <c r="BG4878" s="51">
        <f>SUM(BG4840:BG4877)</f>
        <v>0</v>
      </c>
      <c r="BH4878" s="16"/>
      <c r="BI4878" s="16"/>
      <c r="BJ4878" s="16"/>
      <c r="BK4878" s="16"/>
      <c r="BL4878" s="51">
        <f>SUM(BL4840:BL4877)</f>
        <v>20.010000000000002</v>
      </c>
      <c r="BM4878" s="16"/>
      <c r="BN4878" s="16"/>
      <c r="BO4878" s="16"/>
      <c r="BP4878" s="16"/>
      <c r="BQ4878" s="51">
        <f>SUM(BQ4840:BQ4877)</f>
        <v>5.5970000000000004</v>
      </c>
      <c r="BR4878" s="16"/>
      <c r="BS4878" s="16"/>
      <c r="BT4878" s="16"/>
      <c r="BU4878" s="16"/>
      <c r="BV4878" s="51">
        <f>SUM(BV4840:BV4877)</f>
        <v>0</v>
      </c>
    </row>
    <row r="4879" spans="1:74" hidden="1" x14ac:dyDescent="0.3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22" t="s">
        <v>5</v>
      </c>
      <c r="H4879" s="3">
        <v>2023</v>
      </c>
      <c r="I4879" s="24" t="s">
        <v>287</v>
      </c>
      <c r="J4879" s="2" t="s">
        <v>267</v>
      </c>
      <c r="K4879" s="2" t="s">
        <v>319</v>
      </c>
      <c r="L4879" s="170">
        <f t="shared" si="167"/>
        <v>0</v>
      </c>
      <c r="M4879" s="170">
        <f t="shared" si="168"/>
        <v>0</v>
      </c>
      <c r="N4879" s="183"/>
      <c r="O4879" s="37"/>
      <c r="P4879" s="37"/>
      <c r="Q4879" s="37"/>
      <c r="R4879" s="37"/>
      <c r="S4879" s="46"/>
      <c r="T4879" s="2"/>
      <c r="U4879" s="2"/>
      <c r="V4879" s="2"/>
      <c r="W4879" s="2"/>
      <c r="X4879" s="60"/>
      <c r="Y4879" s="67"/>
      <c r="Z4879" s="67"/>
      <c r="AA4879" s="67"/>
      <c r="AB4879" s="67"/>
      <c r="AC4879" s="73"/>
      <c r="AD4879" s="2"/>
      <c r="AE4879" s="2"/>
      <c r="AF4879" s="2"/>
      <c r="AG4879" s="2"/>
      <c r="AH4879" s="60"/>
      <c r="AI4879" s="77"/>
      <c r="AJ4879" s="77"/>
      <c r="AK4879" s="77"/>
      <c r="AL4879" s="77"/>
      <c r="AM4879" s="85"/>
      <c r="AN4879" s="2"/>
      <c r="AO4879" s="2"/>
      <c r="AP4879" s="2"/>
      <c r="AQ4879" s="2"/>
      <c r="AR4879" s="60"/>
      <c r="AS4879" s="90"/>
      <c r="AT4879" s="90"/>
      <c r="AU4879" s="90"/>
      <c r="AV4879" s="90"/>
      <c r="AW4879" s="105"/>
      <c r="AX4879" s="2"/>
      <c r="AY4879" s="2"/>
      <c r="AZ4879" s="2"/>
      <c r="BA4879" s="2"/>
      <c r="BB4879" s="60"/>
      <c r="BC4879" s="111"/>
      <c r="BD4879" s="111"/>
      <c r="BE4879" s="111"/>
      <c r="BF4879" s="111"/>
      <c r="BG4879" s="116"/>
      <c r="BH4879" s="2"/>
      <c r="BI4879" s="2"/>
      <c r="BJ4879" s="2"/>
      <c r="BK4879" s="2"/>
      <c r="BL4879" s="60"/>
      <c r="BM4879" s="53"/>
      <c r="BN4879" s="53"/>
      <c r="BO4879" s="53"/>
      <c r="BP4879" s="53"/>
      <c r="BQ4879" s="125"/>
      <c r="BR4879" s="2"/>
      <c r="BS4879" s="2"/>
      <c r="BT4879" s="2"/>
      <c r="BU4879" s="2"/>
      <c r="BV4879" s="60"/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291</v>
      </c>
      <c r="K4880" s="2" t="s">
        <v>320</v>
      </c>
      <c r="L4880" s="170">
        <f t="shared" si="167"/>
        <v>0</v>
      </c>
      <c r="M4880" s="170">
        <f t="shared" si="168"/>
        <v>0</v>
      </c>
      <c r="N4880" s="183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286</v>
      </c>
      <c r="J4881" s="2" t="s">
        <v>337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3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8" t="s">
        <v>338</v>
      </c>
      <c r="K4882" s="8" t="s">
        <v>319</v>
      </c>
      <c r="L4882" s="170">
        <f t="shared" si="167"/>
        <v>0</v>
      </c>
      <c r="M4882" s="170">
        <f t="shared" si="168"/>
        <v>0</v>
      </c>
      <c r="N4882" s="183"/>
      <c r="O4882" s="58"/>
      <c r="P4882" s="58"/>
      <c r="Q4882" s="58"/>
      <c r="R4882" s="58"/>
      <c r="S4882" s="59"/>
      <c r="T4882" s="8"/>
      <c r="U4882" s="8"/>
      <c r="V4882" s="8"/>
      <c r="W4882" s="8"/>
      <c r="X4882" s="130"/>
      <c r="Y4882" s="143"/>
      <c r="Z4882" s="143"/>
      <c r="AA4882" s="143"/>
      <c r="AB4882" s="143"/>
      <c r="AC4882" s="144"/>
      <c r="AD4882" s="8"/>
      <c r="AE4882" s="8"/>
      <c r="AF4882" s="8"/>
      <c r="AG4882" s="8"/>
      <c r="AH4882" s="130"/>
      <c r="AI4882" s="145"/>
      <c r="AJ4882" s="145"/>
      <c r="AK4882" s="145"/>
      <c r="AL4882" s="145"/>
      <c r="AM4882" s="146"/>
      <c r="AN4882" s="8"/>
      <c r="AO4882" s="8"/>
      <c r="AP4882" s="8"/>
      <c r="AQ4882" s="8"/>
      <c r="AR4882" s="130"/>
      <c r="AS4882" s="147"/>
      <c r="AT4882" s="147"/>
      <c r="AU4882" s="147"/>
      <c r="AV4882" s="147"/>
      <c r="AW4882" s="148"/>
      <c r="AX4882" s="8"/>
      <c r="AY4882" s="8"/>
      <c r="AZ4882" s="8"/>
      <c r="BA4882" s="8"/>
      <c r="BB4882" s="130"/>
      <c r="BC4882" s="149"/>
      <c r="BD4882" s="149"/>
      <c r="BE4882" s="149"/>
      <c r="BF4882" s="149"/>
      <c r="BG4882" s="150"/>
      <c r="BH4882" s="8"/>
      <c r="BI4882" s="8"/>
      <c r="BJ4882" s="8"/>
      <c r="BK4882" s="8"/>
      <c r="BL4882" s="130"/>
      <c r="BM4882" s="151"/>
      <c r="BN4882" s="151"/>
      <c r="BO4882" s="151"/>
      <c r="BP4882" s="151"/>
      <c r="BQ4882" s="152"/>
      <c r="BR4882" s="8"/>
      <c r="BS4882" s="8"/>
      <c r="BT4882" s="8"/>
      <c r="BU4882" s="8"/>
      <c r="BV4882" s="13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339</v>
      </c>
      <c r="K4883" s="8" t="s">
        <v>340</v>
      </c>
      <c r="L4883" s="170">
        <f t="shared" si="167"/>
        <v>0</v>
      </c>
      <c r="M4883" s="170">
        <f t="shared" si="168"/>
        <v>0</v>
      </c>
      <c r="N4883" s="183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341</v>
      </c>
      <c r="K4884" s="8" t="s">
        <v>319</v>
      </c>
      <c r="L4884" s="170">
        <f t="shared" si="167"/>
        <v>0</v>
      </c>
      <c r="M4884" s="170">
        <f t="shared" si="168"/>
        <v>0</v>
      </c>
      <c r="N4884" s="183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342</v>
      </c>
      <c r="K4885" s="8" t="s">
        <v>321</v>
      </c>
      <c r="L4885" s="170">
        <f t="shared" si="167"/>
        <v>0</v>
      </c>
      <c r="M4885" s="170">
        <f t="shared" si="168"/>
        <v>0</v>
      </c>
      <c r="N4885" s="183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343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3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344</v>
      </c>
      <c r="K4887" s="8" t="s">
        <v>340</v>
      </c>
      <c r="L4887" s="170">
        <f t="shared" si="167"/>
        <v>0</v>
      </c>
      <c r="M4887" s="170">
        <f t="shared" si="168"/>
        <v>0</v>
      </c>
      <c r="N4887" s="183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288</v>
      </c>
      <c r="J4888" s="8" t="s">
        <v>345</v>
      </c>
      <c r="K4888" s="8" t="s">
        <v>319</v>
      </c>
      <c r="L4888" s="170">
        <f t="shared" si="167"/>
        <v>0</v>
      </c>
      <c r="M4888" s="170">
        <f t="shared" si="168"/>
        <v>0</v>
      </c>
      <c r="N4888" s="183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2" t="s">
        <v>352</v>
      </c>
      <c r="K4889" s="2" t="s">
        <v>319</v>
      </c>
      <c r="L4889" s="170">
        <f t="shared" si="167"/>
        <v>0</v>
      </c>
      <c r="M4889" s="170">
        <f t="shared" si="168"/>
        <v>0</v>
      </c>
      <c r="N4889" s="183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353</v>
      </c>
      <c r="K4890" s="2" t="s">
        <v>322</v>
      </c>
      <c r="L4890" s="170">
        <f t="shared" si="167"/>
        <v>0</v>
      </c>
      <c r="M4890" s="170">
        <f t="shared" si="168"/>
        <v>0</v>
      </c>
      <c r="N4890" s="183"/>
      <c r="O4890" s="37"/>
      <c r="P4890" s="37"/>
      <c r="Q4890" s="37"/>
      <c r="R4890" s="37"/>
      <c r="S4890" s="46"/>
      <c r="T4890" s="2"/>
      <c r="U4890" s="2"/>
      <c r="V4890" s="2"/>
      <c r="W4890" s="2"/>
      <c r="X4890" s="60"/>
      <c r="Y4890" s="67"/>
      <c r="Z4890" s="67"/>
      <c r="AA4890" s="67"/>
      <c r="AB4890" s="67"/>
      <c r="AC4890" s="73"/>
      <c r="AD4890" s="2"/>
      <c r="AE4890" s="2"/>
      <c r="AF4890" s="2"/>
      <c r="AG4890" s="2"/>
      <c r="AH4890" s="60"/>
      <c r="AI4890" s="77"/>
      <c r="AJ4890" s="77"/>
      <c r="AK4890" s="77"/>
      <c r="AL4890" s="77"/>
      <c r="AM4890" s="85"/>
      <c r="AN4890" s="2"/>
      <c r="AO4890" s="2"/>
      <c r="AP4890" s="2"/>
      <c r="AQ4890" s="2"/>
      <c r="AR4890" s="60"/>
      <c r="AS4890" s="90"/>
      <c r="AT4890" s="90"/>
      <c r="AU4890" s="90"/>
      <c r="AV4890" s="90"/>
      <c r="AW4890" s="105"/>
      <c r="AX4890" s="2"/>
      <c r="AY4890" s="2"/>
      <c r="AZ4890" s="2"/>
      <c r="BA4890" s="2"/>
      <c r="BB4890" s="60"/>
      <c r="BC4890" s="111"/>
      <c r="BD4890" s="111"/>
      <c r="BE4890" s="111"/>
      <c r="BF4890" s="111"/>
      <c r="BG4890" s="116"/>
      <c r="BH4890" s="2"/>
      <c r="BI4890" s="2"/>
      <c r="BJ4890" s="2"/>
      <c r="BK4890" s="2"/>
      <c r="BL4890" s="60"/>
      <c r="BM4890" s="53"/>
      <c r="BN4890" s="53"/>
      <c r="BO4890" s="53"/>
      <c r="BP4890" s="53"/>
      <c r="BQ4890" s="125"/>
      <c r="BR4890" s="2"/>
      <c r="BS4890" s="2"/>
      <c r="BT4890" s="2"/>
      <c r="BU4890" s="2"/>
      <c r="BV4890" s="6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346</v>
      </c>
      <c r="K4891" s="2" t="s">
        <v>319</v>
      </c>
      <c r="L4891" s="170">
        <f t="shared" si="167"/>
        <v>0</v>
      </c>
      <c r="M4891" s="170">
        <f t="shared" si="168"/>
        <v>0</v>
      </c>
      <c r="N4891" s="183"/>
      <c r="O4891" s="38"/>
      <c r="P4891" s="37"/>
      <c r="Q4891" s="37"/>
      <c r="R4891" s="37"/>
      <c r="S4891" s="46"/>
      <c r="T4891" s="3"/>
      <c r="U4891" s="2"/>
      <c r="V4891" s="2"/>
      <c r="W4891" s="2"/>
      <c r="X4891" s="60"/>
      <c r="Y4891" s="69"/>
      <c r="Z4891" s="67"/>
      <c r="AA4891" s="67"/>
      <c r="AB4891" s="67"/>
      <c r="AC4891" s="73"/>
      <c r="AD4891" s="3"/>
      <c r="AE4891" s="2"/>
      <c r="AF4891" s="2"/>
      <c r="AG4891" s="2"/>
      <c r="AH4891" s="60"/>
      <c r="AI4891" s="78"/>
      <c r="AJ4891" s="77"/>
      <c r="AK4891" s="77"/>
      <c r="AL4891" s="77"/>
      <c r="AM4891" s="85"/>
      <c r="AN4891" s="3"/>
      <c r="AO4891" s="2"/>
      <c r="AP4891" s="2"/>
      <c r="AQ4891" s="2"/>
      <c r="AR4891" s="60"/>
      <c r="AS4891" s="91"/>
      <c r="AT4891" s="90"/>
      <c r="AU4891" s="90"/>
      <c r="AV4891" s="90"/>
      <c r="AW4891" s="105"/>
      <c r="AX4891" s="3"/>
      <c r="AY4891" s="2"/>
      <c r="AZ4891" s="2"/>
      <c r="BA4891" s="2"/>
      <c r="BB4891" s="60"/>
      <c r="BC4891" s="112"/>
      <c r="BD4891" s="111"/>
      <c r="BE4891" s="111"/>
      <c r="BF4891" s="111"/>
      <c r="BG4891" s="116"/>
      <c r="BH4891" s="3"/>
      <c r="BI4891" s="2"/>
      <c r="BJ4891" s="2"/>
      <c r="BK4891" s="2"/>
      <c r="BL4891" s="60"/>
      <c r="BM4891" s="54"/>
      <c r="BN4891" s="53"/>
      <c r="BO4891" s="53"/>
      <c r="BP4891" s="53"/>
      <c r="BQ4891" s="125"/>
      <c r="BR4891" s="3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289</v>
      </c>
      <c r="J4892" s="2" t="s">
        <v>268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3"/>
      <c r="O4892" s="37"/>
      <c r="P4892" s="37"/>
      <c r="Q4892" s="37"/>
      <c r="R4892" s="37"/>
      <c r="S4892" s="46"/>
      <c r="T4892" s="2"/>
      <c r="U4892" s="2"/>
      <c r="V4892" s="2"/>
      <c r="W4892" s="2"/>
      <c r="X4892" s="60"/>
      <c r="Y4892" s="67"/>
      <c r="Z4892" s="67"/>
      <c r="AA4892" s="67"/>
      <c r="AB4892" s="67"/>
      <c r="AC4892" s="73"/>
      <c r="AD4892" s="2"/>
      <c r="AE4892" s="2"/>
      <c r="AF4892" s="2"/>
      <c r="AG4892" s="2"/>
      <c r="AH4892" s="60"/>
      <c r="AI4892" s="77"/>
      <c r="AJ4892" s="77"/>
      <c r="AK4892" s="77"/>
      <c r="AL4892" s="77"/>
      <c r="AM4892" s="85"/>
      <c r="AN4892" s="2"/>
      <c r="AO4892" s="2"/>
      <c r="AP4892" s="2"/>
      <c r="AQ4892" s="2"/>
      <c r="AR4892" s="60"/>
      <c r="AS4892" s="90"/>
      <c r="AT4892" s="90"/>
      <c r="AU4892" s="90"/>
      <c r="AV4892" s="90"/>
      <c r="AW4892" s="105"/>
      <c r="AX4892" s="2"/>
      <c r="AY4892" s="2"/>
      <c r="AZ4892" s="2"/>
      <c r="BA4892" s="2"/>
      <c r="BB4892" s="60"/>
      <c r="BC4892" s="111"/>
      <c r="BD4892" s="111"/>
      <c r="BE4892" s="111"/>
      <c r="BF4892" s="111"/>
      <c r="BG4892" s="116"/>
      <c r="BH4892" s="2"/>
      <c r="BI4892" s="2"/>
      <c r="BJ4892" s="2"/>
      <c r="BK4892" s="2"/>
      <c r="BL4892" s="60"/>
      <c r="BM4892" s="53"/>
      <c r="BN4892" s="53"/>
      <c r="BO4892" s="53"/>
      <c r="BP4892" s="53"/>
      <c r="BQ4892" s="125"/>
      <c r="BR4892" s="2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292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3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285</v>
      </c>
      <c r="J4894" s="2" t="s">
        <v>293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3"/>
      <c r="O4894" s="37"/>
      <c r="P4894" s="37"/>
      <c r="Q4894" s="37"/>
      <c r="R4894" s="38"/>
      <c r="S4894" s="45"/>
      <c r="T4894" s="2"/>
      <c r="U4894" s="2"/>
      <c r="V4894" s="2"/>
      <c r="W4894" s="3"/>
      <c r="X4894" s="61"/>
      <c r="Y4894" s="67"/>
      <c r="Z4894" s="67"/>
      <c r="AA4894" s="67"/>
      <c r="AB4894" s="69"/>
      <c r="AC4894" s="74"/>
      <c r="AD4894" s="2"/>
      <c r="AE4894" s="2"/>
      <c r="AF4894" s="2"/>
      <c r="AG4894" s="3"/>
      <c r="AH4894" s="61"/>
      <c r="AI4894" s="77"/>
      <c r="AJ4894" s="77"/>
      <c r="AK4894" s="77"/>
      <c r="AL4894" s="78"/>
      <c r="AM4894" s="86"/>
      <c r="AN4894" s="2"/>
      <c r="AO4894" s="2"/>
      <c r="AP4894" s="2"/>
      <c r="AQ4894" s="3"/>
      <c r="AR4894" s="61"/>
      <c r="AS4894" s="90"/>
      <c r="AT4894" s="90"/>
      <c r="AU4894" s="90"/>
      <c r="AV4894" s="91"/>
      <c r="AW4894" s="106"/>
      <c r="AX4894" s="2"/>
      <c r="AY4894" s="2"/>
      <c r="AZ4894" s="2"/>
      <c r="BA4894" s="3"/>
      <c r="BB4894" s="61"/>
      <c r="BC4894" s="111"/>
      <c r="BD4894" s="111"/>
      <c r="BE4894" s="111"/>
      <c r="BF4894" s="112"/>
      <c r="BG4894" s="117"/>
      <c r="BH4894" s="2"/>
      <c r="BI4894" s="2"/>
      <c r="BJ4894" s="2"/>
      <c r="BK4894" s="3"/>
      <c r="BL4894" s="61"/>
      <c r="BM4894" s="53"/>
      <c r="BN4894" s="53"/>
      <c r="BO4894" s="53"/>
      <c r="BP4894" s="54"/>
      <c r="BQ4894" s="126"/>
      <c r="BR4894" s="2"/>
      <c r="BS4894" s="2"/>
      <c r="BT4894" s="2"/>
      <c r="BU4894" s="3"/>
      <c r="BV4894" s="61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287</v>
      </c>
      <c r="J4895" s="2" t="s">
        <v>269</v>
      </c>
      <c r="K4895" s="2" t="s">
        <v>321</v>
      </c>
      <c r="L4895" s="170">
        <f t="shared" si="167"/>
        <v>0</v>
      </c>
      <c r="M4895" s="170">
        <f t="shared" si="168"/>
        <v>0</v>
      </c>
      <c r="N4895" s="183"/>
      <c r="O4895" s="37"/>
      <c r="P4895" s="37"/>
      <c r="Q4895" s="37"/>
      <c r="R4895" s="37"/>
      <c r="S4895" s="46"/>
      <c r="T4895" s="2"/>
      <c r="U4895" s="2"/>
      <c r="V4895" s="2"/>
      <c r="W4895" s="2"/>
      <c r="X4895" s="60"/>
      <c r="Y4895" s="67"/>
      <c r="Z4895" s="67"/>
      <c r="AA4895" s="67"/>
      <c r="AB4895" s="67"/>
      <c r="AC4895" s="73"/>
      <c r="AD4895" s="2"/>
      <c r="AE4895" s="2"/>
      <c r="AF4895" s="2"/>
      <c r="AG4895" s="2"/>
      <c r="AH4895" s="60"/>
      <c r="AI4895" s="77"/>
      <c r="AJ4895" s="77"/>
      <c r="AK4895" s="77"/>
      <c r="AL4895" s="77"/>
      <c r="AM4895" s="85"/>
      <c r="AN4895" s="2"/>
      <c r="AO4895" s="2"/>
      <c r="AP4895" s="2"/>
      <c r="AQ4895" s="2"/>
      <c r="AR4895" s="60"/>
      <c r="AS4895" s="90"/>
      <c r="AT4895" s="90"/>
      <c r="AU4895" s="90"/>
      <c r="AV4895" s="90"/>
      <c r="AW4895" s="105"/>
      <c r="AX4895" s="2"/>
      <c r="AY4895" s="2"/>
      <c r="AZ4895" s="2"/>
      <c r="BA4895" s="2"/>
      <c r="BB4895" s="60"/>
      <c r="BC4895" s="111"/>
      <c r="BD4895" s="111"/>
      <c r="BE4895" s="111"/>
      <c r="BF4895" s="111"/>
      <c r="BG4895" s="116"/>
      <c r="BH4895" s="2"/>
      <c r="BI4895" s="2"/>
      <c r="BJ4895" s="2"/>
      <c r="BK4895" s="2"/>
      <c r="BL4895" s="60"/>
      <c r="BM4895" s="53"/>
      <c r="BN4895" s="53"/>
      <c r="BO4895" s="53"/>
      <c r="BP4895" s="53"/>
      <c r="BQ4895" s="125"/>
      <c r="BR4895" s="2"/>
      <c r="BS4895" s="2"/>
      <c r="BT4895" s="2"/>
      <c r="BU4895" s="2"/>
      <c r="BV4895" s="60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270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3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290</v>
      </c>
      <c r="J4897" s="2" t="s">
        <v>271</v>
      </c>
      <c r="K4897" s="2" t="s">
        <v>322</v>
      </c>
      <c r="L4897" s="170">
        <f t="shared" si="167"/>
        <v>0</v>
      </c>
      <c r="M4897" s="170">
        <f t="shared" si="168"/>
        <v>0</v>
      </c>
      <c r="N4897" s="183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284</v>
      </c>
      <c r="J4898" s="2" t="s">
        <v>294</v>
      </c>
      <c r="K4898" s="2" t="s">
        <v>321</v>
      </c>
      <c r="L4898" s="170">
        <f t="shared" si="167"/>
        <v>0</v>
      </c>
      <c r="M4898" s="170">
        <f t="shared" si="168"/>
        <v>0</v>
      </c>
      <c r="N4898" s="183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347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3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295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3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290</v>
      </c>
      <c r="J4901" s="2" t="s">
        <v>299</v>
      </c>
      <c r="K4901" s="2" t="s">
        <v>319</v>
      </c>
      <c r="L4901" s="170">
        <f t="shared" si="167"/>
        <v>0</v>
      </c>
      <c r="M4901" s="170">
        <f t="shared" si="168"/>
        <v>0</v>
      </c>
      <c r="N4901" s="183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315</v>
      </c>
      <c r="J4902" s="2" t="s">
        <v>348</v>
      </c>
      <c r="K4902" s="2" t="s">
        <v>321</v>
      </c>
      <c r="L4902" s="170">
        <f t="shared" si="167"/>
        <v>0</v>
      </c>
      <c r="M4902" s="170">
        <f t="shared" si="168"/>
        <v>0</v>
      </c>
      <c r="N4902" s="183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296</v>
      </c>
      <c r="K4903" s="2" t="s">
        <v>322</v>
      </c>
      <c r="L4903" s="170">
        <f t="shared" si="167"/>
        <v>0</v>
      </c>
      <c r="M4903" s="170">
        <f t="shared" si="168"/>
        <v>0</v>
      </c>
      <c r="N4903" s="183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316</v>
      </c>
      <c r="J4904" s="2" t="s">
        <v>297</v>
      </c>
      <c r="K4904" s="2" t="s">
        <v>319</v>
      </c>
      <c r="L4904" s="170">
        <f t="shared" si="167"/>
        <v>0</v>
      </c>
      <c r="M4904" s="170">
        <f t="shared" si="168"/>
        <v>0</v>
      </c>
      <c r="N4904" s="183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8" t="s">
        <v>349</v>
      </c>
      <c r="K4905" s="8" t="s">
        <v>321</v>
      </c>
      <c r="L4905" s="170">
        <f t="shared" si="167"/>
        <v>0</v>
      </c>
      <c r="M4905" s="170">
        <f t="shared" si="168"/>
        <v>0</v>
      </c>
      <c r="N4905" s="183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282</v>
      </c>
      <c r="J4906" s="2" t="s">
        <v>272</v>
      </c>
      <c r="K4906" s="2" t="s">
        <v>322</v>
      </c>
      <c r="L4906" s="170">
        <f t="shared" si="167"/>
        <v>1.7999999999999999E-2</v>
      </c>
      <c r="M4906" s="170">
        <f t="shared" si="168"/>
        <v>35.585000000000001</v>
      </c>
      <c r="N4906" s="183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 t="s">
        <v>504</v>
      </c>
      <c r="AQ4906" s="2">
        <v>1.7999999999999999E-2</v>
      </c>
      <c r="AR4906" s="60">
        <v>35.585000000000001</v>
      </c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273</v>
      </c>
      <c r="K4907" s="2" t="s">
        <v>322</v>
      </c>
      <c r="L4907" s="170">
        <f t="shared" si="167"/>
        <v>1.35E-2</v>
      </c>
      <c r="M4907" s="170">
        <f t="shared" si="168"/>
        <v>27.644000000000002</v>
      </c>
      <c r="N4907" s="183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1.2E-2</v>
      </c>
      <c r="AR4907" s="60">
        <v>24.559000000000001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>
        <v>1.5E-3</v>
      </c>
      <c r="BQ4907" s="125">
        <v>3.085</v>
      </c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274</v>
      </c>
      <c r="K4908" s="2" t="s">
        <v>322</v>
      </c>
      <c r="L4908" s="172">
        <f t="shared" si="167"/>
        <v>0</v>
      </c>
      <c r="M4908" s="170">
        <f t="shared" si="168"/>
        <v>0</v>
      </c>
      <c r="N4908" s="183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/>
      <c r="AQ4908" s="2"/>
      <c r="AR4908" s="60"/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/>
      <c r="BQ4908" s="125"/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275</v>
      </c>
      <c r="K4909" s="2" t="s">
        <v>322</v>
      </c>
      <c r="L4909" s="170">
        <f t="shared" si="167"/>
        <v>0</v>
      </c>
      <c r="M4909" s="170">
        <f t="shared" si="168"/>
        <v>0</v>
      </c>
      <c r="N4909" s="183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276</v>
      </c>
      <c r="K4910" s="2" t="s">
        <v>321</v>
      </c>
      <c r="L4910" s="170">
        <f t="shared" si="167"/>
        <v>0</v>
      </c>
      <c r="M4910" s="170">
        <f t="shared" si="168"/>
        <v>0</v>
      </c>
      <c r="N4910" s="183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277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3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283</v>
      </c>
      <c r="J4912" s="2" t="s">
        <v>298</v>
      </c>
      <c r="K4912" s="2" t="s">
        <v>322</v>
      </c>
      <c r="L4912" s="170">
        <f t="shared" si="167"/>
        <v>0</v>
      </c>
      <c r="M4912" s="170">
        <f t="shared" si="168"/>
        <v>0</v>
      </c>
      <c r="N4912" s="183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278</v>
      </c>
      <c r="K4913" s="2" t="s">
        <v>321</v>
      </c>
      <c r="L4913" s="170">
        <f t="shared" si="167"/>
        <v>0</v>
      </c>
      <c r="M4913" s="170">
        <f t="shared" si="168"/>
        <v>0</v>
      </c>
      <c r="N4913" s="183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279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3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286</v>
      </c>
      <c r="J4915" s="2" t="s">
        <v>280</v>
      </c>
      <c r="K4915" s="2" t="s">
        <v>320</v>
      </c>
      <c r="L4915" s="170">
        <f t="shared" si="167"/>
        <v>0.437</v>
      </c>
      <c r="M4915" s="172">
        <f t="shared" si="168"/>
        <v>6.0305999999999997</v>
      </c>
      <c r="N4915" s="185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>
        <v>0.437</v>
      </c>
      <c r="BL4915" s="181">
        <v>6.0305999999999997</v>
      </c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281</v>
      </c>
      <c r="K4916" s="2" t="s">
        <v>320</v>
      </c>
      <c r="L4916" s="170">
        <f t="shared" si="167"/>
        <v>0</v>
      </c>
      <c r="M4916" s="170">
        <f t="shared" si="168"/>
        <v>0</v>
      </c>
      <c r="N4916" s="183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/>
      <c r="BL4916" s="60"/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s="17" customFormat="1" hidden="1" x14ac:dyDescent="0.3">
      <c r="A4917" s="16" t="s">
        <v>161</v>
      </c>
      <c r="B4917" s="16" t="s">
        <v>2</v>
      </c>
      <c r="C4917" s="16" t="s">
        <v>3</v>
      </c>
      <c r="D4917" s="16" t="s">
        <v>124</v>
      </c>
      <c r="E4917" s="6" t="s">
        <v>162</v>
      </c>
      <c r="F4917" s="7"/>
      <c r="G4917" s="23" t="s">
        <v>5</v>
      </c>
      <c r="H4917" s="7">
        <v>2023</v>
      </c>
      <c r="I4917" s="25"/>
      <c r="J4917" s="16" t="s">
        <v>314</v>
      </c>
      <c r="K4917" s="16"/>
      <c r="L4917" s="155"/>
      <c r="M4917" s="133">
        <f>SUM(M4879:M4916)</f>
        <v>69.259600000000006</v>
      </c>
      <c r="N4917" s="186"/>
      <c r="O4917" s="16"/>
      <c r="P4917" s="16"/>
      <c r="Q4917" s="16"/>
      <c r="R4917" s="16"/>
      <c r="S4917" s="51">
        <f>SUM(S4879:S4916)</f>
        <v>0</v>
      </c>
      <c r="T4917" s="16"/>
      <c r="U4917" s="16"/>
      <c r="V4917" s="16"/>
      <c r="W4917" s="16"/>
      <c r="X4917" s="51">
        <f>SUM(X4879:X4916)</f>
        <v>0</v>
      </c>
      <c r="Y4917" s="16"/>
      <c r="Z4917" s="16"/>
      <c r="AA4917" s="16"/>
      <c r="AB4917" s="16"/>
      <c r="AC4917" s="51">
        <f>SUM(AC4879:AC4916)</f>
        <v>0</v>
      </c>
      <c r="AD4917" s="16"/>
      <c r="AE4917" s="16"/>
      <c r="AF4917" s="16"/>
      <c r="AG4917" s="16"/>
      <c r="AH4917" s="51">
        <f>SUM(AH4879:AH4916)</f>
        <v>0</v>
      </c>
      <c r="AI4917" s="16"/>
      <c r="AJ4917" s="16"/>
      <c r="AK4917" s="16"/>
      <c r="AL4917" s="16"/>
      <c r="AM4917" s="51">
        <f>SUM(AM4879:AM4916)</f>
        <v>0</v>
      </c>
      <c r="AN4917" s="16"/>
      <c r="AO4917" s="16"/>
      <c r="AP4917" s="16"/>
      <c r="AQ4917" s="16"/>
      <c r="AR4917" s="51">
        <f>SUM(AR4879:AR4916)</f>
        <v>60.144000000000005</v>
      </c>
      <c r="AS4917" s="16"/>
      <c r="AT4917" s="16"/>
      <c r="AU4917" s="16"/>
      <c r="AV4917" s="16"/>
      <c r="AW4917" s="51">
        <f>SUM(AW4879:AW4916)</f>
        <v>0</v>
      </c>
      <c r="AX4917" s="16"/>
      <c r="AY4917" s="16"/>
      <c r="AZ4917" s="16"/>
      <c r="BA4917" s="16"/>
      <c r="BB4917" s="51">
        <f>SUM(BB4879:BB4916)</f>
        <v>0</v>
      </c>
      <c r="BC4917" s="16"/>
      <c r="BD4917" s="16"/>
      <c r="BE4917" s="16"/>
      <c r="BF4917" s="16"/>
      <c r="BG4917" s="51">
        <f>SUM(BG4879:BG4916)</f>
        <v>0</v>
      </c>
      <c r="BH4917" s="16"/>
      <c r="BI4917" s="16"/>
      <c r="BJ4917" s="16"/>
      <c r="BK4917" s="16"/>
      <c r="BL4917" s="133">
        <f>SUM(BL4879:BL4916)</f>
        <v>6.0305999999999997</v>
      </c>
      <c r="BM4917" s="16"/>
      <c r="BN4917" s="16"/>
      <c r="BO4917" s="16"/>
      <c r="BP4917" s="16"/>
      <c r="BQ4917" s="51">
        <f>SUM(BQ4879:BQ4916)</f>
        <v>3.085</v>
      </c>
      <c r="BR4917" s="16"/>
      <c r="BS4917" s="16"/>
      <c r="BT4917" s="16"/>
      <c r="BU4917" s="16"/>
      <c r="BV4917" s="51">
        <f>SUM(BV4879:BV4916)</f>
        <v>0</v>
      </c>
    </row>
    <row r="4918" spans="1:74" hidden="1" x14ac:dyDescent="0.3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22" t="s">
        <v>5</v>
      </c>
      <c r="H4918" s="3">
        <v>2023</v>
      </c>
      <c r="I4918" s="24" t="s">
        <v>287</v>
      </c>
      <c r="J4918" s="2" t="s">
        <v>267</v>
      </c>
      <c r="K4918" s="2" t="s">
        <v>319</v>
      </c>
      <c r="L4918" s="170">
        <f t="shared" si="167"/>
        <v>0</v>
      </c>
      <c r="M4918" s="170">
        <f t="shared" si="168"/>
        <v>0</v>
      </c>
      <c r="N4918" s="183"/>
      <c r="O4918" s="37"/>
      <c r="P4918" s="37"/>
      <c r="Q4918" s="37"/>
      <c r="R4918" s="37"/>
      <c r="S4918" s="46"/>
      <c r="T4918" s="2"/>
      <c r="U4918" s="2"/>
      <c r="V4918" s="2"/>
      <c r="W4918" s="2"/>
      <c r="X4918" s="60"/>
      <c r="Y4918" s="67"/>
      <c r="Z4918" s="67"/>
      <c r="AA4918" s="67"/>
      <c r="AB4918" s="67"/>
      <c r="AC4918" s="73"/>
      <c r="AD4918" s="2"/>
      <c r="AE4918" s="2"/>
      <c r="AF4918" s="2"/>
      <c r="AG4918" s="2"/>
      <c r="AH4918" s="60"/>
      <c r="AI4918" s="77"/>
      <c r="AJ4918" s="77"/>
      <c r="AK4918" s="77"/>
      <c r="AL4918" s="77"/>
      <c r="AM4918" s="85"/>
      <c r="AN4918" s="2"/>
      <c r="AO4918" s="2"/>
      <c r="AP4918" s="2"/>
      <c r="AQ4918" s="2"/>
      <c r="AR4918" s="60"/>
      <c r="AS4918" s="90"/>
      <c r="AT4918" s="90"/>
      <c r="AU4918" s="90"/>
      <c r="AV4918" s="90"/>
      <c r="AW4918" s="105"/>
      <c r="AX4918" s="2"/>
      <c r="AY4918" s="2"/>
      <c r="AZ4918" s="2"/>
      <c r="BA4918" s="2"/>
      <c r="BB4918" s="60"/>
      <c r="BC4918" s="111"/>
      <c r="BD4918" s="111"/>
      <c r="BE4918" s="111"/>
      <c r="BF4918" s="111"/>
      <c r="BG4918" s="116"/>
      <c r="BH4918" s="2"/>
      <c r="BI4918" s="2"/>
      <c r="BJ4918" s="2"/>
      <c r="BK4918" s="2"/>
      <c r="BL4918" s="60"/>
      <c r="BM4918" s="53"/>
      <c r="BN4918" s="53"/>
      <c r="BO4918" s="53"/>
      <c r="BP4918" s="53"/>
      <c r="BQ4918" s="125"/>
      <c r="BR4918" s="2"/>
      <c r="BS4918" s="2"/>
      <c r="BT4918" s="2"/>
      <c r="BU4918" s="2"/>
      <c r="BV4918" s="60"/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291</v>
      </c>
      <c r="K4919" s="2" t="s">
        <v>320</v>
      </c>
      <c r="L4919" s="170">
        <f t="shared" si="167"/>
        <v>0</v>
      </c>
      <c r="M4919" s="170">
        <f t="shared" si="168"/>
        <v>0</v>
      </c>
      <c r="N4919" s="183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286</v>
      </c>
      <c r="J4920" s="2" t="s">
        <v>337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3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8" t="s">
        <v>338</v>
      </c>
      <c r="K4921" s="8" t="s">
        <v>319</v>
      </c>
      <c r="L4921" s="170">
        <f t="shared" si="167"/>
        <v>0</v>
      </c>
      <c r="M4921" s="170">
        <f t="shared" si="168"/>
        <v>0</v>
      </c>
      <c r="N4921" s="183"/>
      <c r="O4921" s="58"/>
      <c r="P4921" s="58"/>
      <c r="Q4921" s="58"/>
      <c r="R4921" s="58"/>
      <c r="S4921" s="59"/>
      <c r="T4921" s="8"/>
      <c r="U4921" s="8"/>
      <c r="V4921" s="8"/>
      <c r="W4921" s="8"/>
      <c r="X4921" s="130"/>
      <c r="Y4921" s="143"/>
      <c r="Z4921" s="143"/>
      <c r="AA4921" s="143"/>
      <c r="AB4921" s="143"/>
      <c r="AC4921" s="144"/>
      <c r="AD4921" s="8"/>
      <c r="AE4921" s="8"/>
      <c r="AF4921" s="8"/>
      <c r="AG4921" s="8"/>
      <c r="AH4921" s="130"/>
      <c r="AI4921" s="145"/>
      <c r="AJ4921" s="145"/>
      <c r="AK4921" s="145"/>
      <c r="AL4921" s="145"/>
      <c r="AM4921" s="146"/>
      <c r="AN4921" s="8"/>
      <c r="AO4921" s="8"/>
      <c r="AP4921" s="8"/>
      <c r="AQ4921" s="8"/>
      <c r="AR4921" s="130"/>
      <c r="AS4921" s="147"/>
      <c r="AT4921" s="147"/>
      <c r="AU4921" s="147"/>
      <c r="AV4921" s="147"/>
      <c r="AW4921" s="148"/>
      <c r="AX4921" s="8"/>
      <c r="AY4921" s="8"/>
      <c r="AZ4921" s="8"/>
      <c r="BA4921" s="8"/>
      <c r="BB4921" s="130"/>
      <c r="BC4921" s="149"/>
      <c r="BD4921" s="149"/>
      <c r="BE4921" s="149"/>
      <c r="BF4921" s="149"/>
      <c r="BG4921" s="150"/>
      <c r="BH4921" s="8"/>
      <c r="BI4921" s="8"/>
      <c r="BJ4921" s="8"/>
      <c r="BK4921" s="8"/>
      <c r="BL4921" s="130"/>
      <c r="BM4921" s="151"/>
      <c r="BN4921" s="151"/>
      <c r="BO4921" s="151"/>
      <c r="BP4921" s="151"/>
      <c r="BQ4921" s="152"/>
      <c r="BR4921" s="8"/>
      <c r="BS4921" s="8"/>
      <c r="BT4921" s="8"/>
      <c r="BU4921" s="8"/>
      <c r="BV4921" s="13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339</v>
      </c>
      <c r="K4922" s="8" t="s">
        <v>340</v>
      </c>
      <c r="L4922" s="170">
        <f t="shared" si="167"/>
        <v>0</v>
      </c>
      <c r="M4922" s="170">
        <f t="shared" si="168"/>
        <v>0</v>
      </c>
      <c r="N4922" s="183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341</v>
      </c>
      <c r="K4923" s="8" t="s">
        <v>319</v>
      </c>
      <c r="L4923" s="170">
        <f t="shared" si="167"/>
        <v>0</v>
      </c>
      <c r="M4923" s="170">
        <f t="shared" si="168"/>
        <v>0</v>
      </c>
      <c r="N4923" s="183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342</v>
      </c>
      <c r="K4924" s="8" t="s">
        <v>321</v>
      </c>
      <c r="L4924" s="170">
        <f t="shared" si="167"/>
        <v>0</v>
      </c>
      <c r="M4924" s="170">
        <f t="shared" si="168"/>
        <v>0</v>
      </c>
      <c r="N4924" s="183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343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3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344</v>
      </c>
      <c r="K4926" s="8" t="s">
        <v>340</v>
      </c>
      <c r="L4926" s="170">
        <f t="shared" si="167"/>
        <v>0</v>
      </c>
      <c r="M4926" s="170">
        <f t="shared" si="168"/>
        <v>0</v>
      </c>
      <c r="N4926" s="183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288</v>
      </c>
      <c r="J4927" s="8" t="s">
        <v>345</v>
      </c>
      <c r="K4927" s="8" t="s">
        <v>319</v>
      </c>
      <c r="L4927" s="170">
        <f t="shared" si="167"/>
        <v>0</v>
      </c>
      <c r="M4927" s="170">
        <f t="shared" si="168"/>
        <v>0</v>
      </c>
      <c r="N4927" s="183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2" t="s">
        <v>352</v>
      </c>
      <c r="K4928" s="2" t="s">
        <v>319</v>
      </c>
      <c r="L4928" s="172">
        <f t="shared" si="167"/>
        <v>0</v>
      </c>
      <c r="M4928" s="170">
        <f t="shared" si="168"/>
        <v>0</v>
      </c>
      <c r="N4928" s="183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353</v>
      </c>
      <c r="K4929" s="2" t="s">
        <v>322</v>
      </c>
      <c r="L4929" s="170">
        <f t="shared" si="167"/>
        <v>0</v>
      </c>
      <c r="M4929" s="170">
        <f t="shared" si="168"/>
        <v>0</v>
      </c>
      <c r="N4929" s="183"/>
      <c r="O4929" s="37"/>
      <c r="P4929" s="37"/>
      <c r="Q4929" s="37"/>
      <c r="R4929" s="37"/>
      <c r="S4929" s="46"/>
      <c r="T4929" s="2"/>
      <c r="U4929" s="2"/>
      <c r="V4929" s="2"/>
      <c r="W4929" s="2"/>
      <c r="X4929" s="60"/>
      <c r="Y4929" s="67"/>
      <c r="Z4929" s="67"/>
      <c r="AA4929" s="67"/>
      <c r="AB4929" s="67"/>
      <c r="AC4929" s="73"/>
      <c r="AD4929" s="2"/>
      <c r="AE4929" s="2"/>
      <c r="AF4929" s="2"/>
      <c r="AG4929" s="2"/>
      <c r="AH4929" s="60"/>
      <c r="AI4929" s="77"/>
      <c r="AJ4929" s="77"/>
      <c r="AK4929" s="77"/>
      <c r="AL4929" s="77"/>
      <c r="AM4929" s="85"/>
      <c r="AN4929" s="2"/>
      <c r="AO4929" s="2"/>
      <c r="AP4929" s="2"/>
      <c r="AQ4929" s="2"/>
      <c r="AR4929" s="60"/>
      <c r="AS4929" s="90"/>
      <c r="AT4929" s="90"/>
      <c r="AU4929" s="90"/>
      <c r="AV4929" s="90"/>
      <c r="AW4929" s="105"/>
      <c r="AX4929" s="2"/>
      <c r="AY4929" s="2"/>
      <c r="AZ4929" s="2"/>
      <c r="BA4929" s="2"/>
      <c r="BB4929" s="60"/>
      <c r="BC4929" s="111"/>
      <c r="BD4929" s="111"/>
      <c r="BE4929" s="111"/>
      <c r="BF4929" s="111"/>
      <c r="BG4929" s="116"/>
      <c r="BH4929" s="2"/>
      <c r="BI4929" s="2"/>
      <c r="BJ4929" s="2"/>
      <c r="BK4929" s="2"/>
      <c r="BL4929" s="60"/>
      <c r="BM4929" s="53"/>
      <c r="BN4929" s="53"/>
      <c r="BO4929" s="53"/>
      <c r="BP4929" s="53"/>
      <c r="BQ4929" s="125"/>
      <c r="BR4929" s="2"/>
      <c r="BS4929" s="2"/>
      <c r="BT4929" s="2"/>
      <c r="BU4929" s="2"/>
      <c r="BV4929" s="6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346</v>
      </c>
      <c r="K4930" s="2" t="s">
        <v>319</v>
      </c>
      <c r="L4930" s="170">
        <f t="shared" si="167"/>
        <v>0</v>
      </c>
      <c r="M4930" s="170">
        <f t="shared" si="168"/>
        <v>0</v>
      </c>
      <c r="N4930" s="183"/>
      <c r="O4930" s="38"/>
      <c r="P4930" s="37"/>
      <c r="Q4930" s="37"/>
      <c r="R4930" s="37"/>
      <c r="S4930" s="46"/>
      <c r="T4930" s="3"/>
      <c r="U4930" s="2"/>
      <c r="V4930" s="2"/>
      <c r="W4930" s="2"/>
      <c r="X4930" s="60"/>
      <c r="Y4930" s="69"/>
      <c r="Z4930" s="67"/>
      <c r="AA4930" s="67"/>
      <c r="AB4930" s="67"/>
      <c r="AC4930" s="73"/>
      <c r="AD4930" s="3"/>
      <c r="AE4930" s="2"/>
      <c r="AF4930" s="2"/>
      <c r="AG4930" s="2"/>
      <c r="AH4930" s="60"/>
      <c r="AI4930" s="78"/>
      <c r="AJ4930" s="77"/>
      <c r="AK4930" s="77"/>
      <c r="AL4930" s="77"/>
      <c r="AM4930" s="85"/>
      <c r="AN4930" s="3"/>
      <c r="AO4930" s="2"/>
      <c r="AP4930" s="2"/>
      <c r="AQ4930" s="2"/>
      <c r="AR4930" s="60"/>
      <c r="AS4930" s="91"/>
      <c r="AT4930" s="90"/>
      <c r="AU4930" s="90"/>
      <c r="AV4930" s="90"/>
      <c r="AW4930" s="105"/>
      <c r="AX4930" s="3"/>
      <c r="AY4930" s="2"/>
      <c r="AZ4930" s="2"/>
      <c r="BA4930" s="2"/>
      <c r="BB4930" s="60"/>
      <c r="BC4930" s="112"/>
      <c r="BD4930" s="111"/>
      <c r="BE4930" s="111"/>
      <c r="BF4930" s="111"/>
      <c r="BG4930" s="116"/>
      <c r="BH4930" s="3"/>
      <c r="BI4930" s="2"/>
      <c r="BJ4930" s="2"/>
      <c r="BK4930" s="2"/>
      <c r="BL4930" s="60"/>
      <c r="BM4930" s="54"/>
      <c r="BN4930" s="53"/>
      <c r="BO4930" s="53"/>
      <c r="BP4930" s="53"/>
      <c r="BQ4930" s="125"/>
      <c r="BR4930" s="3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289</v>
      </c>
      <c r="J4931" s="2" t="s">
        <v>268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3"/>
      <c r="O4931" s="37"/>
      <c r="P4931" s="37"/>
      <c r="Q4931" s="37"/>
      <c r="R4931" s="37"/>
      <c r="S4931" s="46"/>
      <c r="T4931" s="2"/>
      <c r="U4931" s="2"/>
      <c r="V4931" s="2"/>
      <c r="W4931" s="2"/>
      <c r="X4931" s="60"/>
      <c r="Y4931" s="67"/>
      <c r="Z4931" s="67"/>
      <c r="AA4931" s="67"/>
      <c r="AB4931" s="67"/>
      <c r="AC4931" s="73"/>
      <c r="AD4931" s="2"/>
      <c r="AE4931" s="2"/>
      <c r="AF4931" s="2"/>
      <c r="AG4931" s="2"/>
      <c r="AH4931" s="60"/>
      <c r="AI4931" s="77"/>
      <c r="AJ4931" s="77"/>
      <c r="AK4931" s="77"/>
      <c r="AL4931" s="77"/>
      <c r="AM4931" s="85"/>
      <c r="AN4931" s="2"/>
      <c r="AO4931" s="2"/>
      <c r="AP4931" s="2"/>
      <c r="AQ4931" s="2"/>
      <c r="AR4931" s="60"/>
      <c r="AS4931" s="90"/>
      <c r="AT4931" s="90"/>
      <c r="AU4931" s="90"/>
      <c r="AV4931" s="90"/>
      <c r="AW4931" s="105"/>
      <c r="AX4931" s="2"/>
      <c r="AY4931" s="2"/>
      <c r="AZ4931" s="2"/>
      <c r="BA4931" s="2"/>
      <c r="BB4931" s="60"/>
      <c r="BC4931" s="111"/>
      <c r="BD4931" s="111"/>
      <c r="BE4931" s="111"/>
      <c r="BF4931" s="111"/>
      <c r="BG4931" s="116"/>
      <c r="BH4931" s="2"/>
      <c r="BI4931" s="2"/>
      <c r="BJ4931" s="2"/>
      <c r="BK4931" s="2"/>
      <c r="BL4931" s="60"/>
      <c r="BM4931" s="53"/>
      <c r="BN4931" s="53"/>
      <c r="BO4931" s="53"/>
      <c r="BP4931" s="53"/>
      <c r="BQ4931" s="125"/>
      <c r="BR4931" s="2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292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3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285</v>
      </c>
      <c r="J4933" s="2" t="s">
        <v>293</v>
      </c>
      <c r="K4933" s="2" t="s">
        <v>319</v>
      </c>
      <c r="L4933" s="170">
        <f t="shared" ref="L4933:L4996" si="169">SUM(R4933,W4933,AB4933,AG4933,AL4933,AQ4933,AV4933,BA4933,BF4933,BK4933,BP4933,BU4933)</f>
        <v>0</v>
      </c>
      <c r="M4933" s="170">
        <f t="shared" ref="M4933:M4996" si="170">SUM(S4933,X4933,AC4933,AH4933,AM4933,AR4933,AW4933,BB4933,BG4933,BL4933,BQ4933,BV4933)</f>
        <v>0</v>
      </c>
      <c r="N4933" s="183"/>
      <c r="O4933" s="37"/>
      <c r="P4933" s="37"/>
      <c r="Q4933" s="37"/>
      <c r="R4933" s="38"/>
      <c r="S4933" s="45"/>
      <c r="T4933" s="2"/>
      <c r="U4933" s="2"/>
      <c r="V4933" s="2"/>
      <c r="W4933" s="3"/>
      <c r="X4933" s="61"/>
      <c r="Y4933" s="67"/>
      <c r="Z4933" s="67"/>
      <c r="AA4933" s="67"/>
      <c r="AB4933" s="69"/>
      <c r="AC4933" s="74"/>
      <c r="AD4933" s="2"/>
      <c r="AE4933" s="2"/>
      <c r="AF4933" s="2"/>
      <c r="AG4933" s="3"/>
      <c r="AH4933" s="61"/>
      <c r="AI4933" s="77"/>
      <c r="AJ4933" s="77"/>
      <c r="AK4933" s="77"/>
      <c r="AL4933" s="78"/>
      <c r="AM4933" s="86"/>
      <c r="AN4933" s="2"/>
      <c r="AO4933" s="2"/>
      <c r="AP4933" s="2"/>
      <c r="AQ4933" s="3"/>
      <c r="AR4933" s="61"/>
      <c r="AS4933" s="90"/>
      <c r="AT4933" s="90"/>
      <c r="AU4933" s="90"/>
      <c r="AV4933" s="91"/>
      <c r="AW4933" s="106"/>
      <c r="AX4933" s="2"/>
      <c r="AY4933" s="2"/>
      <c r="AZ4933" s="2"/>
      <c r="BA4933" s="3"/>
      <c r="BB4933" s="61"/>
      <c r="BC4933" s="111"/>
      <c r="BD4933" s="111"/>
      <c r="BE4933" s="111"/>
      <c r="BF4933" s="112"/>
      <c r="BG4933" s="117"/>
      <c r="BH4933" s="2"/>
      <c r="BI4933" s="2"/>
      <c r="BJ4933" s="2"/>
      <c r="BK4933" s="3"/>
      <c r="BL4933" s="61"/>
      <c r="BM4933" s="53"/>
      <c r="BN4933" s="53"/>
      <c r="BO4933" s="53"/>
      <c r="BP4933" s="54"/>
      <c r="BQ4933" s="126"/>
      <c r="BR4933" s="2"/>
      <c r="BS4933" s="2"/>
      <c r="BT4933" s="2"/>
      <c r="BU4933" s="3"/>
      <c r="BV4933" s="61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287</v>
      </c>
      <c r="J4934" s="2" t="s">
        <v>269</v>
      </c>
      <c r="K4934" s="2" t="s">
        <v>321</v>
      </c>
      <c r="L4934" s="170">
        <f t="shared" si="169"/>
        <v>0</v>
      </c>
      <c r="M4934" s="170">
        <f t="shared" si="170"/>
        <v>0</v>
      </c>
      <c r="N4934" s="183"/>
      <c r="O4934" s="37"/>
      <c r="P4934" s="37"/>
      <c r="Q4934" s="37"/>
      <c r="R4934" s="37"/>
      <c r="S4934" s="46"/>
      <c r="T4934" s="2"/>
      <c r="U4934" s="2"/>
      <c r="V4934" s="2"/>
      <c r="W4934" s="2"/>
      <c r="X4934" s="60"/>
      <c r="Y4934" s="67"/>
      <c r="Z4934" s="67"/>
      <c r="AA4934" s="67"/>
      <c r="AB4934" s="67"/>
      <c r="AC4934" s="73"/>
      <c r="AD4934" s="2"/>
      <c r="AE4934" s="2"/>
      <c r="AF4934" s="2"/>
      <c r="AG4934" s="2"/>
      <c r="AH4934" s="60"/>
      <c r="AI4934" s="77"/>
      <c r="AJ4934" s="77"/>
      <c r="AK4934" s="77"/>
      <c r="AL4934" s="77"/>
      <c r="AM4934" s="85"/>
      <c r="AN4934" s="2"/>
      <c r="AO4934" s="2"/>
      <c r="AP4934" s="2"/>
      <c r="AQ4934" s="2"/>
      <c r="AR4934" s="60"/>
      <c r="AS4934" s="90"/>
      <c r="AT4934" s="90"/>
      <c r="AU4934" s="90"/>
      <c r="AV4934" s="90"/>
      <c r="AW4934" s="105"/>
      <c r="AX4934" s="2"/>
      <c r="AY4934" s="2"/>
      <c r="AZ4934" s="2"/>
      <c r="BA4934" s="2"/>
      <c r="BB4934" s="60"/>
      <c r="BC4934" s="111"/>
      <c r="BD4934" s="111"/>
      <c r="BE4934" s="111"/>
      <c r="BF4934" s="111"/>
      <c r="BG4934" s="116"/>
      <c r="BH4934" s="2"/>
      <c r="BI4934" s="2"/>
      <c r="BJ4934" s="2"/>
      <c r="BK4934" s="2"/>
      <c r="BL4934" s="60"/>
      <c r="BM4934" s="53"/>
      <c r="BN4934" s="53"/>
      <c r="BO4934" s="53"/>
      <c r="BP4934" s="53"/>
      <c r="BQ4934" s="125"/>
      <c r="BR4934" s="2"/>
      <c r="BS4934" s="2"/>
      <c r="BT4934" s="2"/>
      <c r="BU4934" s="2"/>
      <c r="BV4934" s="60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270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3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290</v>
      </c>
      <c r="J4936" s="2" t="s">
        <v>271</v>
      </c>
      <c r="K4936" s="2" t="s">
        <v>322</v>
      </c>
      <c r="L4936" s="170">
        <f t="shared" si="169"/>
        <v>0</v>
      </c>
      <c r="M4936" s="170">
        <f t="shared" si="170"/>
        <v>0</v>
      </c>
      <c r="N4936" s="183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284</v>
      </c>
      <c r="J4937" s="2" t="s">
        <v>294</v>
      </c>
      <c r="K4937" s="2" t="s">
        <v>321</v>
      </c>
      <c r="L4937" s="170">
        <f t="shared" si="169"/>
        <v>0</v>
      </c>
      <c r="M4937" s="170">
        <f t="shared" si="170"/>
        <v>0</v>
      </c>
      <c r="N4937" s="183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347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3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295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3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290</v>
      </c>
      <c r="J4940" s="2" t="s">
        <v>299</v>
      </c>
      <c r="K4940" s="2" t="s">
        <v>319</v>
      </c>
      <c r="L4940" s="170">
        <f t="shared" si="169"/>
        <v>0</v>
      </c>
      <c r="M4940" s="170">
        <f t="shared" si="170"/>
        <v>0</v>
      </c>
      <c r="N4940" s="183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315</v>
      </c>
      <c r="J4941" s="2" t="s">
        <v>348</v>
      </c>
      <c r="K4941" s="2" t="s">
        <v>321</v>
      </c>
      <c r="L4941" s="170">
        <f t="shared" si="169"/>
        <v>0</v>
      </c>
      <c r="M4941" s="170">
        <f t="shared" si="170"/>
        <v>0</v>
      </c>
      <c r="N4941" s="183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296</v>
      </c>
      <c r="K4942" s="2" t="s">
        <v>322</v>
      </c>
      <c r="L4942" s="170">
        <f t="shared" si="169"/>
        <v>0</v>
      </c>
      <c r="M4942" s="170">
        <f t="shared" si="170"/>
        <v>0</v>
      </c>
      <c r="N4942" s="183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316</v>
      </c>
      <c r="J4943" s="2" t="s">
        <v>297</v>
      </c>
      <c r="K4943" s="2" t="s">
        <v>319</v>
      </c>
      <c r="L4943" s="170">
        <f t="shared" si="169"/>
        <v>0</v>
      </c>
      <c r="M4943" s="170">
        <f t="shared" si="170"/>
        <v>0</v>
      </c>
      <c r="N4943" s="183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8" t="s">
        <v>349</v>
      </c>
      <c r="K4944" s="8" t="s">
        <v>321</v>
      </c>
      <c r="L4944" s="170">
        <f t="shared" si="169"/>
        <v>0</v>
      </c>
      <c r="M4944" s="170">
        <f t="shared" si="170"/>
        <v>0</v>
      </c>
      <c r="N4944" s="183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282</v>
      </c>
      <c r="J4945" s="2" t="s">
        <v>272</v>
      </c>
      <c r="K4945" s="2" t="s">
        <v>322</v>
      </c>
      <c r="L4945" s="170">
        <f t="shared" si="169"/>
        <v>0</v>
      </c>
      <c r="M4945" s="170">
        <f t="shared" si="170"/>
        <v>0</v>
      </c>
      <c r="N4945" s="183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273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3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274</v>
      </c>
      <c r="K4947" s="2" t="s">
        <v>322</v>
      </c>
      <c r="L4947" s="172">
        <f t="shared" si="169"/>
        <v>2E-3</v>
      </c>
      <c r="M4947" s="170">
        <f t="shared" si="170"/>
        <v>2.6739999999999999</v>
      </c>
      <c r="N4947" s="183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 t="s">
        <v>479</v>
      </c>
      <c r="AL4947" s="77">
        <v>2E-3</v>
      </c>
      <c r="AM4947" s="85">
        <v>2.6739999999999999</v>
      </c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275</v>
      </c>
      <c r="K4948" s="2" t="s">
        <v>322</v>
      </c>
      <c r="L4948" s="170">
        <f t="shared" si="169"/>
        <v>4.0000000000000001E-3</v>
      </c>
      <c r="M4948" s="170">
        <f t="shared" si="170"/>
        <v>5.3149999999999995</v>
      </c>
      <c r="N4948" s="183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/>
      <c r="AL4948" s="77"/>
      <c r="AM4948" s="85"/>
      <c r="AN4948" s="2"/>
      <c r="AO4948" s="2"/>
      <c r="AP4948" s="2">
        <v>233</v>
      </c>
      <c r="AQ4948" s="2">
        <v>3.0000000000000001E-3</v>
      </c>
      <c r="AR4948" s="60">
        <v>3.653</v>
      </c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>
        <v>273</v>
      </c>
      <c r="BP4948" s="53">
        <v>1E-3</v>
      </c>
      <c r="BQ4948" s="125">
        <v>1.6619999999999999</v>
      </c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276</v>
      </c>
      <c r="K4949" s="2" t="s">
        <v>321</v>
      </c>
      <c r="L4949" s="170">
        <f t="shared" si="169"/>
        <v>0</v>
      </c>
      <c r="M4949" s="170">
        <f t="shared" si="170"/>
        <v>0</v>
      </c>
      <c r="N4949" s="183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/>
      <c r="AQ4949" s="2"/>
      <c r="AR4949" s="60"/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/>
      <c r="BP4949" s="53"/>
      <c r="BQ4949" s="125"/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277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3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34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283</v>
      </c>
      <c r="J4951" s="2" t="s">
        <v>298</v>
      </c>
      <c r="K4951" s="2" t="s">
        <v>322</v>
      </c>
      <c r="L4951" s="170">
        <f t="shared" si="169"/>
        <v>0</v>
      </c>
      <c r="M4951" s="170">
        <f t="shared" si="170"/>
        <v>0</v>
      </c>
      <c r="N4951" s="183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2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278</v>
      </c>
      <c r="K4952" s="2" t="s">
        <v>321</v>
      </c>
      <c r="L4952" s="170">
        <f t="shared" si="169"/>
        <v>0</v>
      </c>
      <c r="M4952" s="170">
        <f t="shared" si="170"/>
        <v>0</v>
      </c>
      <c r="N4952" s="183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279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3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286</v>
      </c>
      <c r="J4954" s="2" t="s">
        <v>280</v>
      </c>
      <c r="K4954" s="2" t="s">
        <v>320</v>
      </c>
      <c r="L4954" s="170">
        <f t="shared" si="169"/>
        <v>0.38200000000000001</v>
      </c>
      <c r="M4954" s="172">
        <f t="shared" si="170"/>
        <v>5.2716000000000003</v>
      </c>
      <c r="N4954" s="185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>
        <v>0.38200000000000001</v>
      </c>
      <c r="BL4954" s="181">
        <v>5.2716000000000003</v>
      </c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281</v>
      </c>
      <c r="K4955" s="2" t="s">
        <v>320</v>
      </c>
      <c r="L4955" s="170">
        <f t="shared" si="169"/>
        <v>0</v>
      </c>
      <c r="M4955" s="170">
        <f t="shared" si="170"/>
        <v>0</v>
      </c>
      <c r="N4955" s="183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/>
      <c r="BL4955" s="60"/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s="17" customFormat="1" hidden="1" x14ac:dyDescent="0.3">
      <c r="A4956" s="16" t="s">
        <v>163</v>
      </c>
      <c r="B4956" s="16" t="s">
        <v>2</v>
      </c>
      <c r="C4956" s="16" t="s">
        <v>3</v>
      </c>
      <c r="D4956" s="16" t="s">
        <v>124</v>
      </c>
      <c r="E4956" s="6" t="s">
        <v>164</v>
      </c>
      <c r="F4956" s="7"/>
      <c r="G4956" s="23" t="s">
        <v>5</v>
      </c>
      <c r="H4956" s="7">
        <v>2023</v>
      </c>
      <c r="I4956" s="25"/>
      <c r="J4956" s="16" t="s">
        <v>314</v>
      </c>
      <c r="K4956" s="16"/>
      <c r="L4956" s="155"/>
      <c r="M4956" s="133">
        <f>SUM(M4918:M4955)</f>
        <v>13.2606</v>
      </c>
      <c r="N4956" s="186"/>
      <c r="O4956" s="16"/>
      <c r="P4956" s="16"/>
      <c r="Q4956" s="16"/>
      <c r="R4956" s="16"/>
      <c r="S4956" s="51">
        <f>SUM(S4918:S4955)</f>
        <v>0</v>
      </c>
      <c r="T4956" s="16"/>
      <c r="U4956" s="16"/>
      <c r="V4956" s="16"/>
      <c r="W4956" s="16"/>
      <c r="X4956" s="51">
        <f>SUM(X4918:X4955)</f>
        <v>0</v>
      </c>
      <c r="Y4956" s="16"/>
      <c r="Z4956" s="16"/>
      <c r="AA4956" s="16"/>
      <c r="AB4956" s="16"/>
      <c r="AC4956" s="51">
        <f>SUM(AC4918:AC4955)</f>
        <v>0</v>
      </c>
      <c r="AD4956" s="16"/>
      <c r="AE4956" s="16"/>
      <c r="AF4956" s="16"/>
      <c r="AG4956" s="16"/>
      <c r="AH4956" s="51">
        <f>SUM(AH4918:AH4955)</f>
        <v>0</v>
      </c>
      <c r="AI4956" s="16"/>
      <c r="AJ4956" s="16"/>
      <c r="AK4956" s="16"/>
      <c r="AL4956" s="16"/>
      <c r="AM4956" s="51">
        <f>SUM(AM4918:AM4955)</f>
        <v>2.6739999999999999</v>
      </c>
      <c r="AN4956" s="16"/>
      <c r="AO4956" s="16"/>
      <c r="AP4956" s="16"/>
      <c r="AQ4956" s="16"/>
      <c r="AR4956" s="51">
        <f>SUM(AR4918:AR4955)</f>
        <v>3.653</v>
      </c>
      <c r="AS4956" s="16"/>
      <c r="AT4956" s="16"/>
      <c r="AU4956" s="16"/>
      <c r="AV4956" s="16"/>
      <c r="AW4956" s="51">
        <f>SUM(AW4918:AW4955)</f>
        <v>0</v>
      </c>
      <c r="AX4956" s="16"/>
      <c r="AY4956" s="16"/>
      <c r="AZ4956" s="16"/>
      <c r="BA4956" s="16"/>
      <c r="BB4956" s="51">
        <f>SUM(BB4918:BB4955)</f>
        <v>0</v>
      </c>
      <c r="BC4956" s="16"/>
      <c r="BD4956" s="16"/>
      <c r="BE4956" s="16"/>
      <c r="BF4956" s="16"/>
      <c r="BG4956" s="51">
        <f>SUM(BG4918:BG4955)</f>
        <v>0</v>
      </c>
      <c r="BH4956" s="16"/>
      <c r="BI4956" s="16"/>
      <c r="BJ4956" s="16"/>
      <c r="BK4956" s="16"/>
      <c r="BL4956" s="133">
        <f>SUM(BL4918:BL4955)</f>
        <v>5.2716000000000003</v>
      </c>
      <c r="BM4956" s="16"/>
      <c r="BN4956" s="16"/>
      <c r="BO4956" s="16"/>
      <c r="BP4956" s="16"/>
      <c r="BQ4956" s="51">
        <f>SUM(BQ4918:BQ4955)</f>
        <v>1.6619999999999999</v>
      </c>
      <c r="BR4956" s="16"/>
      <c r="BS4956" s="16"/>
      <c r="BT4956" s="16"/>
      <c r="BU4956" s="16"/>
      <c r="BV4956" s="51">
        <f>SUM(BV4918:BV4955)</f>
        <v>0</v>
      </c>
    </row>
    <row r="4957" spans="1:74" hidden="1" x14ac:dyDescent="0.3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22" t="s">
        <v>71</v>
      </c>
      <c r="H4957" s="3">
        <v>2023</v>
      </c>
      <c r="I4957" s="24" t="s">
        <v>287</v>
      </c>
      <c r="J4957" s="2" t="s">
        <v>267</v>
      </c>
      <c r="K4957" s="2" t="s">
        <v>319</v>
      </c>
      <c r="L4957" s="170">
        <f t="shared" si="169"/>
        <v>0</v>
      </c>
      <c r="M4957" s="170">
        <f t="shared" si="170"/>
        <v>0</v>
      </c>
      <c r="N4957" s="183"/>
      <c r="O4957" s="37"/>
      <c r="P4957" s="37"/>
      <c r="Q4957" s="37"/>
      <c r="R4957" s="37"/>
      <c r="S4957" s="46"/>
      <c r="T4957" s="2"/>
      <c r="U4957" s="2"/>
      <c r="V4957" s="2"/>
      <c r="W4957" s="2"/>
      <c r="X4957" s="60"/>
      <c r="Y4957" s="67"/>
      <c r="Z4957" s="67"/>
      <c r="AA4957" s="67"/>
      <c r="AB4957" s="67"/>
      <c r="AC4957" s="73"/>
      <c r="AD4957" s="2"/>
      <c r="AE4957" s="2"/>
      <c r="AF4957" s="2"/>
      <c r="AG4957" s="2"/>
      <c r="AH4957" s="60"/>
      <c r="AI4957" s="77"/>
      <c r="AJ4957" s="77"/>
      <c r="AK4957" s="77"/>
      <c r="AL4957" s="77"/>
      <c r="AM4957" s="85"/>
      <c r="AN4957" s="2"/>
      <c r="AO4957" s="2"/>
      <c r="AP4957" s="2"/>
      <c r="AQ4957" s="2"/>
      <c r="AR4957" s="60"/>
      <c r="AS4957" s="90"/>
      <c r="AT4957" s="90"/>
      <c r="AU4957" s="90"/>
      <c r="AV4957" s="90"/>
      <c r="AW4957" s="105"/>
      <c r="AX4957" s="2"/>
      <c r="AY4957" s="2"/>
      <c r="AZ4957" s="2"/>
      <c r="BA4957" s="2"/>
      <c r="BB4957" s="60"/>
      <c r="BC4957" s="111"/>
      <c r="BD4957" s="111"/>
      <c r="BE4957" s="111"/>
      <c r="BF4957" s="111"/>
      <c r="BG4957" s="116"/>
      <c r="BH4957" s="2"/>
      <c r="BI4957" s="2"/>
      <c r="BJ4957" s="2"/>
      <c r="BK4957" s="2"/>
      <c r="BL4957" s="60"/>
      <c r="BM4957" s="53"/>
      <c r="BN4957" s="53"/>
      <c r="BO4957" s="53"/>
      <c r="BP4957" s="53"/>
      <c r="BQ4957" s="125"/>
      <c r="BR4957" s="2"/>
      <c r="BS4957" s="2"/>
      <c r="BT4957" s="2"/>
      <c r="BU4957" s="2"/>
      <c r="BV4957" s="60"/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291</v>
      </c>
      <c r="K4958" s="2" t="s">
        <v>320</v>
      </c>
      <c r="L4958" s="170">
        <f t="shared" si="169"/>
        <v>0</v>
      </c>
      <c r="M4958" s="170">
        <f t="shared" si="170"/>
        <v>0</v>
      </c>
      <c r="N4958" s="183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286</v>
      </c>
      <c r="J4959" s="2" t="s">
        <v>337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3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8" t="s">
        <v>338</v>
      </c>
      <c r="K4960" s="8" t="s">
        <v>319</v>
      </c>
      <c r="L4960" s="170">
        <f t="shared" si="169"/>
        <v>0</v>
      </c>
      <c r="M4960" s="170">
        <f t="shared" si="170"/>
        <v>0</v>
      </c>
      <c r="N4960" s="183"/>
      <c r="O4960" s="58"/>
      <c r="P4960" s="58"/>
      <c r="Q4960" s="58"/>
      <c r="R4960" s="58"/>
      <c r="S4960" s="59"/>
      <c r="T4960" s="8"/>
      <c r="U4960" s="8"/>
      <c r="V4960" s="8"/>
      <c r="W4960" s="8"/>
      <c r="X4960" s="130"/>
      <c r="Y4960" s="143"/>
      <c r="Z4960" s="143"/>
      <c r="AA4960" s="143"/>
      <c r="AB4960" s="143"/>
      <c r="AC4960" s="144"/>
      <c r="AD4960" s="8"/>
      <c r="AE4960" s="8"/>
      <c r="AF4960" s="8"/>
      <c r="AG4960" s="8"/>
      <c r="AH4960" s="130"/>
      <c r="AI4960" s="145"/>
      <c r="AJ4960" s="145"/>
      <c r="AK4960" s="145"/>
      <c r="AL4960" s="145"/>
      <c r="AM4960" s="146"/>
      <c r="AN4960" s="8"/>
      <c r="AO4960" s="8"/>
      <c r="AP4960" s="8"/>
      <c r="AQ4960" s="8"/>
      <c r="AR4960" s="130"/>
      <c r="AS4960" s="147"/>
      <c r="AT4960" s="147"/>
      <c r="AU4960" s="147"/>
      <c r="AV4960" s="147"/>
      <c r="AW4960" s="148"/>
      <c r="AX4960" s="8"/>
      <c r="AY4960" s="8"/>
      <c r="AZ4960" s="8"/>
      <c r="BA4960" s="8"/>
      <c r="BB4960" s="130"/>
      <c r="BC4960" s="149"/>
      <c r="BD4960" s="149"/>
      <c r="BE4960" s="149"/>
      <c r="BF4960" s="149"/>
      <c r="BG4960" s="150"/>
      <c r="BH4960" s="8"/>
      <c r="BI4960" s="8"/>
      <c r="BJ4960" s="8"/>
      <c r="BK4960" s="8"/>
      <c r="BL4960" s="130"/>
      <c r="BM4960" s="151"/>
      <c r="BN4960" s="151"/>
      <c r="BO4960" s="151"/>
      <c r="BP4960" s="151"/>
      <c r="BQ4960" s="152"/>
      <c r="BR4960" s="8"/>
      <c r="BS4960" s="8"/>
      <c r="BT4960" s="8"/>
      <c r="BU4960" s="8"/>
      <c r="BV4960" s="13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339</v>
      </c>
      <c r="K4961" s="8" t="s">
        <v>340</v>
      </c>
      <c r="L4961" s="170">
        <f t="shared" si="169"/>
        <v>0</v>
      </c>
      <c r="M4961" s="170">
        <f t="shared" si="170"/>
        <v>0</v>
      </c>
      <c r="N4961" s="183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341</v>
      </c>
      <c r="K4962" s="8" t="s">
        <v>319</v>
      </c>
      <c r="L4962" s="170">
        <f t="shared" si="169"/>
        <v>0</v>
      </c>
      <c r="M4962" s="170">
        <f t="shared" si="170"/>
        <v>0</v>
      </c>
      <c r="N4962" s="183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342</v>
      </c>
      <c r="K4963" s="8" t="s">
        <v>321</v>
      </c>
      <c r="L4963" s="170">
        <f t="shared" si="169"/>
        <v>0</v>
      </c>
      <c r="M4963" s="170">
        <f t="shared" si="170"/>
        <v>0</v>
      </c>
      <c r="N4963" s="183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343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3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344</v>
      </c>
      <c r="K4965" s="8" t="s">
        <v>340</v>
      </c>
      <c r="L4965" s="170">
        <f t="shared" si="169"/>
        <v>0</v>
      </c>
      <c r="M4965" s="170">
        <f t="shared" si="170"/>
        <v>0</v>
      </c>
      <c r="N4965" s="183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288</v>
      </c>
      <c r="J4966" s="8" t="s">
        <v>345</v>
      </c>
      <c r="K4966" s="8" t="s">
        <v>319</v>
      </c>
      <c r="L4966" s="170">
        <f t="shared" si="169"/>
        <v>0</v>
      </c>
      <c r="M4966" s="170">
        <f t="shared" si="170"/>
        <v>0</v>
      </c>
      <c r="N4966" s="183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2" t="s">
        <v>352</v>
      </c>
      <c r="K4967" s="2" t="s">
        <v>319</v>
      </c>
      <c r="L4967" s="170">
        <f t="shared" si="169"/>
        <v>0</v>
      </c>
      <c r="M4967" s="170">
        <f t="shared" si="170"/>
        <v>0</v>
      </c>
      <c r="N4967" s="183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353</v>
      </c>
      <c r="K4968" s="2" t="s">
        <v>322</v>
      </c>
      <c r="L4968" s="170">
        <f t="shared" si="169"/>
        <v>0</v>
      </c>
      <c r="M4968" s="170">
        <f t="shared" si="170"/>
        <v>0</v>
      </c>
      <c r="N4968" s="183"/>
      <c r="O4968" s="37"/>
      <c r="P4968" s="37"/>
      <c r="Q4968" s="37"/>
      <c r="R4968" s="37"/>
      <c r="S4968" s="46"/>
      <c r="T4968" s="2"/>
      <c r="U4968" s="2"/>
      <c r="V4968" s="2"/>
      <c r="W4968" s="2"/>
      <c r="X4968" s="60"/>
      <c r="Y4968" s="67"/>
      <c r="Z4968" s="67"/>
      <c r="AA4968" s="67"/>
      <c r="AB4968" s="67"/>
      <c r="AC4968" s="73"/>
      <c r="AD4968" s="2"/>
      <c r="AE4968" s="2"/>
      <c r="AF4968" s="2"/>
      <c r="AG4968" s="2"/>
      <c r="AH4968" s="60"/>
      <c r="AI4968" s="77"/>
      <c r="AJ4968" s="77"/>
      <c r="AK4968" s="77"/>
      <c r="AL4968" s="77"/>
      <c r="AM4968" s="85"/>
      <c r="AN4968" s="2"/>
      <c r="AO4968" s="2"/>
      <c r="AP4968" s="2"/>
      <c r="AQ4968" s="2"/>
      <c r="AR4968" s="60"/>
      <c r="AS4968" s="90"/>
      <c r="AT4968" s="90"/>
      <c r="AU4968" s="90"/>
      <c r="AV4968" s="90"/>
      <c r="AW4968" s="105"/>
      <c r="AX4968" s="2"/>
      <c r="AY4968" s="2"/>
      <c r="AZ4968" s="2"/>
      <c r="BA4968" s="2"/>
      <c r="BB4968" s="60"/>
      <c r="BC4968" s="111"/>
      <c r="BD4968" s="111"/>
      <c r="BE4968" s="111"/>
      <c r="BF4968" s="111"/>
      <c r="BG4968" s="116"/>
      <c r="BH4968" s="2"/>
      <c r="BI4968" s="2"/>
      <c r="BJ4968" s="2"/>
      <c r="BK4968" s="2"/>
      <c r="BL4968" s="60"/>
      <c r="BM4968" s="53"/>
      <c r="BN4968" s="53"/>
      <c r="BO4968" s="53"/>
      <c r="BP4968" s="53"/>
      <c r="BQ4968" s="125"/>
      <c r="BR4968" s="2"/>
      <c r="BS4968" s="2"/>
      <c r="BT4968" s="2"/>
      <c r="BU4968" s="2"/>
      <c r="BV4968" s="6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346</v>
      </c>
      <c r="K4969" s="2" t="s">
        <v>319</v>
      </c>
      <c r="L4969" s="170">
        <f t="shared" si="169"/>
        <v>0</v>
      </c>
      <c r="M4969" s="170">
        <f t="shared" si="170"/>
        <v>0</v>
      </c>
      <c r="N4969" s="183"/>
      <c r="O4969" s="38"/>
      <c r="P4969" s="37"/>
      <c r="Q4969" s="37"/>
      <c r="R4969" s="37"/>
      <c r="S4969" s="46"/>
      <c r="T4969" s="3"/>
      <c r="U4969" s="2"/>
      <c r="V4969" s="2"/>
      <c r="W4969" s="2"/>
      <c r="X4969" s="60"/>
      <c r="Y4969" s="69"/>
      <c r="Z4969" s="67"/>
      <c r="AA4969" s="67"/>
      <c r="AB4969" s="67"/>
      <c r="AC4969" s="73"/>
      <c r="AD4969" s="3"/>
      <c r="AE4969" s="2"/>
      <c r="AF4969" s="2"/>
      <c r="AG4969" s="2"/>
      <c r="AH4969" s="60"/>
      <c r="AI4969" s="78"/>
      <c r="AJ4969" s="77"/>
      <c r="AK4969" s="77"/>
      <c r="AL4969" s="77"/>
      <c r="AM4969" s="85"/>
      <c r="AN4969" s="3"/>
      <c r="AO4969" s="2"/>
      <c r="AP4969" s="2"/>
      <c r="AQ4969" s="2"/>
      <c r="AR4969" s="60"/>
      <c r="AS4969" s="91"/>
      <c r="AT4969" s="90"/>
      <c r="AU4969" s="90"/>
      <c r="AV4969" s="90"/>
      <c r="AW4969" s="105"/>
      <c r="AX4969" s="3"/>
      <c r="AY4969" s="2"/>
      <c r="AZ4969" s="2"/>
      <c r="BA4969" s="2"/>
      <c r="BB4969" s="60"/>
      <c r="BC4969" s="112"/>
      <c r="BD4969" s="111"/>
      <c r="BE4969" s="111"/>
      <c r="BF4969" s="111"/>
      <c r="BG4969" s="116"/>
      <c r="BH4969" s="3"/>
      <c r="BI4969" s="2"/>
      <c r="BJ4969" s="2"/>
      <c r="BK4969" s="2"/>
      <c r="BL4969" s="60"/>
      <c r="BM4969" s="54"/>
      <c r="BN4969" s="53"/>
      <c r="BO4969" s="53"/>
      <c r="BP4969" s="53"/>
      <c r="BQ4969" s="125"/>
      <c r="BR4969" s="3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289</v>
      </c>
      <c r="J4970" s="2" t="s">
        <v>268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3"/>
      <c r="O4970" s="37"/>
      <c r="P4970" s="37"/>
      <c r="Q4970" s="37"/>
      <c r="R4970" s="37"/>
      <c r="S4970" s="46"/>
      <c r="T4970" s="2"/>
      <c r="U4970" s="2"/>
      <c r="V4970" s="2"/>
      <c r="W4970" s="2"/>
      <c r="X4970" s="60"/>
      <c r="Y4970" s="67"/>
      <c r="Z4970" s="67"/>
      <c r="AA4970" s="67"/>
      <c r="AB4970" s="67"/>
      <c r="AC4970" s="73"/>
      <c r="AD4970" s="2"/>
      <c r="AE4970" s="2"/>
      <c r="AF4970" s="2"/>
      <c r="AG4970" s="2"/>
      <c r="AH4970" s="60"/>
      <c r="AI4970" s="77"/>
      <c r="AJ4970" s="77"/>
      <c r="AK4970" s="77"/>
      <c r="AL4970" s="77"/>
      <c r="AM4970" s="85"/>
      <c r="AN4970" s="2"/>
      <c r="AO4970" s="2"/>
      <c r="AP4970" s="2"/>
      <c r="AQ4970" s="2"/>
      <c r="AR4970" s="60"/>
      <c r="AS4970" s="90"/>
      <c r="AT4970" s="90"/>
      <c r="AU4970" s="90"/>
      <c r="AV4970" s="90"/>
      <c r="AW4970" s="105"/>
      <c r="AX4970" s="2"/>
      <c r="AY4970" s="2"/>
      <c r="AZ4970" s="2"/>
      <c r="BA4970" s="2"/>
      <c r="BB4970" s="60"/>
      <c r="BC4970" s="111"/>
      <c r="BD4970" s="111"/>
      <c r="BE4970" s="111"/>
      <c r="BF4970" s="111"/>
      <c r="BG4970" s="116"/>
      <c r="BH4970" s="2"/>
      <c r="BI4970" s="2"/>
      <c r="BJ4970" s="2"/>
      <c r="BK4970" s="2"/>
      <c r="BL4970" s="60"/>
      <c r="BM4970" s="53"/>
      <c r="BN4970" s="53"/>
      <c r="BO4970" s="53"/>
      <c r="BP4970" s="53"/>
      <c r="BQ4970" s="125"/>
      <c r="BR4970" s="2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292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3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285</v>
      </c>
      <c r="J4972" s="2" t="s">
        <v>293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3"/>
      <c r="O4972" s="37"/>
      <c r="P4972" s="37"/>
      <c r="Q4972" s="37"/>
      <c r="R4972" s="38"/>
      <c r="S4972" s="45"/>
      <c r="T4972" s="2"/>
      <c r="U4972" s="2"/>
      <c r="V4972" s="2"/>
      <c r="W4972" s="3"/>
      <c r="X4972" s="61"/>
      <c r="Y4972" s="67"/>
      <c r="Z4972" s="67"/>
      <c r="AA4972" s="67"/>
      <c r="AB4972" s="69"/>
      <c r="AC4972" s="74"/>
      <c r="AD4972" s="2"/>
      <c r="AE4972" s="2"/>
      <c r="AF4972" s="2"/>
      <c r="AG4972" s="3"/>
      <c r="AH4972" s="61"/>
      <c r="AI4972" s="77"/>
      <c r="AJ4972" s="77"/>
      <c r="AK4972" s="77"/>
      <c r="AL4972" s="78"/>
      <c r="AM4972" s="86"/>
      <c r="AN4972" s="2"/>
      <c r="AO4972" s="2"/>
      <c r="AP4972" s="2"/>
      <c r="AQ4972" s="3"/>
      <c r="AR4972" s="61"/>
      <c r="AS4972" s="90"/>
      <c r="AT4972" s="90"/>
      <c r="AU4972" s="90"/>
      <c r="AV4972" s="91"/>
      <c r="AW4972" s="106"/>
      <c r="AX4972" s="2"/>
      <c r="AY4972" s="2"/>
      <c r="AZ4972" s="2"/>
      <c r="BA4972" s="3"/>
      <c r="BB4972" s="61"/>
      <c r="BC4972" s="111"/>
      <c r="BD4972" s="111"/>
      <c r="BE4972" s="111"/>
      <c r="BF4972" s="112"/>
      <c r="BG4972" s="117"/>
      <c r="BH4972" s="2"/>
      <c r="BI4972" s="2"/>
      <c r="BJ4972" s="2"/>
      <c r="BK4972" s="3"/>
      <c r="BL4972" s="61"/>
      <c r="BM4972" s="53"/>
      <c r="BN4972" s="53"/>
      <c r="BO4972" s="53"/>
      <c r="BP4972" s="54"/>
      <c r="BQ4972" s="126"/>
      <c r="BR4972" s="2"/>
      <c r="BS4972" s="2"/>
      <c r="BT4972" s="2"/>
      <c r="BU4972" s="3"/>
      <c r="BV4972" s="61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287</v>
      </c>
      <c r="J4973" s="2" t="s">
        <v>269</v>
      </c>
      <c r="K4973" s="2" t="s">
        <v>321</v>
      </c>
      <c r="L4973" s="170">
        <f t="shared" si="169"/>
        <v>0</v>
      </c>
      <c r="M4973" s="170">
        <f t="shared" si="170"/>
        <v>0</v>
      </c>
      <c r="N4973" s="183"/>
      <c r="O4973" s="37"/>
      <c r="P4973" s="37"/>
      <c r="Q4973" s="37"/>
      <c r="R4973" s="37"/>
      <c r="S4973" s="46"/>
      <c r="T4973" s="2"/>
      <c r="U4973" s="2"/>
      <c r="V4973" s="2"/>
      <c r="W4973" s="2"/>
      <c r="X4973" s="60"/>
      <c r="Y4973" s="67"/>
      <c r="Z4973" s="67"/>
      <c r="AA4973" s="67"/>
      <c r="AB4973" s="67"/>
      <c r="AC4973" s="73"/>
      <c r="AD4973" s="2"/>
      <c r="AE4973" s="2"/>
      <c r="AF4973" s="2"/>
      <c r="AG4973" s="2"/>
      <c r="AH4973" s="60"/>
      <c r="AI4973" s="77"/>
      <c r="AJ4973" s="77"/>
      <c r="AK4973" s="77"/>
      <c r="AL4973" s="77"/>
      <c r="AM4973" s="85"/>
      <c r="AN4973" s="2"/>
      <c r="AO4973" s="2"/>
      <c r="AP4973" s="2"/>
      <c r="AQ4973" s="2"/>
      <c r="AR4973" s="60"/>
      <c r="AS4973" s="90"/>
      <c r="AT4973" s="90"/>
      <c r="AU4973" s="90"/>
      <c r="AV4973" s="90"/>
      <c r="AW4973" s="105"/>
      <c r="AX4973" s="2"/>
      <c r="AY4973" s="2"/>
      <c r="AZ4973" s="2"/>
      <c r="BA4973" s="2"/>
      <c r="BB4973" s="60"/>
      <c r="BC4973" s="111"/>
      <c r="BD4973" s="111"/>
      <c r="BE4973" s="111"/>
      <c r="BF4973" s="111"/>
      <c r="BG4973" s="116"/>
      <c r="BH4973" s="2"/>
      <c r="BI4973" s="2"/>
      <c r="BJ4973" s="2"/>
      <c r="BK4973" s="2"/>
      <c r="BL4973" s="60"/>
      <c r="BM4973" s="53"/>
      <c r="BN4973" s="53"/>
      <c r="BO4973" s="53"/>
      <c r="BP4973" s="53"/>
      <c r="BQ4973" s="125"/>
      <c r="BR4973" s="2"/>
      <c r="BS4973" s="2"/>
      <c r="BT4973" s="2"/>
      <c r="BU4973" s="2"/>
      <c r="BV4973" s="60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270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3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290</v>
      </c>
      <c r="J4975" s="2" t="s">
        <v>271</v>
      </c>
      <c r="K4975" s="2" t="s">
        <v>322</v>
      </c>
      <c r="L4975" s="170">
        <f t="shared" si="169"/>
        <v>0</v>
      </c>
      <c r="M4975" s="170">
        <f t="shared" si="170"/>
        <v>0</v>
      </c>
      <c r="N4975" s="183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284</v>
      </c>
      <c r="J4976" s="2" t="s">
        <v>294</v>
      </c>
      <c r="K4976" s="2" t="s">
        <v>321</v>
      </c>
      <c r="L4976" s="170">
        <f t="shared" si="169"/>
        <v>0</v>
      </c>
      <c r="M4976" s="170">
        <f t="shared" si="170"/>
        <v>0</v>
      </c>
      <c r="N4976" s="183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347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3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295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3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290</v>
      </c>
      <c r="J4979" s="2" t="s">
        <v>299</v>
      </c>
      <c r="K4979" s="2" t="s">
        <v>319</v>
      </c>
      <c r="L4979" s="170">
        <f t="shared" si="169"/>
        <v>0</v>
      </c>
      <c r="M4979" s="170">
        <f t="shared" si="170"/>
        <v>0</v>
      </c>
      <c r="N4979" s="183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315</v>
      </c>
      <c r="J4980" s="2" t="s">
        <v>348</v>
      </c>
      <c r="K4980" s="2" t="s">
        <v>321</v>
      </c>
      <c r="L4980" s="170">
        <f t="shared" si="169"/>
        <v>0</v>
      </c>
      <c r="M4980" s="170">
        <f t="shared" si="170"/>
        <v>0</v>
      </c>
      <c r="N4980" s="183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296</v>
      </c>
      <c r="K4981" s="2" t="s">
        <v>322</v>
      </c>
      <c r="L4981" s="170">
        <f t="shared" si="169"/>
        <v>0</v>
      </c>
      <c r="M4981" s="170">
        <f t="shared" si="170"/>
        <v>0</v>
      </c>
      <c r="N4981" s="183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316</v>
      </c>
      <c r="J4982" s="2" t="s">
        <v>297</v>
      </c>
      <c r="K4982" s="2" t="s">
        <v>319</v>
      </c>
      <c r="L4982" s="170">
        <f t="shared" si="169"/>
        <v>0</v>
      </c>
      <c r="M4982" s="170">
        <f t="shared" si="170"/>
        <v>0</v>
      </c>
      <c r="N4982" s="183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8" t="s">
        <v>349</v>
      </c>
      <c r="K4983" s="8" t="s">
        <v>321</v>
      </c>
      <c r="L4983" s="170">
        <f t="shared" si="169"/>
        <v>0</v>
      </c>
      <c r="M4983" s="170">
        <f t="shared" si="170"/>
        <v>0</v>
      </c>
      <c r="N4983" s="183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282</v>
      </c>
      <c r="J4984" s="2" t="s">
        <v>272</v>
      </c>
      <c r="K4984" s="2" t="s">
        <v>322</v>
      </c>
      <c r="L4984" s="170">
        <f t="shared" si="169"/>
        <v>0</v>
      </c>
      <c r="M4984" s="170">
        <f t="shared" si="170"/>
        <v>0</v>
      </c>
      <c r="N4984" s="183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273</v>
      </c>
      <c r="K4985" s="2" t="s">
        <v>322</v>
      </c>
      <c r="L4985" s="170">
        <f t="shared" si="169"/>
        <v>0.02</v>
      </c>
      <c r="M4985" s="170">
        <f t="shared" si="170"/>
        <v>46.464999999999996</v>
      </c>
      <c r="N4985" s="183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 t="s">
        <v>469</v>
      </c>
      <c r="AL4985" s="77">
        <v>4.0000000000000001E-3</v>
      </c>
      <c r="AM4985" s="85">
        <v>10.278</v>
      </c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 t="s">
        <v>572</v>
      </c>
      <c r="BA4985" s="2">
        <v>1.6E-2</v>
      </c>
      <c r="BB4985" s="60">
        <v>36.186999999999998</v>
      </c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274</v>
      </c>
      <c r="K4986" s="2" t="s">
        <v>322</v>
      </c>
      <c r="L4986" s="172">
        <f t="shared" si="169"/>
        <v>5.0000000000000001E-4</v>
      </c>
      <c r="M4986" s="170">
        <f t="shared" si="170"/>
        <v>0.755</v>
      </c>
      <c r="N4986" s="183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/>
      <c r="AL4986" s="77"/>
      <c r="AM4986" s="85"/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/>
      <c r="BA4986" s="2"/>
      <c r="BB4986" s="60"/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>
        <v>7</v>
      </c>
      <c r="BS4986" s="2"/>
      <c r="BT4986" s="2"/>
      <c r="BU4986" s="2">
        <v>5.0000000000000001E-4</v>
      </c>
      <c r="BV4986" s="60">
        <v>0.755</v>
      </c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275</v>
      </c>
      <c r="K4987" s="2" t="s">
        <v>322</v>
      </c>
      <c r="L4987" s="170">
        <f t="shared" si="169"/>
        <v>1.2499999999999999E-2</v>
      </c>
      <c r="M4987" s="170">
        <f t="shared" si="170"/>
        <v>15.500999999999999</v>
      </c>
      <c r="N4987" s="183"/>
      <c r="O4987" s="37"/>
      <c r="P4987" s="37"/>
      <c r="Q4987" s="37">
        <v>318</v>
      </c>
      <c r="R4987" s="37">
        <v>3.5000000000000001E-3</v>
      </c>
      <c r="S4987" s="46">
        <v>4.1950000000000003</v>
      </c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 t="s">
        <v>452</v>
      </c>
      <c r="AG4987" s="2">
        <v>8.9999999999999993E-3</v>
      </c>
      <c r="AH4987" s="60">
        <v>11.305999999999999</v>
      </c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/>
      <c r="BS4987" s="2"/>
      <c r="BT4987" s="2"/>
      <c r="BU4987" s="2"/>
      <c r="BV4987" s="60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276</v>
      </c>
      <c r="K4988" s="2" t="s">
        <v>321</v>
      </c>
      <c r="L4988" s="170">
        <f t="shared" si="169"/>
        <v>0</v>
      </c>
      <c r="M4988" s="170">
        <f t="shared" si="170"/>
        <v>0</v>
      </c>
      <c r="N4988" s="183"/>
      <c r="O4988" s="37"/>
      <c r="P4988" s="37"/>
      <c r="Q4988" s="37"/>
      <c r="R4988" s="37"/>
      <c r="S4988" s="46"/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/>
      <c r="AG4988" s="2"/>
      <c r="AH4988" s="60"/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277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3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34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283</v>
      </c>
      <c r="J4990" s="2" t="s">
        <v>298</v>
      </c>
      <c r="K4990" s="2" t="s">
        <v>322</v>
      </c>
      <c r="L4990" s="170">
        <f t="shared" si="169"/>
        <v>0.04</v>
      </c>
      <c r="M4990" s="170">
        <f t="shared" si="170"/>
        <v>9.1150000000000002</v>
      </c>
      <c r="N4990" s="183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 t="s">
        <v>361</v>
      </c>
      <c r="AU4990" s="90"/>
      <c r="AV4990" s="90">
        <v>0.04</v>
      </c>
      <c r="AW4990" s="105">
        <v>9.1150000000000002</v>
      </c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2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278</v>
      </c>
      <c r="K4991" s="2" t="s">
        <v>321</v>
      </c>
      <c r="L4991" s="170">
        <f t="shared" si="169"/>
        <v>0</v>
      </c>
      <c r="M4991" s="170">
        <f t="shared" si="170"/>
        <v>0</v>
      </c>
      <c r="N4991" s="183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/>
      <c r="AU4991" s="90"/>
      <c r="AV4991" s="90"/>
      <c r="AW4991" s="105"/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279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3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286</v>
      </c>
      <c r="J4993" s="2" t="s">
        <v>280</v>
      </c>
      <c r="K4993" s="2" t="s">
        <v>320</v>
      </c>
      <c r="L4993" s="170">
        <f t="shared" si="169"/>
        <v>0.377</v>
      </c>
      <c r="M4993" s="172">
        <f t="shared" si="170"/>
        <v>5.2026000000000003</v>
      </c>
      <c r="N4993" s="185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>
        <v>0.377</v>
      </c>
      <c r="BL4993" s="181">
        <v>5.2026000000000003</v>
      </c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281</v>
      </c>
      <c r="K4994" s="2" t="s">
        <v>320</v>
      </c>
      <c r="L4994" s="170">
        <f t="shared" si="169"/>
        <v>0</v>
      </c>
      <c r="M4994" s="170">
        <f t="shared" si="170"/>
        <v>0</v>
      </c>
      <c r="N4994" s="183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/>
      <c r="BL4994" s="60"/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s="17" customFormat="1" hidden="1" x14ac:dyDescent="0.3">
      <c r="A4995" s="16" t="s">
        <v>163</v>
      </c>
      <c r="B4995" s="16" t="s">
        <v>2</v>
      </c>
      <c r="C4995" s="16" t="s">
        <v>3</v>
      </c>
      <c r="D4995" s="16" t="s">
        <v>124</v>
      </c>
      <c r="E4995" s="6" t="s">
        <v>164</v>
      </c>
      <c r="F4995" s="7"/>
      <c r="G4995" s="23" t="s">
        <v>71</v>
      </c>
      <c r="H4995" s="7">
        <v>2023</v>
      </c>
      <c r="I4995" s="25"/>
      <c r="J4995" s="16" t="s">
        <v>314</v>
      </c>
      <c r="K4995" s="16"/>
      <c r="L4995" s="155"/>
      <c r="M4995" s="133">
        <f>SUM(M4957:M4994)</f>
        <v>77.038600000000002</v>
      </c>
      <c r="N4995" s="186"/>
      <c r="O4995" s="16"/>
      <c r="P4995" s="16"/>
      <c r="Q4995" s="16"/>
      <c r="R4995" s="16"/>
      <c r="S4995" s="51">
        <f>SUM(S4957:S4994)</f>
        <v>4.1950000000000003</v>
      </c>
      <c r="T4995" s="16"/>
      <c r="U4995" s="16"/>
      <c r="V4995" s="16"/>
      <c r="W4995" s="16"/>
      <c r="X4995" s="51">
        <f>SUM(X4957:X4994)</f>
        <v>0</v>
      </c>
      <c r="Y4995" s="16"/>
      <c r="Z4995" s="16"/>
      <c r="AA4995" s="16"/>
      <c r="AB4995" s="16"/>
      <c r="AC4995" s="51">
        <f>SUM(AC4957:AC4994)</f>
        <v>0</v>
      </c>
      <c r="AD4995" s="16"/>
      <c r="AE4995" s="16"/>
      <c r="AF4995" s="16"/>
      <c r="AG4995" s="16"/>
      <c r="AH4995" s="51">
        <f>SUM(AH4957:AH4994)</f>
        <v>11.305999999999999</v>
      </c>
      <c r="AI4995" s="16"/>
      <c r="AJ4995" s="16"/>
      <c r="AK4995" s="16"/>
      <c r="AL4995" s="16"/>
      <c r="AM4995" s="51">
        <f>SUM(AM4957:AM4994)</f>
        <v>10.278</v>
      </c>
      <c r="AN4995" s="16"/>
      <c r="AO4995" s="16"/>
      <c r="AP4995" s="16"/>
      <c r="AQ4995" s="16"/>
      <c r="AR4995" s="51">
        <f>SUM(AR4957:AR4994)</f>
        <v>0</v>
      </c>
      <c r="AS4995" s="16"/>
      <c r="AT4995" s="16"/>
      <c r="AU4995" s="16"/>
      <c r="AV4995" s="16"/>
      <c r="AW4995" s="51">
        <f>SUM(AW4957:AW4994)</f>
        <v>9.1150000000000002</v>
      </c>
      <c r="AX4995" s="16"/>
      <c r="AY4995" s="16"/>
      <c r="AZ4995" s="16"/>
      <c r="BA4995" s="16"/>
      <c r="BB4995" s="51">
        <f>SUM(BB4957:BB4994)</f>
        <v>36.186999999999998</v>
      </c>
      <c r="BC4995" s="16"/>
      <c r="BD4995" s="16"/>
      <c r="BE4995" s="16"/>
      <c r="BF4995" s="16"/>
      <c r="BG4995" s="51">
        <f>SUM(BG4957:BG4994)</f>
        <v>0</v>
      </c>
      <c r="BH4995" s="16"/>
      <c r="BI4995" s="16"/>
      <c r="BJ4995" s="16"/>
      <c r="BK4995" s="16"/>
      <c r="BL4995" s="133">
        <f>SUM(BL4957:BL4994)</f>
        <v>5.2026000000000003</v>
      </c>
      <c r="BM4995" s="16"/>
      <c r="BN4995" s="16"/>
      <c r="BO4995" s="16"/>
      <c r="BP4995" s="16"/>
      <c r="BQ4995" s="51">
        <f>SUM(BQ4957:BQ4994)</f>
        <v>0</v>
      </c>
      <c r="BR4995" s="16"/>
      <c r="BS4995" s="16"/>
      <c r="BT4995" s="16"/>
      <c r="BU4995" s="16"/>
      <c r="BV4995" s="51">
        <f>SUM(BV4957:BV4994)</f>
        <v>0.755</v>
      </c>
    </row>
    <row r="4996" spans="1:74" hidden="1" x14ac:dyDescent="0.3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22" t="s">
        <v>5</v>
      </c>
      <c r="H4996" s="3">
        <v>2023</v>
      </c>
      <c r="I4996" s="24" t="s">
        <v>287</v>
      </c>
      <c r="J4996" s="2" t="s">
        <v>267</v>
      </c>
      <c r="K4996" s="2" t="s">
        <v>319</v>
      </c>
      <c r="L4996" s="170">
        <f t="shared" si="169"/>
        <v>0</v>
      </c>
      <c r="M4996" s="170">
        <f t="shared" si="170"/>
        <v>0</v>
      </c>
      <c r="N4996" s="183"/>
      <c r="O4996" s="37"/>
      <c r="P4996" s="37"/>
      <c r="Q4996" s="37"/>
      <c r="R4996" s="37"/>
      <c r="S4996" s="46"/>
      <c r="T4996" s="2"/>
      <c r="U4996" s="2"/>
      <c r="V4996" s="2"/>
      <c r="W4996" s="2"/>
      <c r="X4996" s="60"/>
      <c r="Y4996" s="67"/>
      <c r="Z4996" s="67"/>
      <c r="AA4996" s="67"/>
      <c r="AB4996" s="67"/>
      <c r="AC4996" s="73"/>
      <c r="AD4996" s="2"/>
      <c r="AE4996" s="2"/>
      <c r="AF4996" s="2"/>
      <c r="AG4996" s="2"/>
      <c r="AH4996" s="60"/>
      <c r="AI4996" s="77"/>
      <c r="AJ4996" s="77"/>
      <c r="AK4996" s="77"/>
      <c r="AL4996" s="77"/>
      <c r="AM4996" s="85"/>
      <c r="AN4996" s="2"/>
      <c r="AO4996" s="2"/>
      <c r="AP4996" s="2"/>
      <c r="AQ4996" s="2"/>
      <c r="AR4996" s="60"/>
      <c r="AS4996" s="90"/>
      <c r="AT4996" s="90"/>
      <c r="AU4996" s="90"/>
      <c r="AV4996" s="90"/>
      <c r="AW4996" s="105"/>
      <c r="AX4996" s="2"/>
      <c r="AY4996" s="2"/>
      <c r="AZ4996" s="2"/>
      <c r="BA4996" s="2"/>
      <c r="BB4996" s="60"/>
      <c r="BC4996" s="111"/>
      <c r="BD4996" s="111"/>
      <c r="BE4996" s="111"/>
      <c r="BF4996" s="111"/>
      <c r="BG4996" s="116"/>
      <c r="BH4996" s="2"/>
      <c r="BI4996" s="2"/>
      <c r="BJ4996" s="2"/>
      <c r="BK4996" s="2"/>
      <c r="BL4996" s="60"/>
      <c r="BM4996" s="53"/>
      <c r="BN4996" s="53"/>
      <c r="BO4996" s="53"/>
      <c r="BP4996" s="53"/>
      <c r="BQ4996" s="125"/>
      <c r="BR4996" s="2"/>
      <c r="BS4996" s="2"/>
      <c r="BT4996" s="2"/>
      <c r="BU4996" s="2"/>
      <c r="BV4996" s="60"/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291</v>
      </c>
      <c r="K4997" s="2" t="s">
        <v>320</v>
      </c>
      <c r="L4997" s="170">
        <f t="shared" ref="L4997:L5060" si="171">SUM(R4997,W4997,AB4997,AG4997,AL4997,AQ4997,AV4997,BA4997,BF4997,BK4997,BP4997,BU4997)</f>
        <v>0</v>
      </c>
      <c r="M4997" s="170">
        <f t="shared" ref="M4997:M5060" si="172">SUM(S4997,X4997,AC4997,AH4997,AM4997,AR4997,AW4997,BB4997,BG4997,BL4997,BQ4997,BV4997)</f>
        <v>0</v>
      </c>
      <c r="N4997" s="183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286</v>
      </c>
      <c r="J4998" s="2" t="s">
        <v>337</v>
      </c>
      <c r="K4998" s="2" t="s">
        <v>320</v>
      </c>
      <c r="L4998" s="170">
        <f t="shared" si="171"/>
        <v>0</v>
      </c>
      <c r="M4998" s="170">
        <f t="shared" si="172"/>
        <v>0</v>
      </c>
      <c r="N4998" s="183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8" t="s">
        <v>338</v>
      </c>
      <c r="K4999" s="8" t="s">
        <v>319</v>
      </c>
      <c r="L4999" s="170">
        <f t="shared" si="171"/>
        <v>0</v>
      </c>
      <c r="M4999" s="170">
        <f t="shared" si="172"/>
        <v>0</v>
      </c>
      <c r="N4999" s="183"/>
      <c r="O4999" s="58"/>
      <c r="P4999" s="58"/>
      <c r="Q4999" s="58"/>
      <c r="R4999" s="58"/>
      <c r="S4999" s="59"/>
      <c r="T4999" s="8"/>
      <c r="U4999" s="8"/>
      <c r="V4999" s="8"/>
      <c r="W4999" s="8"/>
      <c r="X4999" s="130"/>
      <c r="Y4999" s="143"/>
      <c r="Z4999" s="143"/>
      <c r="AA4999" s="143"/>
      <c r="AB4999" s="143"/>
      <c r="AC4999" s="144"/>
      <c r="AD4999" s="8"/>
      <c r="AE4999" s="8"/>
      <c r="AF4999" s="8"/>
      <c r="AG4999" s="8"/>
      <c r="AH4999" s="130"/>
      <c r="AI4999" s="145"/>
      <c r="AJ4999" s="145"/>
      <c r="AK4999" s="145"/>
      <c r="AL4999" s="145"/>
      <c r="AM4999" s="146"/>
      <c r="AN4999" s="8"/>
      <c r="AO4999" s="8"/>
      <c r="AP4999" s="8"/>
      <c r="AQ4999" s="8"/>
      <c r="AR4999" s="130"/>
      <c r="AS4999" s="147"/>
      <c r="AT4999" s="147"/>
      <c r="AU4999" s="147"/>
      <c r="AV4999" s="147"/>
      <c r="AW4999" s="148"/>
      <c r="AX4999" s="8"/>
      <c r="AY4999" s="8"/>
      <c r="AZ4999" s="8"/>
      <c r="BA4999" s="8"/>
      <c r="BB4999" s="130"/>
      <c r="BC4999" s="149"/>
      <c r="BD4999" s="149"/>
      <c r="BE4999" s="149"/>
      <c r="BF4999" s="149"/>
      <c r="BG4999" s="150"/>
      <c r="BH4999" s="8"/>
      <c r="BI4999" s="8"/>
      <c r="BJ4999" s="8"/>
      <c r="BK4999" s="8"/>
      <c r="BL4999" s="130"/>
      <c r="BM4999" s="151"/>
      <c r="BN4999" s="151"/>
      <c r="BO4999" s="151"/>
      <c r="BP4999" s="151"/>
      <c r="BQ4999" s="152"/>
      <c r="BR4999" s="8"/>
      <c r="BS4999" s="8"/>
      <c r="BT4999" s="8"/>
      <c r="BU4999" s="8"/>
      <c r="BV4999" s="13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339</v>
      </c>
      <c r="K5000" s="8" t="s">
        <v>340</v>
      </c>
      <c r="L5000" s="170">
        <f t="shared" si="171"/>
        <v>0</v>
      </c>
      <c r="M5000" s="170">
        <f t="shared" si="172"/>
        <v>0</v>
      </c>
      <c r="N5000" s="183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341</v>
      </c>
      <c r="K5001" s="8" t="s">
        <v>319</v>
      </c>
      <c r="L5001" s="170">
        <f t="shared" si="171"/>
        <v>0</v>
      </c>
      <c r="M5001" s="170">
        <f t="shared" si="172"/>
        <v>0</v>
      </c>
      <c r="N5001" s="183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342</v>
      </c>
      <c r="K5002" s="8" t="s">
        <v>321</v>
      </c>
      <c r="L5002" s="170">
        <f t="shared" si="171"/>
        <v>0</v>
      </c>
      <c r="M5002" s="170">
        <f t="shared" si="172"/>
        <v>0</v>
      </c>
      <c r="N5002" s="183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343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3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344</v>
      </c>
      <c r="K5004" s="8" t="s">
        <v>340</v>
      </c>
      <c r="L5004" s="170">
        <f t="shared" si="171"/>
        <v>0</v>
      </c>
      <c r="M5004" s="170">
        <f t="shared" si="172"/>
        <v>0</v>
      </c>
      <c r="N5004" s="183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288</v>
      </c>
      <c r="J5005" s="8" t="s">
        <v>345</v>
      </c>
      <c r="K5005" s="8" t="s">
        <v>319</v>
      </c>
      <c r="L5005" s="170">
        <f t="shared" si="171"/>
        <v>0</v>
      </c>
      <c r="M5005" s="170">
        <f t="shared" si="172"/>
        <v>0</v>
      </c>
      <c r="N5005" s="183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2" t="s">
        <v>352</v>
      </c>
      <c r="K5006" s="2" t="s">
        <v>319</v>
      </c>
      <c r="L5006" s="170">
        <f t="shared" si="171"/>
        <v>0</v>
      </c>
      <c r="M5006" s="170">
        <f t="shared" si="172"/>
        <v>0</v>
      </c>
      <c r="N5006" s="183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353</v>
      </c>
      <c r="K5007" s="2" t="s">
        <v>322</v>
      </c>
      <c r="L5007" s="170">
        <f t="shared" si="171"/>
        <v>0</v>
      </c>
      <c r="M5007" s="170">
        <f t="shared" si="172"/>
        <v>0</v>
      </c>
      <c r="N5007" s="183"/>
      <c r="O5007" s="37"/>
      <c r="P5007" s="37"/>
      <c r="Q5007" s="37"/>
      <c r="R5007" s="37"/>
      <c r="S5007" s="46"/>
      <c r="T5007" s="2"/>
      <c r="U5007" s="2"/>
      <c r="V5007" s="2"/>
      <c r="W5007" s="2"/>
      <c r="X5007" s="60"/>
      <c r="Y5007" s="67"/>
      <c r="Z5007" s="67"/>
      <c r="AA5007" s="67"/>
      <c r="AB5007" s="67"/>
      <c r="AC5007" s="73"/>
      <c r="AD5007" s="2"/>
      <c r="AE5007" s="2"/>
      <c r="AF5007" s="2"/>
      <c r="AG5007" s="2"/>
      <c r="AH5007" s="60"/>
      <c r="AI5007" s="77"/>
      <c r="AJ5007" s="77"/>
      <c r="AK5007" s="77"/>
      <c r="AL5007" s="77"/>
      <c r="AM5007" s="85"/>
      <c r="AN5007" s="2"/>
      <c r="AO5007" s="2"/>
      <c r="AP5007" s="2"/>
      <c r="AQ5007" s="2"/>
      <c r="AR5007" s="60"/>
      <c r="AS5007" s="90"/>
      <c r="AT5007" s="90"/>
      <c r="AU5007" s="90"/>
      <c r="AV5007" s="90"/>
      <c r="AW5007" s="105"/>
      <c r="AX5007" s="2"/>
      <c r="AY5007" s="2"/>
      <c r="AZ5007" s="2"/>
      <c r="BA5007" s="2"/>
      <c r="BB5007" s="60"/>
      <c r="BC5007" s="111"/>
      <c r="BD5007" s="111"/>
      <c r="BE5007" s="111"/>
      <c r="BF5007" s="111"/>
      <c r="BG5007" s="116"/>
      <c r="BH5007" s="2"/>
      <c r="BI5007" s="2"/>
      <c r="BJ5007" s="2"/>
      <c r="BK5007" s="2"/>
      <c r="BL5007" s="60"/>
      <c r="BM5007" s="53"/>
      <c r="BN5007" s="53"/>
      <c r="BO5007" s="53"/>
      <c r="BP5007" s="53"/>
      <c r="BQ5007" s="125"/>
      <c r="BR5007" s="2"/>
      <c r="BS5007" s="2"/>
      <c r="BT5007" s="2"/>
      <c r="BU5007" s="2"/>
      <c r="BV5007" s="6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346</v>
      </c>
      <c r="K5008" s="2" t="s">
        <v>319</v>
      </c>
      <c r="L5008" s="170">
        <f t="shared" si="171"/>
        <v>0</v>
      </c>
      <c r="M5008" s="170">
        <f t="shared" si="172"/>
        <v>0</v>
      </c>
      <c r="N5008" s="183"/>
      <c r="O5008" s="38"/>
      <c r="P5008" s="37"/>
      <c r="Q5008" s="37"/>
      <c r="R5008" s="37"/>
      <c r="S5008" s="46"/>
      <c r="T5008" s="3"/>
      <c r="U5008" s="2"/>
      <c r="V5008" s="2"/>
      <c r="W5008" s="2"/>
      <c r="X5008" s="60"/>
      <c r="Y5008" s="69"/>
      <c r="Z5008" s="67"/>
      <c r="AA5008" s="67"/>
      <c r="AB5008" s="67"/>
      <c r="AC5008" s="73"/>
      <c r="AD5008" s="3"/>
      <c r="AE5008" s="2"/>
      <c r="AF5008" s="2"/>
      <c r="AG5008" s="2"/>
      <c r="AH5008" s="60"/>
      <c r="AI5008" s="78"/>
      <c r="AJ5008" s="77"/>
      <c r="AK5008" s="77"/>
      <c r="AL5008" s="77"/>
      <c r="AM5008" s="85"/>
      <c r="AN5008" s="3"/>
      <c r="AO5008" s="2"/>
      <c r="AP5008" s="2"/>
      <c r="AQ5008" s="2"/>
      <c r="AR5008" s="60"/>
      <c r="AS5008" s="91"/>
      <c r="AT5008" s="90"/>
      <c r="AU5008" s="90"/>
      <c r="AV5008" s="90"/>
      <c r="AW5008" s="105"/>
      <c r="AX5008" s="3"/>
      <c r="AY5008" s="2"/>
      <c r="AZ5008" s="2"/>
      <c r="BA5008" s="2"/>
      <c r="BB5008" s="60"/>
      <c r="BC5008" s="112"/>
      <c r="BD5008" s="111"/>
      <c r="BE5008" s="111"/>
      <c r="BF5008" s="111"/>
      <c r="BG5008" s="116"/>
      <c r="BH5008" s="3"/>
      <c r="BI5008" s="2"/>
      <c r="BJ5008" s="2"/>
      <c r="BK5008" s="2"/>
      <c r="BL5008" s="60"/>
      <c r="BM5008" s="54"/>
      <c r="BN5008" s="53"/>
      <c r="BO5008" s="53"/>
      <c r="BP5008" s="53"/>
      <c r="BQ5008" s="125"/>
      <c r="BR5008" s="3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289</v>
      </c>
      <c r="J5009" s="2" t="s">
        <v>268</v>
      </c>
      <c r="K5009" s="2" t="s">
        <v>319</v>
      </c>
      <c r="L5009" s="170">
        <f t="shared" si="171"/>
        <v>0.23100000000000001</v>
      </c>
      <c r="M5009" s="170">
        <f t="shared" si="172"/>
        <v>356.32799999999997</v>
      </c>
      <c r="N5009" s="183"/>
      <c r="O5009" s="37"/>
      <c r="P5009" s="37"/>
      <c r="Q5009" s="37"/>
      <c r="R5009" s="37"/>
      <c r="S5009" s="46"/>
      <c r="T5009" s="2"/>
      <c r="U5009" s="2"/>
      <c r="V5009" s="2"/>
      <c r="W5009" s="2"/>
      <c r="X5009" s="60"/>
      <c r="Y5009" s="67"/>
      <c r="Z5009" s="67"/>
      <c r="AA5009" s="67"/>
      <c r="AB5009" s="67"/>
      <c r="AC5009" s="73"/>
      <c r="AD5009" s="2">
        <v>3</v>
      </c>
      <c r="AE5009" s="2"/>
      <c r="AF5009" s="2"/>
      <c r="AG5009" s="2">
        <v>9.9000000000000005E-2</v>
      </c>
      <c r="AH5009" s="60">
        <v>164.142</v>
      </c>
      <c r="AI5009" s="77"/>
      <c r="AJ5009" s="77"/>
      <c r="AK5009" s="77"/>
      <c r="AL5009" s="77"/>
      <c r="AM5009" s="85"/>
      <c r="AN5009" s="2">
        <v>4</v>
      </c>
      <c r="AO5009" s="2"/>
      <c r="AP5009" s="2"/>
      <c r="AQ5009" s="2">
        <v>0.13200000000000001</v>
      </c>
      <c r="AR5009" s="60">
        <v>192.18600000000001</v>
      </c>
      <c r="AS5009" s="90"/>
      <c r="AT5009" s="90"/>
      <c r="AU5009" s="90"/>
      <c r="AV5009" s="90"/>
      <c r="AW5009" s="105"/>
      <c r="AX5009" s="2"/>
      <c r="AY5009" s="2"/>
      <c r="AZ5009" s="2"/>
      <c r="BA5009" s="2"/>
      <c r="BB5009" s="60"/>
      <c r="BC5009" s="111"/>
      <c r="BD5009" s="111"/>
      <c r="BE5009" s="111"/>
      <c r="BF5009" s="111"/>
      <c r="BG5009" s="116"/>
      <c r="BH5009" s="2"/>
      <c r="BI5009" s="2"/>
      <c r="BJ5009" s="2"/>
      <c r="BK5009" s="2"/>
      <c r="BL5009" s="60"/>
      <c r="BM5009" s="53"/>
      <c r="BN5009" s="53"/>
      <c r="BO5009" s="53"/>
      <c r="BP5009" s="53"/>
      <c r="BQ5009" s="125"/>
      <c r="BR5009" s="2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292</v>
      </c>
      <c r="K5010" s="2" t="s">
        <v>319</v>
      </c>
      <c r="L5010" s="170">
        <f t="shared" si="171"/>
        <v>0</v>
      </c>
      <c r="M5010" s="170">
        <f t="shared" si="172"/>
        <v>0</v>
      </c>
      <c r="N5010" s="183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/>
      <c r="AE5010" s="2"/>
      <c r="AF5010" s="2"/>
      <c r="AG5010" s="2"/>
      <c r="AH5010" s="60"/>
      <c r="AI5010" s="77"/>
      <c r="AJ5010" s="77"/>
      <c r="AK5010" s="77"/>
      <c r="AL5010" s="77"/>
      <c r="AM5010" s="85"/>
      <c r="AN5010" s="2"/>
      <c r="AO5010" s="2"/>
      <c r="AP5010" s="2"/>
      <c r="AQ5010" s="2"/>
      <c r="AR5010" s="60"/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285</v>
      </c>
      <c r="J5011" s="2" t="s">
        <v>293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3"/>
      <c r="O5011" s="37"/>
      <c r="P5011" s="37"/>
      <c r="Q5011" s="37"/>
      <c r="R5011" s="38"/>
      <c r="S5011" s="45"/>
      <c r="T5011" s="2"/>
      <c r="U5011" s="2"/>
      <c r="V5011" s="2"/>
      <c r="W5011" s="3"/>
      <c r="X5011" s="61"/>
      <c r="Y5011" s="67"/>
      <c r="Z5011" s="67"/>
      <c r="AA5011" s="67"/>
      <c r="AB5011" s="69"/>
      <c r="AC5011" s="74"/>
      <c r="AD5011" s="2"/>
      <c r="AE5011" s="2"/>
      <c r="AF5011" s="2"/>
      <c r="AG5011" s="3"/>
      <c r="AH5011" s="61"/>
      <c r="AI5011" s="77"/>
      <c r="AJ5011" s="77"/>
      <c r="AK5011" s="77"/>
      <c r="AL5011" s="78"/>
      <c r="AM5011" s="86"/>
      <c r="AN5011" s="2"/>
      <c r="AO5011" s="2"/>
      <c r="AP5011" s="2"/>
      <c r="AQ5011" s="3"/>
      <c r="AR5011" s="61"/>
      <c r="AS5011" s="90"/>
      <c r="AT5011" s="90"/>
      <c r="AU5011" s="90"/>
      <c r="AV5011" s="91"/>
      <c r="AW5011" s="106"/>
      <c r="AX5011" s="2"/>
      <c r="AY5011" s="2"/>
      <c r="AZ5011" s="2"/>
      <c r="BA5011" s="3"/>
      <c r="BB5011" s="61"/>
      <c r="BC5011" s="111"/>
      <c r="BD5011" s="111"/>
      <c r="BE5011" s="111"/>
      <c r="BF5011" s="112"/>
      <c r="BG5011" s="117"/>
      <c r="BH5011" s="2"/>
      <c r="BI5011" s="2"/>
      <c r="BJ5011" s="2"/>
      <c r="BK5011" s="3"/>
      <c r="BL5011" s="61"/>
      <c r="BM5011" s="53"/>
      <c r="BN5011" s="53"/>
      <c r="BO5011" s="53"/>
      <c r="BP5011" s="54"/>
      <c r="BQ5011" s="126"/>
      <c r="BR5011" s="2"/>
      <c r="BS5011" s="2"/>
      <c r="BT5011" s="2"/>
      <c r="BU5011" s="3"/>
      <c r="BV5011" s="61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287</v>
      </c>
      <c r="J5012" s="2" t="s">
        <v>269</v>
      </c>
      <c r="K5012" s="2" t="s">
        <v>321</v>
      </c>
      <c r="L5012" s="170">
        <f t="shared" si="171"/>
        <v>1</v>
      </c>
      <c r="M5012" s="170">
        <f t="shared" si="172"/>
        <v>0.73199999999999998</v>
      </c>
      <c r="N5012" s="183"/>
      <c r="O5012" s="37"/>
      <c r="P5012" s="37"/>
      <c r="Q5012" s="37"/>
      <c r="R5012" s="37"/>
      <c r="S5012" s="46"/>
      <c r="T5012" s="2"/>
      <c r="U5012" s="2"/>
      <c r="V5012" s="2"/>
      <c r="W5012" s="2">
        <v>1</v>
      </c>
      <c r="X5012" s="60">
        <v>0.73199999999999998</v>
      </c>
      <c r="Y5012" s="67"/>
      <c r="Z5012" s="67"/>
      <c r="AA5012" s="67"/>
      <c r="AB5012" s="67"/>
      <c r="AC5012" s="73"/>
      <c r="AD5012" s="2"/>
      <c r="AE5012" s="2"/>
      <c r="AF5012" s="2"/>
      <c r="AG5012" s="2"/>
      <c r="AH5012" s="60"/>
      <c r="AI5012" s="77"/>
      <c r="AJ5012" s="77"/>
      <c r="AK5012" s="77"/>
      <c r="AL5012" s="77"/>
      <c r="AM5012" s="85"/>
      <c r="AN5012" s="2"/>
      <c r="AO5012" s="2"/>
      <c r="AP5012" s="2"/>
      <c r="AQ5012" s="2"/>
      <c r="AR5012" s="60"/>
      <c r="AS5012" s="90"/>
      <c r="AT5012" s="90"/>
      <c r="AU5012" s="90"/>
      <c r="AV5012" s="90"/>
      <c r="AW5012" s="105"/>
      <c r="AX5012" s="2"/>
      <c r="AY5012" s="2"/>
      <c r="AZ5012" s="2"/>
      <c r="BA5012" s="2"/>
      <c r="BB5012" s="60"/>
      <c r="BC5012" s="111"/>
      <c r="BD5012" s="111"/>
      <c r="BE5012" s="111"/>
      <c r="BF5012" s="111"/>
      <c r="BG5012" s="116"/>
      <c r="BH5012" s="2"/>
      <c r="BI5012" s="2"/>
      <c r="BJ5012" s="2"/>
      <c r="BK5012" s="2"/>
      <c r="BL5012" s="60"/>
      <c r="BM5012" s="53"/>
      <c r="BN5012" s="53"/>
      <c r="BO5012" s="53"/>
      <c r="BP5012" s="53"/>
      <c r="BQ5012" s="125"/>
      <c r="BR5012" s="2"/>
      <c r="BS5012" s="2"/>
      <c r="BT5012" s="2"/>
      <c r="BU5012" s="2"/>
      <c r="BV5012" s="60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270</v>
      </c>
      <c r="K5013" s="2" t="s">
        <v>321</v>
      </c>
      <c r="L5013" s="170">
        <f t="shared" si="171"/>
        <v>0</v>
      </c>
      <c r="M5013" s="170">
        <f t="shared" si="172"/>
        <v>0</v>
      </c>
      <c r="N5013" s="183"/>
      <c r="O5013" s="37"/>
      <c r="P5013" s="37"/>
      <c r="Q5013" s="37"/>
      <c r="R5013" s="37"/>
      <c r="S5013" s="46"/>
      <c r="T5013" s="2"/>
      <c r="U5013" s="2"/>
      <c r="V5013" s="2"/>
      <c r="W5013" s="2"/>
      <c r="X5013" s="60"/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290</v>
      </c>
      <c r="J5014" s="2" t="s">
        <v>271</v>
      </c>
      <c r="K5014" s="2" t="s">
        <v>322</v>
      </c>
      <c r="L5014" s="170">
        <f t="shared" si="171"/>
        <v>0</v>
      </c>
      <c r="M5014" s="170">
        <f t="shared" si="172"/>
        <v>0</v>
      </c>
      <c r="N5014" s="183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284</v>
      </c>
      <c r="J5015" s="2" t="s">
        <v>294</v>
      </c>
      <c r="K5015" s="2" t="s">
        <v>321</v>
      </c>
      <c r="L5015" s="170">
        <f t="shared" si="171"/>
        <v>0</v>
      </c>
      <c r="M5015" s="170">
        <f t="shared" si="172"/>
        <v>0</v>
      </c>
      <c r="N5015" s="183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132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347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3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73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295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3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290</v>
      </c>
      <c r="J5018" s="2" t="s">
        <v>299</v>
      </c>
      <c r="K5018" s="2" t="s">
        <v>319</v>
      </c>
      <c r="L5018" s="170">
        <f t="shared" si="171"/>
        <v>0</v>
      </c>
      <c r="M5018" s="170">
        <f t="shared" si="172"/>
        <v>0</v>
      </c>
      <c r="N5018" s="183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315</v>
      </c>
      <c r="J5019" s="2" t="s">
        <v>348</v>
      </c>
      <c r="K5019" s="2" t="s">
        <v>321</v>
      </c>
      <c r="L5019" s="170">
        <f t="shared" si="171"/>
        <v>0</v>
      </c>
      <c r="M5019" s="170">
        <f t="shared" si="172"/>
        <v>0</v>
      </c>
      <c r="N5019" s="183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296</v>
      </c>
      <c r="K5020" s="2" t="s">
        <v>322</v>
      </c>
      <c r="L5020" s="170">
        <f t="shared" si="171"/>
        <v>0</v>
      </c>
      <c r="M5020" s="170">
        <f t="shared" si="172"/>
        <v>0</v>
      </c>
      <c r="N5020" s="183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316</v>
      </c>
      <c r="J5021" s="2" t="s">
        <v>297</v>
      </c>
      <c r="K5021" s="2" t="s">
        <v>319</v>
      </c>
      <c r="L5021" s="170">
        <f t="shared" si="171"/>
        <v>0</v>
      </c>
      <c r="M5021" s="170">
        <f t="shared" si="172"/>
        <v>0</v>
      </c>
      <c r="N5021" s="183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8" t="s">
        <v>349</v>
      </c>
      <c r="K5022" s="8" t="s">
        <v>321</v>
      </c>
      <c r="L5022" s="170">
        <f t="shared" si="171"/>
        <v>0</v>
      </c>
      <c r="M5022" s="170">
        <f t="shared" si="172"/>
        <v>0</v>
      </c>
      <c r="N5022" s="183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282</v>
      </c>
      <c r="J5023" s="2" t="s">
        <v>272</v>
      </c>
      <c r="K5023" s="2" t="s">
        <v>322</v>
      </c>
      <c r="L5023" s="170">
        <f t="shared" si="171"/>
        <v>0</v>
      </c>
      <c r="M5023" s="170">
        <f t="shared" si="172"/>
        <v>0</v>
      </c>
      <c r="N5023" s="183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273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3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274</v>
      </c>
      <c r="K5025" s="2" t="s">
        <v>322</v>
      </c>
      <c r="L5025" s="172">
        <f t="shared" si="171"/>
        <v>0</v>
      </c>
      <c r="M5025" s="170">
        <f t="shared" si="172"/>
        <v>0</v>
      </c>
      <c r="N5025" s="183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275</v>
      </c>
      <c r="K5026" s="2" t="s">
        <v>322</v>
      </c>
      <c r="L5026" s="170">
        <f t="shared" si="171"/>
        <v>3.0000000000000001E-3</v>
      </c>
      <c r="M5026" s="170">
        <f t="shared" si="172"/>
        <v>4.1239999999999997</v>
      </c>
      <c r="N5026" s="183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>
        <v>39</v>
      </c>
      <c r="BU5026" s="2">
        <v>3.0000000000000001E-3</v>
      </c>
      <c r="BV5026" s="60">
        <v>4.1239999999999997</v>
      </c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276</v>
      </c>
      <c r="K5027" s="2" t="s">
        <v>321</v>
      </c>
      <c r="L5027" s="170">
        <f t="shared" si="171"/>
        <v>0</v>
      </c>
      <c r="M5027" s="170">
        <f t="shared" si="172"/>
        <v>0</v>
      </c>
      <c r="N5027" s="183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/>
      <c r="BU5027" s="2"/>
      <c r="BV5027" s="60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277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3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283</v>
      </c>
      <c r="J5029" s="2" t="s">
        <v>298</v>
      </c>
      <c r="K5029" s="2" t="s">
        <v>322</v>
      </c>
      <c r="L5029" s="170">
        <f t="shared" si="171"/>
        <v>0.30000000000000004</v>
      </c>
      <c r="M5029" s="170">
        <f t="shared" si="172"/>
        <v>121.25</v>
      </c>
      <c r="N5029" s="183"/>
      <c r="O5029" s="37">
        <v>3.4</v>
      </c>
      <c r="P5029" s="37"/>
      <c r="Q5029" s="37"/>
      <c r="R5029" s="37">
        <v>0.2</v>
      </c>
      <c r="S5029" s="46">
        <v>73.424000000000007</v>
      </c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 t="s">
        <v>529</v>
      </c>
      <c r="AU5029" s="90"/>
      <c r="AV5029" s="90">
        <v>0.1</v>
      </c>
      <c r="AW5029" s="105">
        <v>47.826000000000001</v>
      </c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278</v>
      </c>
      <c r="K5030" s="2" t="s">
        <v>321</v>
      </c>
      <c r="L5030" s="170">
        <f t="shared" si="171"/>
        <v>16</v>
      </c>
      <c r="M5030" s="170">
        <f t="shared" si="172"/>
        <v>47.030999999999999</v>
      </c>
      <c r="N5030" s="183"/>
      <c r="O5030" s="37">
        <v>3.4</v>
      </c>
      <c r="P5030" s="37"/>
      <c r="Q5030" s="37"/>
      <c r="R5030" s="37">
        <v>2</v>
      </c>
      <c r="S5030" s="46">
        <v>7.2560000000000002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>
        <v>3.4</v>
      </c>
      <c r="AO5030" s="2"/>
      <c r="AP5030" s="2"/>
      <c r="AQ5030" s="2">
        <v>14</v>
      </c>
      <c r="AR5030" s="60">
        <v>39.774999999999999</v>
      </c>
      <c r="AS5030" s="90"/>
      <c r="AT5030" s="90"/>
      <c r="AU5030" s="90"/>
      <c r="AV5030" s="90"/>
      <c r="AW5030" s="105"/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279</v>
      </c>
      <c r="K5031" s="2" t="s">
        <v>321</v>
      </c>
      <c r="L5031" s="170">
        <f t="shared" si="171"/>
        <v>16</v>
      </c>
      <c r="M5031" s="170">
        <f t="shared" si="172"/>
        <v>95.736999999999995</v>
      </c>
      <c r="N5031" s="183"/>
      <c r="O5031" s="37">
        <v>3.4</v>
      </c>
      <c r="P5031" s="37"/>
      <c r="Q5031" s="37"/>
      <c r="R5031" s="37">
        <v>10</v>
      </c>
      <c r="S5031" s="46">
        <v>53.256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/>
      <c r="AO5031" s="2"/>
      <c r="AP5031" s="2"/>
      <c r="AQ5031" s="2"/>
      <c r="AR5031" s="60"/>
      <c r="AS5031" s="90"/>
      <c r="AT5031" s="90" t="s">
        <v>532</v>
      </c>
      <c r="AU5031" s="90"/>
      <c r="AV5031" s="90">
        <v>6</v>
      </c>
      <c r="AW5031" s="105">
        <v>42.481000000000002</v>
      </c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286</v>
      </c>
      <c r="J5032" s="2" t="s">
        <v>280</v>
      </c>
      <c r="K5032" s="2" t="s">
        <v>320</v>
      </c>
      <c r="L5032" s="170">
        <f t="shared" si="171"/>
        <v>1.6240000000000001</v>
      </c>
      <c r="M5032" s="172">
        <f t="shared" si="172"/>
        <v>22.411200000000001</v>
      </c>
      <c r="N5032" s="185"/>
      <c r="O5032" s="37"/>
      <c r="P5032" s="37"/>
      <c r="Q5032" s="37"/>
      <c r="R5032" s="37"/>
      <c r="S5032" s="46"/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/>
      <c r="AU5032" s="90"/>
      <c r="AV5032" s="90"/>
      <c r="AW5032" s="105"/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>
        <v>1.6240000000000001</v>
      </c>
      <c r="BL5032" s="181">
        <v>22.411200000000001</v>
      </c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281</v>
      </c>
      <c r="K5033" s="2" t="s">
        <v>320</v>
      </c>
      <c r="L5033" s="170">
        <f t="shared" si="171"/>
        <v>0</v>
      </c>
      <c r="M5033" s="170">
        <f t="shared" si="172"/>
        <v>0</v>
      </c>
      <c r="N5033" s="183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/>
      <c r="BL5033" s="60"/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s="17" customFormat="1" hidden="1" x14ac:dyDescent="0.3">
      <c r="A5034" s="16" t="s">
        <v>167</v>
      </c>
      <c r="B5034" s="16" t="s">
        <v>2</v>
      </c>
      <c r="C5034" s="16" t="s">
        <v>3</v>
      </c>
      <c r="D5034" s="16" t="s">
        <v>124</v>
      </c>
      <c r="E5034" s="6" t="s">
        <v>168</v>
      </c>
      <c r="F5034" s="7"/>
      <c r="G5034" s="23" t="s">
        <v>5</v>
      </c>
      <c r="H5034" s="7">
        <v>2023</v>
      </c>
      <c r="I5034" s="25"/>
      <c r="J5034" s="16" t="s">
        <v>314</v>
      </c>
      <c r="K5034" s="16"/>
      <c r="L5034" s="155"/>
      <c r="M5034" s="133">
        <f>SUM(M4996:M5033)</f>
        <v>647.61320000000001</v>
      </c>
      <c r="N5034" s="186"/>
      <c r="O5034" s="16"/>
      <c r="P5034" s="16"/>
      <c r="Q5034" s="16"/>
      <c r="R5034" s="16"/>
      <c r="S5034" s="51">
        <f>SUM(S4996:S5033)</f>
        <v>133.93600000000001</v>
      </c>
      <c r="T5034" s="16"/>
      <c r="U5034" s="16"/>
      <c r="V5034" s="16"/>
      <c r="W5034" s="16"/>
      <c r="X5034" s="51">
        <f>SUM(X4996:X5033)</f>
        <v>0.73199999999999998</v>
      </c>
      <c r="Y5034" s="16"/>
      <c r="Z5034" s="16"/>
      <c r="AA5034" s="16"/>
      <c r="AB5034" s="16"/>
      <c r="AC5034" s="133">
        <f>SUM(AC4996:AC5033)</f>
        <v>0</v>
      </c>
      <c r="AD5034" s="16"/>
      <c r="AE5034" s="16"/>
      <c r="AF5034" s="16"/>
      <c r="AG5034" s="16"/>
      <c r="AH5034" s="51">
        <f>SUM(AH4996:AH5033)</f>
        <v>164.142</v>
      </c>
      <c r="AI5034" s="16"/>
      <c r="AJ5034" s="16"/>
      <c r="AK5034" s="16"/>
      <c r="AL5034" s="16"/>
      <c r="AM5034" s="51">
        <f>SUM(AM4996:AM5033)</f>
        <v>0</v>
      </c>
      <c r="AN5034" s="16"/>
      <c r="AO5034" s="16"/>
      <c r="AP5034" s="16"/>
      <c r="AQ5034" s="16"/>
      <c r="AR5034" s="51">
        <f>SUM(AR4996:AR5033)</f>
        <v>231.96100000000001</v>
      </c>
      <c r="AS5034" s="16"/>
      <c r="AT5034" s="16"/>
      <c r="AU5034" s="16"/>
      <c r="AV5034" s="16"/>
      <c r="AW5034" s="51">
        <f>SUM(AW4996:AW5033)</f>
        <v>90.307000000000002</v>
      </c>
      <c r="AX5034" s="16"/>
      <c r="AY5034" s="16"/>
      <c r="AZ5034" s="16"/>
      <c r="BA5034" s="16"/>
      <c r="BB5034" s="51">
        <f>SUM(BB4996:BB5033)</f>
        <v>0</v>
      </c>
      <c r="BC5034" s="16"/>
      <c r="BD5034" s="16"/>
      <c r="BE5034" s="16"/>
      <c r="BF5034" s="16"/>
      <c r="BG5034" s="51">
        <f>SUM(BG4996:BG5033)</f>
        <v>0</v>
      </c>
      <c r="BH5034" s="16"/>
      <c r="BI5034" s="16"/>
      <c r="BJ5034" s="16"/>
      <c r="BK5034" s="16"/>
      <c r="BL5034" s="133">
        <f>SUM(BL4996:BL5033)</f>
        <v>22.411200000000001</v>
      </c>
      <c r="BM5034" s="16"/>
      <c r="BN5034" s="16"/>
      <c r="BO5034" s="16"/>
      <c r="BP5034" s="16"/>
      <c r="BQ5034" s="51">
        <f>SUM(BQ4996:BQ5033)</f>
        <v>0</v>
      </c>
      <c r="BR5034" s="16"/>
      <c r="BS5034" s="16"/>
      <c r="BT5034" s="16"/>
      <c r="BU5034" s="16"/>
      <c r="BV5034" s="51">
        <f>SUM(BV4996:BV5033)</f>
        <v>4.1239999999999997</v>
      </c>
    </row>
    <row r="5035" spans="1:74" hidden="1" x14ac:dyDescent="0.3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22" t="s">
        <v>5</v>
      </c>
      <c r="H5035" s="3">
        <v>2023</v>
      </c>
      <c r="I5035" s="24" t="s">
        <v>287</v>
      </c>
      <c r="J5035" s="2" t="s">
        <v>267</v>
      </c>
      <c r="K5035" s="2" t="s">
        <v>319</v>
      </c>
      <c r="L5035" s="170">
        <f t="shared" si="171"/>
        <v>0</v>
      </c>
      <c r="M5035" s="170">
        <f t="shared" si="172"/>
        <v>0</v>
      </c>
      <c r="N5035" s="183"/>
      <c r="O5035" s="37"/>
      <c r="P5035" s="37"/>
      <c r="Q5035" s="37"/>
      <c r="R5035" s="37"/>
      <c r="S5035" s="46"/>
      <c r="T5035" s="2"/>
      <c r="U5035" s="2"/>
      <c r="V5035" s="2"/>
      <c r="W5035" s="2"/>
      <c r="X5035" s="60"/>
      <c r="Y5035" s="67"/>
      <c r="Z5035" s="67"/>
      <c r="AA5035" s="67"/>
      <c r="AB5035" s="67"/>
      <c r="AC5035" s="73"/>
      <c r="AD5035" s="2"/>
      <c r="AE5035" s="2"/>
      <c r="AF5035" s="2"/>
      <c r="AG5035" s="2"/>
      <c r="AH5035" s="60"/>
      <c r="AI5035" s="77"/>
      <c r="AJ5035" s="77"/>
      <c r="AK5035" s="77"/>
      <c r="AL5035" s="77"/>
      <c r="AM5035" s="85"/>
      <c r="AN5035" s="2"/>
      <c r="AO5035" s="2"/>
      <c r="AP5035" s="2"/>
      <c r="AQ5035" s="2"/>
      <c r="AR5035" s="60"/>
      <c r="AS5035" s="90"/>
      <c r="AT5035" s="90"/>
      <c r="AU5035" s="90"/>
      <c r="AV5035" s="90"/>
      <c r="AW5035" s="105"/>
      <c r="AX5035" s="2"/>
      <c r="AY5035" s="2"/>
      <c r="AZ5035" s="2"/>
      <c r="BA5035" s="2"/>
      <c r="BB5035" s="60"/>
      <c r="BC5035" s="111"/>
      <c r="BD5035" s="111"/>
      <c r="BE5035" s="111"/>
      <c r="BF5035" s="111"/>
      <c r="BG5035" s="116"/>
      <c r="BH5035" s="2"/>
      <c r="BI5035" s="2"/>
      <c r="BJ5035" s="2"/>
      <c r="BK5035" s="2"/>
      <c r="BL5035" s="60"/>
      <c r="BM5035" s="53"/>
      <c r="BN5035" s="53"/>
      <c r="BO5035" s="53"/>
      <c r="BP5035" s="53"/>
      <c r="BQ5035" s="125"/>
      <c r="BR5035" s="2"/>
      <c r="BS5035" s="2"/>
      <c r="BT5035" s="2"/>
      <c r="BU5035" s="2"/>
      <c r="BV5035" s="60"/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291</v>
      </c>
      <c r="K5036" s="2" t="s">
        <v>320</v>
      </c>
      <c r="L5036" s="170">
        <f t="shared" si="171"/>
        <v>0</v>
      </c>
      <c r="M5036" s="170">
        <f t="shared" si="172"/>
        <v>0</v>
      </c>
      <c r="N5036" s="183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286</v>
      </c>
      <c r="J5037" s="2" t="s">
        <v>337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3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8" t="s">
        <v>338</v>
      </c>
      <c r="K5038" s="8" t="s">
        <v>319</v>
      </c>
      <c r="L5038" s="170">
        <f t="shared" si="171"/>
        <v>0</v>
      </c>
      <c r="M5038" s="170">
        <f t="shared" si="172"/>
        <v>0</v>
      </c>
      <c r="N5038" s="183"/>
      <c r="O5038" s="58"/>
      <c r="P5038" s="58"/>
      <c r="Q5038" s="58"/>
      <c r="R5038" s="58"/>
      <c r="S5038" s="59"/>
      <c r="T5038" s="8"/>
      <c r="U5038" s="8"/>
      <c r="V5038" s="8"/>
      <c r="W5038" s="8"/>
      <c r="X5038" s="130"/>
      <c r="Y5038" s="143"/>
      <c r="Z5038" s="143"/>
      <c r="AA5038" s="143"/>
      <c r="AB5038" s="143"/>
      <c r="AC5038" s="144"/>
      <c r="AD5038" s="8"/>
      <c r="AE5038" s="8"/>
      <c r="AF5038" s="8"/>
      <c r="AG5038" s="8"/>
      <c r="AH5038" s="130"/>
      <c r="AI5038" s="145"/>
      <c r="AJ5038" s="145"/>
      <c r="AK5038" s="145"/>
      <c r="AL5038" s="145"/>
      <c r="AM5038" s="146"/>
      <c r="AN5038" s="8"/>
      <c r="AO5038" s="8"/>
      <c r="AP5038" s="8"/>
      <c r="AQ5038" s="8"/>
      <c r="AR5038" s="130"/>
      <c r="AS5038" s="147"/>
      <c r="AT5038" s="147"/>
      <c r="AU5038" s="147"/>
      <c r="AV5038" s="147"/>
      <c r="AW5038" s="148"/>
      <c r="AX5038" s="8"/>
      <c r="AY5038" s="8"/>
      <c r="AZ5038" s="8"/>
      <c r="BA5038" s="8"/>
      <c r="BB5038" s="130"/>
      <c r="BC5038" s="149"/>
      <c r="BD5038" s="149"/>
      <c r="BE5038" s="149"/>
      <c r="BF5038" s="149"/>
      <c r="BG5038" s="150"/>
      <c r="BH5038" s="8"/>
      <c r="BI5038" s="8"/>
      <c r="BJ5038" s="8"/>
      <c r="BK5038" s="8"/>
      <c r="BL5038" s="130"/>
      <c r="BM5038" s="151"/>
      <c r="BN5038" s="151"/>
      <c r="BO5038" s="151"/>
      <c r="BP5038" s="151"/>
      <c r="BQ5038" s="152"/>
      <c r="BR5038" s="8"/>
      <c r="BS5038" s="8"/>
      <c r="BT5038" s="8"/>
      <c r="BU5038" s="8"/>
      <c r="BV5038" s="13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339</v>
      </c>
      <c r="K5039" s="8" t="s">
        <v>340</v>
      </c>
      <c r="L5039" s="170">
        <f t="shared" si="171"/>
        <v>0</v>
      </c>
      <c r="M5039" s="170">
        <f t="shared" si="172"/>
        <v>0</v>
      </c>
      <c r="N5039" s="183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341</v>
      </c>
      <c r="K5040" s="8" t="s">
        <v>319</v>
      </c>
      <c r="L5040" s="170">
        <f t="shared" si="171"/>
        <v>0</v>
      </c>
      <c r="M5040" s="170">
        <f t="shared" si="172"/>
        <v>0</v>
      </c>
      <c r="N5040" s="183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342</v>
      </c>
      <c r="K5041" s="8" t="s">
        <v>321</v>
      </c>
      <c r="L5041" s="170">
        <f t="shared" si="171"/>
        <v>0</v>
      </c>
      <c r="M5041" s="170">
        <f t="shared" si="172"/>
        <v>0</v>
      </c>
      <c r="N5041" s="183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343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3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344</v>
      </c>
      <c r="K5043" s="8" t="s">
        <v>340</v>
      </c>
      <c r="L5043" s="170">
        <f t="shared" si="171"/>
        <v>0</v>
      </c>
      <c r="M5043" s="170">
        <f t="shared" si="172"/>
        <v>0</v>
      </c>
      <c r="N5043" s="183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288</v>
      </c>
      <c r="J5044" s="8" t="s">
        <v>345</v>
      </c>
      <c r="K5044" s="8" t="s">
        <v>319</v>
      </c>
      <c r="L5044" s="170">
        <f t="shared" si="171"/>
        <v>0</v>
      </c>
      <c r="M5044" s="170">
        <f t="shared" si="172"/>
        <v>0</v>
      </c>
      <c r="N5044" s="183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2" t="s">
        <v>352</v>
      </c>
      <c r="K5045" s="2" t="s">
        <v>319</v>
      </c>
      <c r="L5045" s="170">
        <f t="shared" si="171"/>
        <v>0</v>
      </c>
      <c r="M5045" s="170">
        <f t="shared" si="172"/>
        <v>0</v>
      </c>
      <c r="N5045" s="183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353</v>
      </c>
      <c r="K5046" s="2" t="s">
        <v>322</v>
      </c>
      <c r="L5046" s="170">
        <f t="shared" si="171"/>
        <v>0</v>
      </c>
      <c r="M5046" s="170">
        <f t="shared" si="172"/>
        <v>0</v>
      </c>
      <c r="N5046" s="183"/>
      <c r="O5046" s="37"/>
      <c r="P5046" s="37"/>
      <c r="Q5046" s="37"/>
      <c r="R5046" s="37"/>
      <c r="S5046" s="46"/>
      <c r="T5046" s="2"/>
      <c r="U5046" s="2"/>
      <c r="V5046" s="2"/>
      <c r="W5046" s="2"/>
      <c r="X5046" s="60"/>
      <c r="Y5046" s="67"/>
      <c r="Z5046" s="67"/>
      <c r="AA5046" s="67"/>
      <c r="AB5046" s="67"/>
      <c r="AC5046" s="73"/>
      <c r="AD5046" s="2"/>
      <c r="AE5046" s="2"/>
      <c r="AF5046" s="2"/>
      <c r="AG5046" s="2"/>
      <c r="AH5046" s="60"/>
      <c r="AI5046" s="77"/>
      <c r="AJ5046" s="77"/>
      <c r="AK5046" s="77"/>
      <c r="AL5046" s="77"/>
      <c r="AM5046" s="85"/>
      <c r="AN5046" s="2"/>
      <c r="AO5046" s="2"/>
      <c r="AP5046" s="2"/>
      <c r="AQ5046" s="2"/>
      <c r="AR5046" s="60"/>
      <c r="AS5046" s="90"/>
      <c r="AT5046" s="90"/>
      <c r="AU5046" s="90"/>
      <c r="AV5046" s="90"/>
      <c r="AW5046" s="105"/>
      <c r="AX5046" s="2"/>
      <c r="AY5046" s="2"/>
      <c r="AZ5046" s="2"/>
      <c r="BA5046" s="2"/>
      <c r="BB5046" s="60"/>
      <c r="BC5046" s="111"/>
      <c r="BD5046" s="111"/>
      <c r="BE5046" s="111"/>
      <c r="BF5046" s="111"/>
      <c r="BG5046" s="116"/>
      <c r="BH5046" s="2"/>
      <c r="BI5046" s="2"/>
      <c r="BJ5046" s="2"/>
      <c r="BK5046" s="2"/>
      <c r="BL5046" s="60"/>
      <c r="BM5046" s="53"/>
      <c r="BN5046" s="53"/>
      <c r="BO5046" s="53"/>
      <c r="BP5046" s="53"/>
      <c r="BQ5046" s="125"/>
      <c r="BR5046" s="2"/>
      <c r="BS5046" s="2"/>
      <c r="BT5046" s="2"/>
      <c r="BU5046" s="2"/>
      <c r="BV5046" s="6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346</v>
      </c>
      <c r="K5047" s="2" t="s">
        <v>319</v>
      </c>
      <c r="L5047" s="170">
        <f t="shared" si="171"/>
        <v>0</v>
      </c>
      <c r="M5047" s="170">
        <f t="shared" si="172"/>
        <v>0</v>
      </c>
      <c r="N5047" s="183"/>
      <c r="O5047" s="38"/>
      <c r="P5047" s="37"/>
      <c r="Q5047" s="37"/>
      <c r="R5047" s="37"/>
      <c r="S5047" s="46"/>
      <c r="T5047" s="3"/>
      <c r="U5047" s="2"/>
      <c r="V5047" s="2"/>
      <c r="W5047" s="2"/>
      <c r="X5047" s="60"/>
      <c r="Y5047" s="69"/>
      <c r="Z5047" s="67"/>
      <c r="AA5047" s="67"/>
      <c r="AB5047" s="67"/>
      <c r="AC5047" s="73"/>
      <c r="AD5047" s="3"/>
      <c r="AE5047" s="2"/>
      <c r="AF5047" s="2"/>
      <c r="AG5047" s="2"/>
      <c r="AH5047" s="60"/>
      <c r="AI5047" s="78"/>
      <c r="AJ5047" s="77"/>
      <c r="AK5047" s="77"/>
      <c r="AL5047" s="77"/>
      <c r="AM5047" s="85"/>
      <c r="AN5047" s="3"/>
      <c r="AO5047" s="2"/>
      <c r="AP5047" s="2"/>
      <c r="AQ5047" s="2"/>
      <c r="AR5047" s="60"/>
      <c r="AS5047" s="91"/>
      <c r="AT5047" s="90"/>
      <c r="AU5047" s="90"/>
      <c r="AV5047" s="90"/>
      <c r="AW5047" s="105"/>
      <c r="AX5047" s="3"/>
      <c r="AY5047" s="2"/>
      <c r="AZ5047" s="2"/>
      <c r="BA5047" s="2"/>
      <c r="BB5047" s="60"/>
      <c r="BC5047" s="112"/>
      <c r="BD5047" s="111"/>
      <c r="BE5047" s="111"/>
      <c r="BF5047" s="111"/>
      <c r="BG5047" s="116"/>
      <c r="BH5047" s="3"/>
      <c r="BI5047" s="2"/>
      <c r="BJ5047" s="2"/>
      <c r="BK5047" s="2"/>
      <c r="BL5047" s="60"/>
      <c r="BM5047" s="54"/>
      <c r="BN5047" s="53"/>
      <c r="BO5047" s="53"/>
      <c r="BP5047" s="53"/>
      <c r="BQ5047" s="125"/>
      <c r="BR5047" s="3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289</v>
      </c>
      <c r="J5048" s="2" t="s">
        <v>268</v>
      </c>
      <c r="K5048" s="2" t="s">
        <v>319</v>
      </c>
      <c r="L5048" s="170">
        <f t="shared" si="171"/>
        <v>8.6999999999999994E-2</v>
      </c>
      <c r="M5048" s="170">
        <f t="shared" si="172"/>
        <v>216.79599999999999</v>
      </c>
      <c r="N5048" s="183"/>
      <c r="O5048" s="37"/>
      <c r="P5048" s="37"/>
      <c r="Q5048" s="37"/>
      <c r="R5048" s="37"/>
      <c r="S5048" s="46"/>
      <c r="T5048" s="2"/>
      <c r="U5048" s="2"/>
      <c r="V5048" s="2"/>
      <c r="W5048" s="2"/>
      <c r="X5048" s="60"/>
      <c r="Y5048" s="67"/>
      <c r="Z5048" s="67"/>
      <c r="AA5048" s="67"/>
      <c r="AB5048" s="67"/>
      <c r="AC5048" s="73"/>
      <c r="AD5048" s="2"/>
      <c r="AE5048" s="2"/>
      <c r="AF5048" s="2"/>
      <c r="AG5048" s="2"/>
      <c r="AH5048" s="60"/>
      <c r="AI5048" s="77"/>
      <c r="AJ5048" s="77"/>
      <c r="AK5048" s="77"/>
      <c r="AL5048" s="77"/>
      <c r="AM5048" s="85"/>
      <c r="AN5048" s="2"/>
      <c r="AO5048" s="2"/>
      <c r="AP5048" s="2"/>
      <c r="AQ5048" s="2"/>
      <c r="AR5048" s="60"/>
      <c r="AS5048" s="90"/>
      <c r="AT5048" s="90"/>
      <c r="AU5048" s="90"/>
      <c r="AV5048" s="90"/>
      <c r="AW5048" s="105"/>
      <c r="AX5048" s="2">
        <v>1</v>
      </c>
      <c r="AY5048" s="2"/>
      <c r="AZ5048" s="2"/>
      <c r="BA5048" s="2">
        <v>8.6999999999999994E-2</v>
      </c>
      <c r="BB5048" s="60">
        <v>216.79599999999999</v>
      </c>
      <c r="BC5048" s="111"/>
      <c r="BD5048" s="111"/>
      <c r="BE5048" s="111"/>
      <c r="BF5048" s="111"/>
      <c r="BG5048" s="116"/>
      <c r="BH5048" s="2"/>
      <c r="BI5048" s="2"/>
      <c r="BJ5048" s="2"/>
      <c r="BK5048" s="2"/>
      <c r="BL5048" s="60"/>
      <c r="BM5048" s="53"/>
      <c r="BN5048" s="53"/>
      <c r="BO5048" s="53"/>
      <c r="BP5048" s="53"/>
      <c r="BQ5048" s="125"/>
      <c r="BR5048" s="2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292</v>
      </c>
      <c r="K5049" s="2" t="s">
        <v>319</v>
      </c>
      <c r="L5049" s="170">
        <f t="shared" si="171"/>
        <v>0</v>
      </c>
      <c r="M5049" s="170">
        <f t="shared" si="172"/>
        <v>0</v>
      </c>
      <c r="N5049" s="183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/>
      <c r="AY5049" s="2"/>
      <c r="AZ5049" s="2"/>
      <c r="BA5049" s="2"/>
      <c r="BB5049" s="60"/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285</v>
      </c>
      <c r="J5050" s="2" t="s">
        <v>293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3"/>
      <c r="O5050" s="37"/>
      <c r="P5050" s="37"/>
      <c r="Q5050" s="37"/>
      <c r="R5050" s="38"/>
      <c r="S5050" s="45"/>
      <c r="T5050" s="2"/>
      <c r="U5050" s="2"/>
      <c r="V5050" s="2"/>
      <c r="W5050" s="3"/>
      <c r="X5050" s="61"/>
      <c r="Y5050" s="67"/>
      <c r="Z5050" s="67"/>
      <c r="AA5050" s="67"/>
      <c r="AB5050" s="69"/>
      <c r="AC5050" s="74"/>
      <c r="AD5050" s="2"/>
      <c r="AE5050" s="2"/>
      <c r="AF5050" s="2"/>
      <c r="AG5050" s="3"/>
      <c r="AH5050" s="61"/>
      <c r="AI5050" s="77"/>
      <c r="AJ5050" s="77"/>
      <c r="AK5050" s="77"/>
      <c r="AL5050" s="78"/>
      <c r="AM5050" s="86"/>
      <c r="AN5050" s="2"/>
      <c r="AO5050" s="2"/>
      <c r="AP5050" s="2"/>
      <c r="AQ5050" s="3"/>
      <c r="AR5050" s="61"/>
      <c r="AS5050" s="90"/>
      <c r="AT5050" s="90"/>
      <c r="AU5050" s="90"/>
      <c r="AV5050" s="91"/>
      <c r="AW5050" s="106"/>
      <c r="AX5050" s="2"/>
      <c r="AY5050" s="2"/>
      <c r="AZ5050" s="2"/>
      <c r="BA5050" s="3"/>
      <c r="BB5050" s="61"/>
      <c r="BC5050" s="111"/>
      <c r="BD5050" s="111"/>
      <c r="BE5050" s="111"/>
      <c r="BF5050" s="112"/>
      <c r="BG5050" s="117"/>
      <c r="BH5050" s="2"/>
      <c r="BI5050" s="2"/>
      <c r="BJ5050" s="2"/>
      <c r="BK5050" s="3"/>
      <c r="BL5050" s="61"/>
      <c r="BM5050" s="53"/>
      <c r="BN5050" s="53"/>
      <c r="BO5050" s="53"/>
      <c r="BP5050" s="54"/>
      <c r="BQ5050" s="126"/>
      <c r="BR5050" s="2"/>
      <c r="BS5050" s="2"/>
      <c r="BT5050" s="2"/>
      <c r="BU5050" s="3"/>
      <c r="BV5050" s="61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287</v>
      </c>
      <c r="J5051" s="2" t="s">
        <v>269</v>
      </c>
      <c r="K5051" s="2" t="s">
        <v>321</v>
      </c>
      <c r="L5051" s="170">
        <f t="shared" si="171"/>
        <v>0</v>
      </c>
      <c r="M5051" s="170">
        <f t="shared" si="172"/>
        <v>0</v>
      </c>
      <c r="N5051" s="183"/>
      <c r="O5051" s="37"/>
      <c r="P5051" s="37"/>
      <c r="Q5051" s="37"/>
      <c r="R5051" s="37"/>
      <c r="S5051" s="46"/>
      <c r="T5051" s="2"/>
      <c r="U5051" s="2"/>
      <c r="V5051" s="2"/>
      <c r="W5051" s="2"/>
      <c r="X5051" s="60"/>
      <c r="Y5051" s="67"/>
      <c r="Z5051" s="67"/>
      <c r="AA5051" s="67"/>
      <c r="AB5051" s="67"/>
      <c r="AC5051" s="73"/>
      <c r="AD5051" s="2"/>
      <c r="AE5051" s="2"/>
      <c r="AF5051" s="2"/>
      <c r="AG5051" s="2"/>
      <c r="AH5051" s="60"/>
      <c r="AI5051" s="77"/>
      <c r="AJ5051" s="77"/>
      <c r="AK5051" s="77"/>
      <c r="AL5051" s="77"/>
      <c r="AM5051" s="85"/>
      <c r="AN5051" s="2"/>
      <c r="AO5051" s="2"/>
      <c r="AP5051" s="2"/>
      <c r="AQ5051" s="2"/>
      <c r="AR5051" s="60"/>
      <c r="AS5051" s="90"/>
      <c r="AT5051" s="90"/>
      <c r="AU5051" s="90"/>
      <c r="AV5051" s="90"/>
      <c r="AW5051" s="105"/>
      <c r="AX5051" s="2"/>
      <c r="AY5051" s="2"/>
      <c r="AZ5051" s="2"/>
      <c r="BA5051" s="2"/>
      <c r="BB5051" s="60"/>
      <c r="BC5051" s="111"/>
      <c r="BD5051" s="111"/>
      <c r="BE5051" s="111"/>
      <c r="BF5051" s="111"/>
      <c r="BG5051" s="116"/>
      <c r="BH5051" s="2"/>
      <c r="BI5051" s="2"/>
      <c r="BJ5051" s="2"/>
      <c r="BK5051" s="2"/>
      <c r="BL5051" s="60"/>
      <c r="BM5051" s="53"/>
      <c r="BN5051" s="53"/>
      <c r="BO5051" s="53"/>
      <c r="BP5051" s="53"/>
      <c r="BQ5051" s="125"/>
      <c r="BR5051" s="2"/>
      <c r="BS5051" s="2"/>
      <c r="BT5051" s="2"/>
      <c r="BU5051" s="2"/>
      <c r="BV5051" s="60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270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3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290</v>
      </c>
      <c r="J5053" s="2" t="s">
        <v>271</v>
      </c>
      <c r="K5053" s="2" t="s">
        <v>322</v>
      </c>
      <c r="L5053" s="170">
        <f t="shared" si="171"/>
        <v>0</v>
      </c>
      <c r="M5053" s="170">
        <f t="shared" si="172"/>
        <v>0</v>
      </c>
      <c r="N5053" s="183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284</v>
      </c>
      <c r="J5054" s="2" t="s">
        <v>294</v>
      </c>
      <c r="K5054" s="2" t="s">
        <v>321</v>
      </c>
      <c r="L5054" s="170">
        <f t="shared" si="171"/>
        <v>0</v>
      </c>
      <c r="M5054" s="170">
        <f t="shared" si="172"/>
        <v>0</v>
      </c>
      <c r="N5054" s="183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347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3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295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3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290</v>
      </c>
      <c r="J5057" s="2" t="s">
        <v>299</v>
      </c>
      <c r="K5057" s="2" t="s">
        <v>319</v>
      </c>
      <c r="L5057" s="170">
        <f t="shared" si="171"/>
        <v>0</v>
      </c>
      <c r="M5057" s="170">
        <f t="shared" si="172"/>
        <v>0</v>
      </c>
      <c r="N5057" s="183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315</v>
      </c>
      <c r="J5058" s="2" t="s">
        <v>348</v>
      </c>
      <c r="K5058" s="2" t="s">
        <v>321</v>
      </c>
      <c r="L5058" s="170">
        <f t="shared" si="171"/>
        <v>0</v>
      </c>
      <c r="M5058" s="170">
        <f t="shared" si="172"/>
        <v>0</v>
      </c>
      <c r="N5058" s="183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296</v>
      </c>
      <c r="K5059" s="2" t="s">
        <v>322</v>
      </c>
      <c r="L5059" s="170">
        <f t="shared" si="171"/>
        <v>0</v>
      </c>
      <c r="M5059" s="170">
        <f t="shared" si="172"/>
        <v>0</v>
      </c>
      <c r="N5059" s="183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316</v>
      </c>
      <c r="J5060" s="2" t="s">
        <v>297</v>
      </c>
      <c r="K5060" s="2" t="s">
        <v>319</v>
      </c>
      <c r="L5060" s="170">
        <f t="shared" si="171"/>
        <v>0</v>
      </c>
      <c r="M5060" s="170">
        <f t="shared" si="172"/>
        <v>0</v>
      </c>
      <c r="N5060" s="183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8" t="s">
        <v>349</v>
      </c>
      <c r="K5061" s="8" t="s">
        <v>321</v>
      </c>
      <c r="L5061" s="170">
        <f t="shared" ref="L5061:L5124" si="173">SUM(R5061,W5061,AB5061,AG5061,AL5061,AQ5061,AV5061,BA5061,BF5061,BK5061,BP5061,BU5061)</f>
        <v>0</v>
      </c>
      <c r="M5061" s="170">
        <f t="shared" ref="M5061:M5124" si="174">SUM(S5061,X5061,AC5061,AH5061,AM5061,AR5061,AW5061,BB5061,BG5061,BL5061,BQ5061,BV5061)</f>
        <v>0</v>
      </c>
      <c r="N5061" s="183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282</v>
      </c>
      <c r="J5062" s="2" t="s">
        <v>272</v>
      </c>
      <c r="K5062" s="2" t="s">
        <v>322</v>
      </c>
      <c r="L5062" s="170">
        <f t="shared" si="173"/>
        <v>0</v>
      </c>
      <c r="M5062" s="170">
        <f t="shared" si="174"/>
        <v>0</v>
      </c>
      <c r="N5062" s="183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273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3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274</v>
      </c>
      <c r="K5064" s="2" t="s">
        <v>322</v>
      </c>
      <c r="L5064" s="172">
        <f t="shared" si="173"/>
        <v>1E-3</v>
      </c>
      <c r="M5064" s="170">
        <f t="shared" si="174"/>
        <v>1.278</v>
      </c>
      <c r="N5064" s="183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>
        <v>4</v>
      </c>
      <c r="BN5064" s="53" t="s">
        <v>361</v>
      </c>
      <c r="BO5064" s="53"/>
      <c r="BP5064" s="53">
        <v>1E-3</v>
      </c>
      <c r="BQ5064" s="125">
        <v>1.278</v>
      </c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275</v>
      </c>
      <c r="K5065" s="2" t="s">
        <v>322</v>
      </c>
      <c r="L5065" s="170">
        <f t="shared" si="173"/>
        <v>0</v>
      </c>
      <c r="M5065" s="170">
        <f t="shared" si="174"/>
        <v>0</v>
      </c>
      <c r="N5065" s="183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/>
      <c r="BN5065" s="53"/>
      <c r="BO5065" s="53"/>
      <c r="BP5065" s="53"/>
      <c r="BQ5065" s="125"/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276</v>
      </c>
      <c r="K5066" s="2" t="s">
        <v>321</v>
      </c>
      <c r="L5066" s="170">
        <f t="shared" si="173"/>
        <v>0</v>
      </c>
      <c r="M5066" s="170">
        <f t="shared" si="174"/>
        <v>0</v>
      </c>
      <c r="N5066" s="183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277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3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283</v>
      </c>
      <c r="J5068" s="2" t="s">
        <v>298</v>
      </c>
      <c r="K5068" s="2" t="s">
        <v>322</v>
      </c>
      <c r="L5068" s="170">
        <f t="shared" si="173"/>
        <v>0</v>
      </c>
      <c r="M5068" s="170">
        <f t="shared" si="174"/>
        <v>0</v>
      </c>
      <c r="N5068" s="183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278</v>
      </c>
      <c r="K5069" s="2" t="s">
        <v>321</v>
      </c>
      <c r="L5069" s="170">
        <f t="shared" si="173"/>
        <v>0</v>
      </c>
      <c r="M5069" s="170">
        <f t="shared" si="174"/>
        <v>0</v>
      </c>
      <c r="N5069" s="183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279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3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286</v>
      </c>
      <c r="J5071" s="2" t="s">
        <v>280</v>
      </c>
      <c r="K5071" s="2" t="s">
        <v>320</v>
      </c>
      <c r="L5071" s="170">
        <f t="shared" si="173"/>
        <v>1.3140000000000001</v>
      </c>
      <c r="M5071" s="172">
        <f t="shared" si="174"/>
        <v>18.133199999999999</v>
      </c>
      <c r="N5071" s="185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>
        <v>1.3140000000000001</v>
      </c>
      <c r="BL5071" s="181">
        <v>18.133199999999999</v>
      </c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281</v>
      </c>
      <c r="K5072" s="2" t="s">
        <v>320</v>
      </c>
      <c r="L5072" s="170">
        <f t="shared" si="173"/>
        <v>0</v>
      </c>
      <c r="M5072" s="170">
        <f t="shared" si="174"/>
        <v>0</v>
      </c>
      <c r="N5072" s="183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/>
      <c r="BL5072" s="60"/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s="17" customFormat="1" hidden="1" x14ac:dyDescent="0.3">
      <c r="A5073" s="16" t="s">
        <v>170</v>
      </c>
      <c r="B5073" s="16" t="s">
        <v>2</v>
      </c>
      <c r="C5073" s="16" t="s">
        <v>3</v>
      </c>
      <c r="D5073" s="16" t="s">
        <v>124</v>
      </c>
      <c r="E5073" s="6" t="s">
        <v>171</v>
      </c>
      <c r="F5073" s="7"/>
      <c r="G5073" s="23" t="s">
        <v>5</v>
      </c>
      <c r="H5073" s="7">
        <v>2023</v>
      </c>
      <c r="I5073" s="25"/>
      <c r="J5073" s="16" t="s">
        <v>314</v>
      </c>
      <c r="K5073" s="16"/>
      <c r="L5073" s="155"/>
      <c r="M5073" s="133">
        <f>SUM(M5035:M5072)</f>
        <v>236.20719999999997</v>
      </c>
      <c r="N5073" s="186"/>
      <c r="O5073" s="16"/>
      <c r="P5073" s="16"/>
      <c r="Q5073" s="16"/>
      <c r="R5073" s="16"/>
      <c r="S5073" s="51">
        <f>SUM(S5035:S5072)</f>
        <v>0</v>
      </c>
      <c r="T5073" s="16"/>
      <c r="U5073" s="16"/>
      <c r="V5073" s="16"/>
      <c r="W5073" s="16"/>
      <c r="X5073" s="51">
        <f>SUM(X5035:X5072)</f>
        <v>0</v>
      </c>
      <c r="Y5073" s="16"/>
      <c r="Z5073" s="16"/>
      <c r="AA5073" s="16"/>
      <c r="AB5073" s="16"/>
      <c r="AC5073" s="51">
        <f>SUM(AC5035:AC5072)</f>
        <v>0</v>
      </c>
      <c r="AD5073" s="16"/>
      <c r="AE5073" s="16"/>
      <c r="AF5073" s="16"/>
      <c r="AG5073" s="16"/>
      <c r="AH5073" s="51">
        <f>SUM(AH5035:AH5072)</f>
        <v>0</v>
      </c>
      <c r="AI5073" s="16"/>
      <c r="AJ5073" s="16"/>
      <c r="AK5073" s="16"/>
      <c r="AL5073" s="16"/>
      <c r="AM5073" s="51">
        <f>SUM(AM5035:AM5072)</f>
        <v>0</v>
      </c>
      <c r="AN5073" s="16"/>
      <c r="AO5073" s="16"/>
      <c r="AP5073" s="16"/>
      <c r="AQ5073" s="16"/>
      <c r="AR5073" s="51">
        <f>SUM(AR5035:AR5072)</f>
        <v>0</v>
      </c>
      <c r="AS5073" s="16"/>
      <c r="AT5073" s="16"/>
      <c r="AU5073" s="16"/>
      <c r="AV5073" s="16"/>
      <c r="AW5073" s="51">
        <f>SUM(AW5035:AW5072)</f>
        <v>0</v>
      </c>
      <c r="AX5073" s="16"/>
      <c r="AY5073" s="16"/>
      <c r="AZ5073" s="16"/>
      <c r="BA5073" s="16"/>
      <c r="BB5073" s="51">
        <f>SUM(BB5035:BB5072)</f>
        <v>216.79599999999999</v>
      </c>
      <c r="BC5073" s="16"/>
      <c r="BD5073" s="16"/>
      <c r="BE5073" s="16"/>
      <c r="BF5073" s="16"/>
      <c r="BG5073" s="51">
        <f>SUM(BG5035:BG5072)</f>
        <v>0</v>
      </c>
      <c r="BH5073" s="16"/>
      <c r="BI5073" s="16"/>
      <c r="BJ5073" s="16"/>
      <c r="BK5073" s="16"/>
      <c r="BL5073" s="133">
        <f>SUM(BL5035:BL5072)</f>
        <v>18.133199999999999</v>
      </c>
      <c r="BM5073" s="16"/>
      <c r="BN5073" s="16"/>
      <c r="BO5073" s="16"/>
      <c r="BP5073" s="16"/>
      <c r="BQ5073" s="51">
        <f>SUM(BQ5035:BQ5072)</f>
        <v>1.278</v>
      </c>
      <c r="BR5073" s="16"/>
      <c r="BS5073" s="16"/>
      <c r="BT5073" s="16"/>
      <c r="BU5073" s="16"/>
      <c r="BV5073" s="51">
        <f>SUM(BV5035:BV5072)</f>
        <v>0</v>
      </c>
    </row>
    <row r="5074" spans="1:74" hidden="1" x14ac:dyDescent="0.3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22" t="s">
        <v>5</v>
      </c>
      <c r="H5074" s="3">
        <v>2023</v>
      </c>
      <c r="I5074" s="24" t="s">
        <v>287</v>
      </c>
      <c r="J5074" s="2" t="s">
        <v>267</v>
      </c>
      <c r="K5074" s="2" t="s">
        <v>319</v>
      </c>
      <c r="L5074" s="170">
        <f t="shared" si="173"/>
        <v>0</v>
      </c>
      <c r="M5074" s="170">
        <f t="shared" si="174"/>
        <v>0</v>
      </c>
      <c r="N5074" s="183"/>
      <c r="O5074" s="37"/>
      <c r="P5074" s="37"/>
      <c r="Q5074" s="37"/>
      <c r="R5074" s="37"/>
      <c r="S5074" s="46"/>
      <c r="T5074" s="2"/>
      <c r="U5074" s="2"/>
      <c r="V5074" s="2"/>
      <c r="W5074" s="2"/>
      <c r="X5074" s="60"/>
      <c r="Y5074" s="67"/>
      <c r="Z5074" s="67"/>
      <c r="AA5074" s="67"/>
      <c r="AB5074" s="67"/>
      <c r="AC5074" s="73"/>
      <c r="AD5074" s="2"/>
      <c r="AE5074" s="2"/>
      <c r="AF5074" s="2"/>
      <c r="AG5074" s="2"/>
      <c r="AH5074" s="60"/>
      <c r="AI5074" s="77"/>
      <c r="AJ5074" s="77"/>
      <c r="AK5074" s="77"/>
      <c r="AL5074" s="77"/>
      <c r="AM5074" s="85"/>
      <c r="AN5074" s="2"/>
      <c r="AO5074" s="2"/>
      <c r="AP5074" s="2"/>
      <c r="AQ5074" s="2"/>
      <c r="AR5074" s="60"/>
      <c r="AS5074" s="90"/>
      <c r="AT5074" s="90"/>
      <c r="AU5074" s="90"/>
      <c r="AV5074" s="90"/>
      <c r="AW5074" s="105"/>
      <c r="AX5074" s="2"/>
      <c r="AY5074" s="2"/>
      <c r="AZ5074" s="2"/>
      <c r="BA5074" s="2"/>
      <c r="BB5074" s="60"/>
      <c r="BC5074" s="111"/>
      <c r="BD5074" s="111"/>
      <c r="BE5074" s="111"/>
      <c r="BF5074" s="111"/>
      <c r="BG5074" s="116"/>
      <c r="BH5074" s="2"/>
      <c r="BI5074" s="2"/>
      <c r="BJ5074" s="2"/>
      <c r="BK5074" s="2"/>
      <c r="BL5074" s="60"/>
      <c r="BM5074" s="53"/>
      <c r="BN5074" s="53"/>
      <c r="BO5074" s="53"/>
      <c r="BP5074" s="53"/>
      <c r="BQ5074" s="125"/>
      <c r="BR5074" s="2"/>
      <c r="BS5074" s="2"/>
      <c r="BT5074" s="2"/>
      <c r="BU5074" s="2"/>
      <c r="BV5074" s="60"/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291</v>
      </c>
      <c r="K5075" s="2" t="s">
        <v>320</v>
      </c>
      <c r="L5075" s="170">
        <f t="shared" si="173"/>
        <v>0</v>
      </c>
      <c r="M5075" s="170">
        <f t="shared" si="174"/>
        <v>0</v>
      </c>
      <c r="N5075" s="183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286</v>
      </c>
      <c r="J5076" s="2" t="s">
        <v>337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3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8" t="s">
        <v>338</v>
      </c>
      <c r="K5077" s="8" t="s">
        <v>319</v>
      </c>
      <c r="L5077" s="170">
        <f t="shared" si="173"/>
        <v>0</v>
      </c>
      <c r="M5077" s="170">
        <f t="shared" si="174"/>
        <v>0</v>
      </c>
      <c r="N5077" s="183"/>
      <c r="O5077" s="58"/>
      <c r="P5077" s="58"/>
      <c r="Q5077" s="58"/>
      <c r="R5077" s="58"/>
      <c r="S5077" s="59"/>
      <c r="T5077" s="8"/>
      <c r="U5077" s="8"/>
      <c r="V5077" s="8"/>
      <c r="W5077" s="8"/>
      <c r="X5077" s="130"/>
      <c r="Y5077" s="143"/>
      <c r="Z5077" s="143"/>
      <c r="AA5077" s="143"/>
      <c r="AB5077" s="143"/>
      <c r="AC5077" s="144"/>
      <c r="AD5077" s="8"/>
      <c r="AE5077" s="8"/>
      <c r="AF5077" s="8"/>
      <c r="AG5077" s="8"/>
      <c r="AH5077" s="130"/>
      <c r="AI5077" s="145"/>
      <c r="AJ5077" s="145"/>
      <c r="AK5077" s="145"/>
      <c r="AL5077" s="145"/>
      <c r="AM5077" s="146"/>
      <c r="AN5077" s="8"/>
      <c r="AO5077" s="8"/>
      <c r="AP5077" s="8"/>
      <c r="AQ5077" s="8"/>
      <c r="AR5077" s="130"/>
      <c r="AS5077" s="147"/>
      <c r="AT5077" s="147"/>
      <c r="AU5077" s="147"/>
      <c r="AV5077" s="147"/>
      <c r="AW5077" s="148"/>
      <c r="AX5077" s="8"/>
      <c r="AY5077" s="8"/>
      <c r="AZ5077" s="8"/>
      <c r="BA5077" s="8"/>
      <c r="BB5077" s="130"/>
      <c r="BC5077" s="149"/>
      <c r="BD5077" s="149"/>
      <c r="BE5077" s="149"/>
      <c r="BF5077" s="149"/>
      <c r="BG5077" s="150"/>
      <c r="BH5077" s="8"/>
      <c r="BI5077" s="8"/>
      <c r="BJ5077" s="8"/>
      <c r="BK5077" s="8"/>
      <c r="BL5077" s="130"/>
      <c r="BM5077" s="151"/>
      <c r="BN5077" s="151"/>
      <c r="BO5077" s="151"/>
      <c r="BP5077" s="151"/>
      <c r="BQ5077" s="152"/>
      <c r="BR5077" s="8"/>
      <c r="BS5077" s="8"/>
      <c r="BT5077" s="8"/>
      <c r="BU5077" s="8"/>
      <c r="BV5077" s="13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339</v>
      </c>
      <c r="K5078" s="8" t="s">
        <v>340</v>
      </c>
      <c r="L5078" s="170">
        <f t="shared" si="173"/>
        <v>0</v>
      </c>
      <c r="M5078" s="170">
        <f t="shared" si="174"/>
        <v>0</v>
      </c>
      <c r="N5078" s="183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341</v>
      </c>
      <c r="K5079" s="8" t="s">
        <v>319</v>
      </c>
      <c r="L5079" s="170">
        <f t="shared" si="173"/>
        <v>0</v>
      </c>
      <c r="M5079" s="170">
        <f t="shared" si="174"/>
        <v>0</v>
      </c>
      <c r="N5079" s="183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342</v>
      </c>
      <c r="K5080" s="8" t="s">
        <v>321</v>
      </c>
      <c r="L5080" s="170">
        <f t="shared" si="173"/>
        <v>0</v>
      </c>
      <c r="M5080" s="170">
        <f t="shared" si="174"/>
        <v>0</v>
      </c>
      <c r="N5080" s="183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343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3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344</v>
      </c>
      <c r="K5082" s="8" t="s">
        <v>340</v>
      </c>
      <c r="L5082" s="170">
        <f t="shared" si="173"/>
        <v>0</v>
      </c>
      <c r="M5082" s="170">
        <f t="shared" si="174"/>
        <v>0</v>
      </c>
      <c r="N5082" s="183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288</v>
      </c>
      <c r="J5083" s="8" t="s">
        <v>345</v>
      </c>
      <c r="K5083" s="8" t="s">
        <v>319</v>
      </c>
      <c r="L5083" s="170">
        <f t="shared" si="173"/>
        <v>0</v>
      </c>
      <c r="M5083" s="170">
        <f t="shared" si="174"/>
        <v>0</v>
      </c>
      <c r="N5083" s="183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2" t="s">
        <v>352</v>
      </c>
      <c r="K5084" s="2" t="s">
        <v>319</v>
      </c>
      <c r="L5084" s="170">
        <f t="shared" si="173"/>
        <v>0</v>
      </c>
      <c r="M5084" s="170">
        <f t="shared" si="174"/>
        <v>0</v>
      </c>
      <c r="N5084" s="183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353</v>
      </c>
      <c r="K5085" s="2" t="s">
        <v>322</v>
      </c>
      <c r="L5085" s="170">
        <f t="shared" si="173"/>
        <v>0</v>
      </c>
      <c r="M5085" s="170">
        <f t="shared" si="174"/>
        <v>0</v>
      </c>
      <c r="N5085" s="183"/>
      <c r="O5085" s="37"/>
      <c r="P5085" s="37"/>
      <c r="Q5085" s="37"/>
      <c r="R5085" s="37"/>
      <c r="S5085" s="46"/>
      <c r="T5085" s="2"/>
      <c r="U5085" s="2"/>
      <c r="V5085" s="2"/>
      <c r="W5085" s="2"/>
      <c r="X5085" s="60"/>
      <c r="Y5085" s="67"/>
      <c r="Z5085" s="67"/>
      <c r="AA5085" s="67"/>
      <c r="AB5085" s="67"/>
      <c r="AC5085" s="73"/>
      <c r="AD5085" s="2"/>
      <c r="AE5085" s="2"/>
      <c r="AF5085" s="2"/>
      <c r="AG5085" s="2"/>
      <c r="AH5085" s="60"/>
      <c r="AI5085" s="77"/>
      <c r="AJ5085" s="77"/>
      <c r="AK5085" s="77"/>
      <c r="AL5085" s="77"/>
      <c r="AM5085" s="85"/>
      <c r="AN5085" s="2"/>
      <c r="AO5085" s="2"/>
      <c r="AP5085" s="2"/>
      <c r="AQ5085" s="2"/>
      <c r="AR5085" s="60"/>
      <c r="AS5085" s="90"/>
      <c r="AT5085" s="90"/>
      <c r="AU5085" s="90"/>
      <c r="AV5085" s="90"/>
      <c r="AW5085" s="105"/>
      <c r="AX5085" s="2"/>
      <c r="AY5085" s="2"/>
      <c r="AZ5085" s="2"/>
      <c r="BA5085" s="2"/>
      <c r="BB5085" s="60"/>
      <c r="BC5085" s="111"/>
      <c r="BD5085" s="111"/>
      <c r="BE5085" s="111"/>
      <c r="BF5085" s="111"/>
      <c r="BG5085" s="116"/>
      <c r="BH5085" s="2"/>
      <c r="BI5085" s="2"/>
      <c r="BJ5085" s="2"/>
      <c r="BK5085" s="2"/>
      <c r="BL5085" s="60"/>
      <c r="BM5085" s="53"/>
      <c r="BN5085" s="53"/>
      <c r="BO5085" s="53"/>
      <c r="BP5085" s="53"/>
      <c r="BQ5085" s="125"/>
      <c r="BR5085" s="2"/>
      <c r="BS5085" s="2"/>
      <c r="BT5085" s="2"/>
      <c r="BU5085" s="2"/>
      <c r="BV5085" s="6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346</v>
      </c>
      <c r="K5086" s="2" t="s">
        <v>319</v>
      </c>
      <c r="L5086" s="170">
        <f t="shared" si="173"/>
        <v>0</v>
      </c>
      <c r="M5086" s="170">
        <f t="shared" si="174"/>
        <v>0</v>
      </c>
      <c r="N5086" s="183"/>
      <c r="O5086" s="38"/>
      <c r="P5086" s="37"/>
      <c r="Q5086" s="37"/>
      <c r="R5086" s="37"/>
      <c r="S5086" s="46"/>
      <c r="T5086" s="3"/>
      <c r="U5086" s="2"/>
      <c r="V5086" s="2"/>
      <c r="W5086" s="2"/>
      <c r="X5086" s="60"/>
      <c r="Y5086" s="69"/>
      <c r="Z5086" s="67"/>
      <c r="AA5086" s="67"/>
      <c r="AB5086" s="67"/>
      <c r="AC5086" s="73"/>
      <c r="AD5086" s="3"/>
      <c r="AE5086" s="2"/>
      <c r="AF5086" s="2"/>
      <c r="AG5086" s="2"/>
      <c r="AH5086" s="60"/>
      <c r="AI5086" s="78"/>
      <c r="AJ5086" s="77"/>
      <c r="AK5086" s="77"/>
      <c r="AL5086" s="77"/>
      <c r="AM5086" s="85"/>
      <c r="AN5086" s="3"/>
      <c r="AO5086" s="2"/>
      <c r="AP5086" s="2"/>
      <c r="AQ5086" s="2"/>
      <c r="AR5086" s="60"/>
      <c r="AS5086" s="91"/>
      <c r="AT5086" s="90"/>
      <c r="AU5086" s="90"/>
      <c r="AV5086" s="90"/>
      <c r="AW5086" s="105"/>
      <c r="AX5086" s="3"/>
      <c r="AY5086" s="2"/>
      <c r="AZ5086" s="2"/>
      <c r="BA5086" s="2"/>
      <c r="BB5086" s="60"/>
      <c r="BC5086" s="112"/>
      <c r="BD5086" s="111"/>
      <c r="BE5086" s="111"/>
      <c r="BF5086" s="111"/>
      <c r="BG5086" s="116"/>
      <c r="BH5086" s="3"/>
      <c r="BI5086" s="2"/>
      <c r="BJ5086" s="2"/>
      <c r="BK5086" s="2"/>
      <c r="BL5086" s="60"/>
      <c r="BM5086" s="54"/>
      <c r="BN5086" s="53"/>
      <c r="BO5086" s="53"/>
      <c r="BP5086" s="53"/>
      <c r="BQ5086" s="125"/>
      <c r="BR5086" s="3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289</v>
      </c>
      <c r="J5087" s="2" t="s">
        <v>268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3"/>
      <c r="O5087" s="37"/>
      <c r="P5087" s="37"/>
      <c r="Q5087" s="37"/>
      <c r="R5087" s="37"/>
      <c r="S5087" s="46"/>
      <c r="T5087" s="2"/>
      <c r="U5087" s="2"/>
      <c r="V5087" s="2"/>
      <c r="W5087" s="2"/>
      <c r="X5087" s="60"/>
      <c r="Y5087" s="67"/>
      <c r="Z5087" s="67"/>
      <c r="AA5087" s="67"/>
      <c r="AB5087" s="67"/>
      <c r="AC5087" s="73"/>
      <c r="AD5087" s="2"/>
      <c r="AE5087" s="2"/>
      <c r="AF5087" s="2"/>
      <c r="AG5087" s="2"/>
      <c r="AH5087" s="60"/>
      <c r="AI5087" s="77"/>
      <c r="AJ5087" s="77"/>
      <c r="AK5087" s="77"/>
      <c r="AL5087" s="77"/>
      <c r="AM5087" s="85"/>
      <c r="AN5087" s="2"/>
      <c r="AO5087" s="2"/>
      <c r="AP5087" s="2"/>
      <c r="AQ5087" s="2"/>
      <c r="AR5087" s="60"/>
      <c r="AS5087" s="90"/>
      <c r="AT5087" s="90"/>
      <c r="AU5087" s="90"/>
      <c r="AV5087" s="90"/>
      <c r="AW5087" s="105"/>
      <c r="AX5087" s="2"/>
      <c r="AY5087" s="2"/>
      <c r="AZ5087" s="2"/>
      <c r="BA5087" s="2"/>
      <c r="BB5087" s="60"/>
      <c r="BC5087" s="111"/>
      <c r="BD5087" s="111"/>
      <c r="BE5087" s="111"/>
      <c r="BF5087" s="111"/>
      <c r="BG5087" s="116"/>
      <c r="BH5087" s="2"/>
      <c r="BI5087" s="2"/>
      <c r="BJ5087" s="2"/>
      <c r="BK5087" s="2"/>
      <c r="BL5087" s="60"/>
      <c r="BM5087" s="53"/>
      <c r="BN5087" s="53"/>
      <c r="BO5087" s="53"/>
      <c r="BP5087" s="53"/>
      <c r="BQ5087" s="125"/>
      <c r="BR5087" s="2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292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3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285</v>
      </c>
      <c r="J5089" s="2" t="s">
        <v>293</v>
      </c>
      <c r="K5089" s="2" t="s">
        <v>319</v>
      </c>
      <c r="L5089" s="172">
        <f t="shared" si="173"/>
        <v>0</v>
      </c>
      <c r="M5089" s="170">
        <f t="shared" si="174"/>
        <v>0</v>
      </c>
      <c r="N5089" s="183"/>
      <c r="O5089" s="37"/>
      <c r="P5089" s="37"/>
      <c r="Q5089" s="37"/>
      <c r="R5089" s="38"/>
      <c r="S5089" s="46"/>
      <c r="T5089" s="2"/>
      <c r="U5089" s="2"/>
      <c r="V5089" s="2"/>
      <c r="W5089" s="3"/>
      <c r="X5089" s="60"/>
      <c r="Y5089" s="67"/>
      <c r="Z5089" s="67"/>
      <c r="AA5089" s="67"/>
      <c r="AB5089" s="69"/>
      <c r="AC5089" s="73"/>
      <c r="AD5089" s="2"/>
      <c r="AE5089" s="2"/>
      <c r="AF5089" s="2"/>
      <c r="AG5089" s="3"/>
      <c r="AH5089" s="60"/>
      <c r="AI5089" s="77"/>
      <c r="AJ5089" s="77"/>
      <c r="AK5089" s="77"/>
      <c r="AL5089" s="78"/>
      <c r="AM5089" s="85"/>
      <c r="AN5089" s="2"/>
      <c r="AO5089" s="2"/>
      <c r="AP5089" s="2"/>
      <c r="AQ5089" s="3"/>
      <c r="AR5089" s="60"/>
      <c r="AS5089" s="90"/>
      <c r="AT5089" s="90"/>
      <c r="AU5089" s="90"/>
      <c r="AV5089" s="91"/>
      <c r="AW5089" s="105"/>
      <c r="AX5089" s="2"/>
      <c r="AY5089" s="2"/>
      <c r="AZ5089" s="2"/>
      <c r="BA5089" s="3"/>
      <c r="BB5089" s="60"/>
      <c r="BC5089" s="111"/>
      <c r="BD5089" s="111"/>
      <c r="BE5089" s="111"/>
      <c r="BF5089" s="112"/>
      <c r="BG5089" s="116"/>
      <c r="BH5089" s="2"/>
      <c r="BI5089" s="2"/>
      <c r="BJ5089" s="2"/>
      <c r="BK5089" s="3"/>
      <c r="BL5089" s="60"/>
      <c r="BM5089" s="53"/>
      <c r="BN5089" s="53"/>
      <c r="BO5089" s="53"/>
      <c r="BP5089" s="54"/>
      <c r="BQ5089" s="125"/>
      <c r="BR5089" s="2"/>
      <c r="BS5089" s="2"/>
      <c r="BT5089" s="2"/>
      <c r="BU5089" s="3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287</v>
      </c>
      <c r="J5090" s="2" t="s">
        <v>269</v>
      </c>
      <c r="K5090" s="2" t="s">
        <v>321</v>
      </c>
      <c r="L5090" s="170">
        <f t="shared" si="173"/>
        <v>3</v>
      </c>
      <c r="M5090" s="170">
        <f t="shared" si="174"/>
        <v>6.0650000000000004</v>
      </c>
      <c r="N5090" s="183"/>
      <c r="O5090" s="37"/>
      <c r="P5090" s="37"/>
      <c r="Q5090" s="37"/>
      <c r="R5090" s="37"/>
      <c r="S5090" s="46"/>
      <c r="T5090" s="2"/>
      <c r="U5090" s="2"/>
      <c r="V5090" s="2"/>
      <c r="W5090" s="2"/>
      <c r="X5090" s="60"/>
      <c r="Y5090" s="67"/>
      <c r="Z5090" s="67"/>
      <c r="AA5090" s="67"/>
      <c r="AB5090" s="67"/>
      <c r="AC5090" s="73"/>
      <c r="AD5090" s="2"/>
      <c r="AE5090" s="2"/>
      <c r="AF5090" s="2"/>
      <c r="AG5090" s="2"/>
      <c r="AH5090" s="60"/>
      <c r="AI5090" s="77"/>
      <c r="AJ5090" s="77"/>
      <c r="AK5090" s="77"/>
      <c r="AL5090" s="77"/>
      <c r="AM5090" s="85"/>
      <c r="AN5090" s="2"/>
      <c r="AO5090" s="2"/>
      <c r="AP5090" s="2"/>
      <c r="AQ5090" s="2">
        <v>3</v>
      </c>
      <c r="AR5090" s="60">
        <v>6.0650000000000004</v>
      </c>
      <c r="AS5090" s="90"/>
      <c r="AT5090" s="90"/>
      <c r="AU5090" s="90"/>
      <c r="AV5090" s="90"/>
      <c r="AW5090" s="105"/>
      <c r="AX5090" s="2"/>
      <c r="AY5090" s="2"/>
      <c r="AZ5090" s="2"/>
      <c r="BA5090" s="2"/>
      <c r="BB5090" s="60"/>
      <c r="BC5090" s="111"/>
      <c r="BD5090" s="111"/>
      <c r="BE5090" s="111"/>
      <c r="BF5090" s="111"/>
      <c r="BG5090" s="116"/>
      <c r="BH5090" s="2"/>
      <c r="BI5090" s="2"/>
      <c r="BJ5090" s="2"/>
      <c r="BK5090" s="2"/>
      <c r="BL5090" s="60"/>
      <c r="BM5090" s="53"/>
      <c r="BN5090" s="53"/>
      <c r="BO5090" s="53"/>
      <c r="BP5090" s="53"/>
      <c r="BQ5090" s="125"/>
      <c r="BR5090" s="2"/>
      <c r="BS5090" s="2"/>
      <c r="BT5090" s="2"/>
      <c r="BU5090" s="2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270</v>
      </c>
      <c r="K5091" s="2" t="s">
        <v>321</v>
      </c>
      <c r="L5091" s="170">
        <f t="shared" si="173"/>
        <v>0</v>
      </c>
      <c r="M5091" s="170">
        <f t="shared" si="174"/>
        <v>0</v>
      </c>
      <c r="N5091" s="183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/>
      <c r="AR5091" s="60"/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290</v>
      </c>
      <c r="J5092" s="2" t="s">
        <v>271</v>
      </c>
      <c r="K5092" s="2" t="s">
        <v>322</v>
      </c>
      <c r="L5092" s="170">
        <f t="shared" si="173"/>
        <v>0</v>
      </c>
      <c r="M5092" s="170">
        <f t="shared" si="174"/>
        <v>0</v>
      </c>
      <c r="N5092" s="183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284</v>
      </c>
      <c r="J5093" s="2" t="s">
        <v>294</v>
      </c>
      <c r="K5093" s="2" t="s">
        <v>321</v>
      </c>
      <c r="L5093" s="170">
        <f t="shared" si="173"/>
        <v>0</v>
      </c>
      <c r="M5093" s="170">
        <f t="shared" si="174"/>
        <v>0</v>
      </c>
      <c r="N5093" s="183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347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3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295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3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290</v>
      </c>
      <c r="J5096" s="2" t="s">
        <v>299</v>
      </c>
      <c r="K5096" s="2" t="s">
        <v>319</v>
      </c>
      <c r="L5096" s="170">
        <f t="shared" si="173"/>
        <v>0</v>
      </c>
      <c r="M5096" s="170">
        <f t="shared" si="174"/>
        <v>0</v>
      </c>
      <c r="N5096" s="183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315</v>
      </c>
      <c r="J5097" s="2" t="s">
        <v>348</v>
      </c>
      <c r="K5097" s="2" t="s">
        <v>321</v>
      </c>
      <c r="L5097" s="170">
        <f t="shared" si="173"/>
        <v>0</v>
      </c>
      <c r="M5097" s="170">
        <f t="shared" si="174"/>
        <v>0</v>
      </c>
      <c r="N5097" s="183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296</v>
      </c>
      <c r="K5098" s="2" t="s">
        <v>322</v>
      </c>
      <c r="L5098" s="170">
        <f t="shared" si="173"/>
        <v>0</v>
      </c>
      <c r="M5098" s="170">
        <f t="shared" si="174"/>
        <v>0</v>
      </c>
      <c r="N5098" s="183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316</v>
      </c>
      <c r="J5099" s="2" t="s">
        <v>297</v>
      </c>
      <c r="K5099" s="2" t="s">
        <v>319</v>
      </c>
      <c r="L5099" s="170">
        <f t="shared" si="173"/>
        <v>0</v>
      </c>
      <c r="M5099" s="170">
        <f t="shared" si="174"/>
        <v>0</v>
      </c>
      <c r="N5099" s="183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8" t="s">
        <v>349</v>
      </c>
      <c r="K5100" s="8" t="s">
        <v>321</v>
      </c>
      <c r="L5100" s="170">
        <f t="shared" si="173"/>
        <v>0</v>
      </c>
      <c r="M5100" s="170">
        <f t="shared" si="174"/>
        <v>0</v>
      </c>
      <c r="N5100" s="183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282</v>
      </c>
      <c r="J5101" s="2" t="s">
        <v>272</v>
      </c>
      <c r="K5101" s="2" t="s">
        <v>322</v>
      </c>
      <c r="L5101" s="170">
        <f t="shared" si="173"/>
        <v>4.0000000000000001E-3</v>
      </c>
      <c r="M5101" s="170">
        <f t="shared" si="174"/>
        <v>9.7089999999999996</v>
      </c>
      <c r="N5101" s="183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>
        <v>27</v>
      </c>
      <c r="BU5101" s="2">
        <v>4.0000000000000001E-3</v>
      </c>
      <c r="BV5101" s="60">
        <v>9.7089999999999996</v>
      </c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273</v>
      </c>
      <c r="K5102" s="2" t="s">
        <v>322</v>
      </c>
      <c r="L5102" s="170">
        <f t="shared" si="173"/>
        <v>5.6999999999999995E-2</v>
      </c>
      <c r="M5102" s="170">
        <f t="shared" si="174"/>
        <v>129.26900000000001</v>
      </c>
      <c r="N5102" s="183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>
        <v>3</v>
      </c>
      <c r="AG5102" s="2">
        <v>5.0000000000000001E-4</v>
      </c>
      <c r="AH5102" s="60">
        <v>0.86599999999999999</v>
      </c>
      <c r="AI5102" s="77" t="s">
        <v>470</v>
      </c>
      <c r="AJ5102" s="77"/>
      <c r="AK5102" s="77"/>
      <c r="AL5102" s="77">
        <v>8.0000000000000002E-3</v>
      </c>
      <c r="AM5102" s="85">
        <v>18.510999999999999</v>
      </c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>
        <v>9</v>
      </c>
      <c r="AY5102" s="2" t="s">
        <v>366</v>
      </c>
      <c r="AZ5102" s="2"/>
      <c r="BA5102" s="2">
        <v>5.0000000000000001E-4</v>
      </c>
      <c r="BB5102" s="60">
        <v>1.242</v>
      </c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 t="s">
        <v>361</v>
      </c>
      <c r="BO5102" s="53" t="s">
        <v>621</v>
      </c>
      <c r="BP5102" s="53">
        <v>4.3999999999999997E-2</v>
      </c>
      <c r="BQ5102" s="125">
        <v>98.914000000000001</v>
      </c>
      <c r="BR5102" s="2"/>
      <c r="BS5102" s="2"/>
      <c r="BT5102" s="2">
        <v>27</v>
      </c>
      <c r="BU5102" s="2">
        <v>4.0000000000000001E-3</v>
      </c>
      <c r="BV5102" s="60">
        <v>9.7360000000000007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274</v>
      </c>
      <c r="K5103" s="2" t="s">
        <v>322</v>
      </c>
      <c r="L5103" s="172">
        <f t="shared" si="173"/>
        <v>1.5E-3</v>
      </c>
      <c r="M5103" s="170">
        <f t="shared" si="174"/>
        <v>1.7050000000000001</v>
      </c>
      <c r="N5103" s="183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>
        <v>3</v>
      </c>
      <c r="AB5103" s="67">
        <v>1E-3</v>
      </c>
      <c r="AC5103" s="73">
        <v>0.52100000000000002</v>
      </c>
      <c r="AD5103" s="2"/>
      <c r="AE5103" s="2"/>
      <c r="AF5103" s="2"/>
      <c r="AG5103" s="2"/>
      <c r="AH5103" s="60"/>
      <c r="AI5103" s="77"/>
      <c r="AJ5103" s="77"/>
      <c r="AK5103" s="77"/>
      <c r="AL5103" s="77"/>
      <c r="AM5103" s="85"/>
      <c r="AN5103" s="2">
        <v>5</v>
      </c>
      <c r="AO5103" s="2" t="s">
        <v>368</v>
      </c>
      <c r="AP5103" s="2"/>
      <c r="AQ5103" s="2">
        <v>5.0000000000000001E-4</v>
      </c>
      <c r="AR5103" s="60">
        <v>1.1839999999999999</v>
      </c>
      <c r="AS5103" s="90"/>
      <c r="AT5103" s="90"/>
      <c r="AU5103" s="90"/>
      <c r="AV5103" s="90"/>
      <c r="AW5103" s="105"/>
      <c r="AX5103" s="2"/>
      <c r="AY5103" s="2"/>
      <c r="AZ5103" s="2"/>
      <c r="BA5103" s="2"/>
      <c r="BB5103" s="60"/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/>
      <c r="BO5103" s="53"/>
      <c r="BP5103" s="53"/>
      <c r="BQ5103" s="125"/>
      <c r="BR5103" s="2"/>
      <c r="BS5103" s="2"/>
      <c r="BT5103" s="2"/>
      <c r="BU5103" s="2"/>
      <c r="BV5103" s="60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275</v>
      </c>
      <c r="K5104" s="2" t="s">
        <v>322</v>
      </c>
      <c r="L5104" s="172">
        <f t="shared" si="173"/>
        <v>3.5000000000000001E-3</v>
      </c>
      <c r="M5104" s="170">
        <f t="shared" si="174"/>
        <v>5.8090000000000002</v>
      </c>
      <c r="N5104" s="183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/>
      <c r="AB5104" s="67"/>
      <c r="AC5104" s="73"/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/>
      <c r="AO5104" s="2"/>
      <c r="AP5104" s="2"/>
      <c r="AQ5104" s="2"/>
      <c r="AR5104" s="60"/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>
        <v>24</v>
      </c>
      <c r="BP5104" s="53">
        <v>3.5000000000000001E-3</v>
      </c>
      <c r="BQ5104" s="125">
        <v>5.8090000000000002</v>
      </c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276</v>
      </c>
      <c r="K5105" s="2" t="s">
        <v>321</v>
      </c>
      <c r="L5105" s="170">
        <f t="shared" si="173"/>
        <v>0</v>
      </c>
      <c r="M5105" s="170">
        <f t="shared" si="174"/>
        <v>0</v>
      </c>
      <c r="N5105" s="183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/>
      <c r="BP5105" s="53"/>
      <c r="BQ5105" s="125"/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277</v>
      </c>
      <c r="K5106" s="2" t="s">
        <v>321</v>
      </c>
      <c r="L5106" s="170">
        <f t="shared" si="173"/>
        <v>3</v>
      </c>
      <c r="M5106" s="170">
        <f t="shared" si="174"/>
        <v>7.2880000000000003</v>
      </c>
      <c r="N5106" s="183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>
        <v>5</v>
      </c>
      <c r="AO5106" s="2" t="s">
        <v>368</v>
      </c>
      <c r="AP5106" s="2"/>
      <c r="AQ5106" s="2">
        <v>2</v>
      </c>
      <c r="AR5106" s="60">
        <v>2.9279999999999999</v>
      </c>
      <c r="AS5106" s="90"/>
      <c r="AT5106" s="90"/>
      <c r="AU5106" s="90"/>
      <c r="AV5106" s="90"/>
      <c r="AW5106" s="105"/>
      <c r="AX5106" s="2">
        <v>9</v>
      </c>
      <c r="AY5106" s="2" t="s">
        <v>366</v>
      </c>
      <c r="AZ5106" s="2"/>
      <c r="BA5106" s="2">
        <v>1</v>
      </c>
      <c r="BB5106" s="60">
        <v>4.3600000000000003</v>
      </c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283</v>
      </c>
      <c r="J5107" s="2" t="s">
        <v>298</v>
      </c>
      <c r="K5107" s="2" t="s">
        <v>322</v>
      </c>
      <c r="L5107" s="170">
        <f t="shared" si="173"/>
        <v>0.4</v>
      </c>
      <c r="M5107" s="170">
        <f t="shared" si="174"/>
        <v>191.571</v>
      </c>
      <c r="N5107" s="183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5.8</v>
      </c>
      <c r="AO5107" s="2"/>
      <c r="AP5107" s="2"/>
      <c r="AQ5107" s="2">
        <v>0.24</v>
      </c>
      <c r="AR5107" s="60">
        <v>114.782</v>
      </c>
      <c r="AS5107" s="90"/>
      <c r="AT5107" s="90" t="s">
        <v>557</v>
      </c>
      <c r="AV5107" s="90">
        <v>0.16</v>
      </c>
      <c r="AW5107" s="105">
        <v>76.789000000000001</v>
      </c>
      <c r="AX5107" s="2"/>
      <c r="AY5107" s="2"/>
      <c r="AZ5107" s="2"/>
      <c r="BA5107" s="2"/>
      <c r="BB5107" s="60"/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278</v>
      </c>
      <c r="K5108" s="2" t="s">
        <v>321</v>
      </c>
      <c r="L5108" s="170">
        <f t="shared" si="173"/>
        <v>6</v>
      </c>
      <c r="M5108" s="170">
        <f t="shared" si="174"/>
        <v>4.21</v>
      </c>
      <c r="N5108" s="183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 t="s">
        <v>427</v>
      </c>
      <c r="AA5108" s="67"/>
      <c r="AB5108" s="67">
        <v>6</v>
      </c>
      <c r="AC5108" s="73">
        <v>4.21</v>
      </c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/>
      <c r="AO5108" s="2"/>
      <c r="AP5108" s="2"/>
      <c r="AQ5108" s="2"/>
      <c r="AR5108" s="60"/>
      <c r="AS5108" s="90"/>
      <c r="AT5108" s="90"/>
      <c r="AU5108" s="90"/>
      <c r="AV5108" s="90"/>
      <c r="AW5108" s="105"/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279</v>
      </c>
      <c r="K5109" s="2" t="s">
        <v>321</v>
      </c>
      <c r="L5109" s="170">
        <f t="shared" si="173"/>
        <v>15</v>
      </c>
      <c r="M5109" s="170">
        <f t="shared" si="174"/>
        <v>111.75399999999999</v>
      </c>
      <c r="N5109" s="183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/>
      <c r="AA5109" s="67"/>
      <c r="AB5109" s="67"/>
      <c r="AC5109" s="73"/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>
        <v>5</v>
      </c>
      <c r="AO5109" s="2"/>
      <c r="AP5109" s="2"/>
      <c r="AQ5109" s="2">
        <v>4</v>
      </c>
      <c r="AR5109" s="60">
        <v>36.796999999999997</v>
      </c>
      <c r="AS5109" s="90"/>
      <c r="AT5109" s="90" t="s">
        <v>558</v>
      </c>
      <c r="AV5109" s="90">
        <v>11</v>
      </c>
      <c r="AW5109" s="105">
        <v>74.956999999999994</v>
      </c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286</v>
      </c>
      <c r="J5110" s="2" t="s">
        <v>280</v>
      </c>
      <c r="K5110" s="2" t="s">
        <v>320</v>
      </c>
      <c r="L5110" s="170">
        <f t="shared" si="173"/>
        <v>0</v>
      </c>
      <c r="M5110" s="172">
        <f t="shared" si="174"/>
        <v>0</v>
      </c>
      <c r="N5110" s="185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/>
      <c r="AO5110" s="2"/>
      <c r="AP5110" s="2"/>
      <c r="AQ5110" s="2"/>
      <c r="AR5110" s="60"/>
      <c r="AS5110" s="90"/>
      <c r="AT5110" s="90"/>
      <c r="AU5110" s="90"/>
      <c r="AV5110" s="90"/>
      <c r="AW5110" s="105"/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181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281</v>
      </c>
      <c r="K5111" s="2" t="s">
        <v>320</v>
      </c>
      <c r="L5111" s="170">
        <f t="shared" si="173"/>
        <v>0</v>
      </c>
      <c r="M5111" s="170">
        <f t="shared" si="174"/>
        <v>0</v>
      </c>
      <c r="N5111" s="183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60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s="17" customFormat="1" hidden="1" x14ac:dyDescent="0.3">
      <c r="A5112" s="16" t="s">
        <v>172</v>
      </c>
      <c r="B5112" s="16" t="s">
        <v>2</v>
      </c>
      <c r="C5112" s="16" t="s">
        <v>3</v>
      </c>
      <c r="D5112" s="16" t="s">
        <v>124</v>
      </c>
      <c r="E5112" s="6" t="s">
        <v>173</v>
      </c>
      <c r="F5112" s="7"/>
      <c r="G5112" s="23" t="s">
        <v>5</v>
      </c>
      <c r="H5112" s="7">
        <v>2023</v>
      </c>
      <c r="I5112" s="25"/>
      <c r="J5112" s="16" t="s">
        <v>314</v>
      </c>
      <c r="K5112" s="16"/>
      <c r="L5112" s="155"/>
      <c r="M5112" s="133">
        <f>SUM(M5074:M5111)</f>
        <v>467.38</v>
      </c>
      <c r="N5112" s="186"/>
      <c r="O5112" s="16"/>
      <c r="P5112" s="16"/>
      <c r="Q5112" s="16"/>
      <c r="R5112" s="16"/>
      <c r="S5112" s="51">
        <f>SUM(S5074:S5111)</f>
        <v>0</v>
      </c>
      <c r="T5112" s="16"/>
      <c r="U5112" s="16"/>
      <c r="V5112" s="16"/>
      <c r="W5112" s="16"/>
      <c r="X5112" s="51">
        <f>SUM(X5074:X5111)</f>
        <v>0</v>
      </c>
      <c r="Y5112" s="16"/>
      <c r="Z5112" s="16"/>
      <c r="AA5112" s="16"/>
      <c r="AB5112" s="16"/>
      <c r="AC5112" s="51">
        <f>SUM(AC5074:AC5111)</f>
        <v>4.7309999999999999</v>
      </c>
      <c r="AD5112" s="16"/>
      <c r="AE5112" s="16"/>
      <c r="AF5112" s="16"/>
      <c r="AG5112" s="16"/>
      <c r="AH5112" s="51">
        <f>SUM(AH5074:AH5111)</f>
        <v>0.86599999999999999</v>
      </c>
      <c r="AI5112" s="16"/>
      <c r="AJ5112" s="16"/>
      <c r="AK5112" s="16"/>
      <c r="AL5112" s="16"/>
      <c r="AM5112" s="51">
        <f>SUM(AM5074:AM5111)</f>
        <v>18.510999999999999</v>
      </c>
      <c r="AN5112" s="16"/>
      <c r="AO5112" s="16"/>
      <c r="AP5112" s="16"/>
      <c r="AQ5112" s="16"/>
      <c r="AR5112" s="51">
        <f>SUM(AR5074:AR5111)</f>
        <v>161.756</v>
      </c>
      <c r="AS5112" s="16"/>
      <c r="AT5112" s="16"/>
      <c r="AU5112" s="16"/>
      <c r="AV5112" s="16"/>
      <c r="AW5112" s="51">
        <f>SUM(AW5074:AW5111)</f>
        <v>151.74599999999998</v>
      </c>
      <c r="AX5112" s="16"/>
      <c r="AY5112" s="16"/>
      <c r="AZ5112" s="16"/>
      <c r="BA5112" s="16"/>
      <c r="BB5112" s="51">
        <f>SUM(BB5074:BB5111)</f>
        <v>5.6020000000000003</v>
      </c>
      <c r="BC5112" s="16"/>
      <c r="BD5112" s="16"/>
      <c r="BE5112" s="16"/>
      <c r="BF5112" s="16"/>
      <c r="BG5112" s="51">
        <f>SUM(BG5074:BG5111)</f>
        <v>0</v>
      </c>
      <c r="BH5112" s="16"/>
      <c r="BI5112" s="16"/>
      <c r="BJ5112" s="16"/>
      <c r="BK5112" s="16"/>
      <c r="BL5112" s="51">
        <f>SUM(BL5074:BL5111)</f>
        <v>0</v>
      </c>
      <c r="BM5112" s="16"/>
      <c r="BN5112" s="16"/>
      <c r="BO5112" s="16"/>
      <c r="BP5112" s="16"/>
      <c r="BQ5112" s="51">
        <f>SUM(BQ5074:BQ5111)</f>
        <v>104.723</v>
      </c>
      <c r="BR5112" s="16"/>
      <c r="BS5112" s="16"/>
      <c r="BT5112" s="16"/>
      <c r="BU5112" s="16"/>
      <c r="BV5112" s="51">
        <f>SUM(BV5074:BV5111)</f>
        <v>19.445</v>
      </c>
    </row>
    <row r="5113" spans="1:74" hidden="1" x14ac:dyDescent="0.3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22" t="s">
        <v>5</v>
      </c>
      <c r="H5113" s="3">
        <v>2023</v>
      </c>
      <c r="I5113" s="24" t="s">
        <v>287</v>
      </c>
      <c r="J5113" s="2" t="s">
        <v>267</v>
      </c>
      <c r="K5113" s="2" t="s">
        <v>319</v>
      </c>
      <c r="L5113" s="170">
        <f t="shared" si="173"/>
        <v>0</v>
      </c>
      <c r="M5113" s="170">
        <f t="shared" si="174"/>
        <v>0</v>
      </c>
      <c r="N5113" s="183"/>
      <c r="O5113" s="37"/>
      <c r="P5113" s="37"/>
      <c r="Q5113" s="37"/>
      <c r="R5113" s="37"/>
      <c r="S5113" s="46"/>
      <c r="T5113" s="2"/>
      <c r="U5113" s="2"/>
      <c r="V5113" s="2"/>
      <c r="W5113" s="2"/>
      <c r="X5113" s="60"/>
      <c r="Y5113" s="67"/>
      <c r="Z5113" s="67"/>
      <c r="AA5113" s="67"/>
      <c r="AB5113" s="67"/>
      <c r="AC5113" s="73"/>
      <c r="AD5113" s="2"/>
      <c r="AE5113" s="2"/>
      <c r="AF5113" s="2"/>
      <c r="AG5113" s="2"/>
      <c r="AH5113" s="60"/>
      <c r="AI5113" s="77"/>
      <c r="AJ5113" s="77"/>
      <c r="AK5113" s="77"/>
      <c r="AL5113" s="77"/>
      <c r="AM5113" s="85"/>
      <c r="AN5113" s="2"/>
      <c r="AO5113" s="2"/>
      <c r="AP5113" s="2"/>
      <c r="AQ5113" s="2"/>
      <c r="AR5113" s="60"/>
      <c r="AS5113" s="90"/>
      <c r="AT5113" s="90"/>
      <c r="AU5113" s="90"/>
      <c r="AV5113" s="90"/>
      <c r="AW5113" s="105"/>
      <c r="AX5113" s="2"/>
      <c r="AY5113" s="2"/>
      <c r="AZ5113" s="2"/>
      <c r="BA5113" s="2"/>
      <c r="BB5113" s="60"/>
      <c r="BC5113" s="111"/>
      <c r="BD5113" s="111"/>
      <c r="BE5113" s="111"/>
      <c r="BF5113" s="111"/>
      <c r="BG5113" s="116"/>
      <c r="BH5113" s="2"/>
      <c r="BI5113" s="2"/>
      <c r="BJ5113" s="2"/>
      <c r="BK5113" s="2"/>
      <c r="BL5113" s="60"/>
      <c r="BM5113" s="53"/>
      <c r="BN5113" s="53"/>
      <c r="BO5113" s="53"/>
      <c r="BP5113" s="53"/>
      <c r="BQ5113" s="125"/>
      <c r="BR5113" s="2"/>
      <c r="BS5113" s="2"/>
      <c r="BT5113" s="2"/>
      <c r="BU5113" s="2"/>
      <c r="BV5113" s="60"/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291</v>
      </c>
      <c r="K5114" s="2" t="s">
        <v>320</v>
      </c>
      <c r="L5114" s="170">
        <f t="shared" si="173"/>
        <v>0</v>
      </c>
      <c r="M5114" s="170">
        <f t="shared" si="174"/>
        <v>0</v>
      </c>
      <c r="N5114" s="183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286</v>
      </c>
      <c r="J5115" s="2" t="s">
        <v>337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3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8" t="s">
        <v>338</v>
      </c>
      <c r="K5116" s="8" t="s">
        <v>319</v>
      </c>
      <c r="L5116" s="170">
        <f t="shared" si="173"/>
        <v>0</v>
      </c>
      <c r="M5116" s="170">
        <f t="shared" si="174"/>
        <v>0</v>
      </c>
      <c r="N5116" s="183"/>
      <c r="O5116" s="58"/>
      <c r="P5116" s="58"/>
      <c r="Q5116" s="58"/>
      <c r="R5116" s="58"/>
      <c r="S5116" s="59"/>
      <c r="T5116" s="8"/>
      <c r="U5116" s="8"/>
      <c r="V5116" s="8"/>
      <c r="W5116" s="8"/>
      <c r="X5116" s="130"/>
      <c r="Y5116" s="143"/>
      <c r="Z5116" s="143"/>
      <c r="AA5116" s="143"/>
      <c r="AB5116" s="143"/>
      <c r="AC5116" s="144"/>
      <c r="AD5116" s="8"/>
      <c r="AE5116" s="8"/>
      <c r="AF5116" s="8"/>
      <c r="AG5116" s="8"/>
      <c r="AH5116" s="130"/>
      <c r="AI5116" s="145"/>
      <c r="AJ5116" s="145"/>
      <c r="AK5116" s="145"/>
      <c r="AL5116" s="145"/>
      <c r="AM5116" s="146"/>
      <c r="AN5116" s="8"/>
      <c r="AO5116" s="8"/>
      <c r="AP5116" s="8"/>
      <c r="AQ5116" s="8"/>
      <c r="AR5116" s="130"/>
      <c r="AS5116" s="147"/>
      <c r="AT5116" s="147"/>
      <c r="AU5116" s="147"/>
      <c r="AV5116" s="147"/>
      <c r="AW5116" s="148"/>
      <c r="AX5116" s="8"/>
      <c r="AY5116" s="8"/>
      <c r="AZ5116" s="8"/>
      <c r="BA5116" s="8"/>
      <c r="BB5116" s="130"/>
      <c r="BC5116" s="149"/>
      <c r="BD5116" s="149"/>
      <c r="BE5116" s="149"/>
      <c r="BF5116" s="149"/>
      <c r="BG5116" s="150"/>
      <c r="BH5116" s="8"/>
      <c r="BI5116" s="8"/>
      <c r="BJ5116" s="8"/>
      <c r="BK5116" s="8"/>
      <c r="BL5116" s="130"/>
      <c r="BM5116" s="151"/>
      <c r="BN5116" s="151"/>
      <c r="BO5116" s="151"/>
      <c r="BP5116" s="151"/>
      <c r="BQ5116" s="152"/>
      <c r="BR5116" s="8"/>
      <c r="BS5116" s="8"/>
      <c r="BT5116" s="8"/>
      <c r="BU5116" s="8"/>
      <c r="BV5116" s="13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339</v>
      </c>
      <c r="K5117" s="8" t="s">
        <v>340</v>
      </c>
      <c r="L5117" s="170">
        <f t="shared" si="173"/>
        <v>0</v>
      </c>
      <c r="M5117" s="170">
        <f t="shared" si="174"/>
        <v>0</v>
      </c>
      <c r="N5117" s="183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341</v>
      </c>
      <c r="K5118" s="8" t="s">
        <v>319</v>
      </c>
      <c r="L5118" s="170">
        <f t="shared" si="173"/>
        <v>0</v>
      </c>
      <c r="M5118" s="170">
        <f t="shared" si="174"/>
        <v>0</v>
      </c>
      <c r="N5118" s="183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342</v>
      </c>
      <c r="K5119" s="8" t="s">
        <v>321</v>
      </c>
      <c r="L5119" s="170">
        <f t="shared" si="173"/>
        <v>0</v>
      </c>
      <c r="M5119" s="170">
        <f t="shared" si="174"/>
        <v>0</v>
      </c>
      <c r="N5119" s="183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343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3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344</v>
      </c>
      <c r="K5121" s="8" t="s">
        <v>340</v>
      </c>
      <c r="L5121" s="170">
        <f t="shared" si="173"/>
        <v>0</v>
      </c>
      <c r="M5121" s="170">
        <f t="shared" si="174"/>
        <v>0</v>
      </c>
      <c r="N5121" s="183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288</v>
      </c>
      <c r="J5122" s="8" t="s">
        <v>345</v>
      </c>
      <c r="K5122" s="8" t="s">
        <v>319</v>
      </c>
      <c r="L5122" s="170">
        <f t="shared" si="173"/>
        <v>0</v>
      </c>
      <c r="M5122" s="170">
        <f t="shared" si="174"/>
        <v>0</v>
      </c>
      <c r="N5122" s="183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2" t="s">
        <v>352</v>
      </c>
      <c r="K5123" s="2" t="s">
        <v>319</v>
      </c>
      <c r="L5123" s="170">
        <f t="shared" si="173"/>
        <v>0</v>
      </c>
      <c r="M5123" s="170">
        <f t="shared" si="174"/>
        <v>0</v>
      </c>
      <c r="N5123" s="183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353</v>
      </c>
      <c r="K5124" s="2" t="s">
        <v>322</v>
      </c>
      <c r="L5124" s="170">
        <f t="shared" si="173"/>
        <v>0</v>
      </c>
      <c r="M5124" s="170">
        <f t="shared" si="174"/>
        <v>0</v>
      </c>
      <c r="N5124" s="183"/>
      <c r="O5124" s="37"/>
      <c r="P5124" s="37"/>
      <c r="Q5124" s="37"/>
      <c r="R5124" s="37"/>
      <c r="S5124" s="46"/>
      <c r="T5124" s="2"/>
      <c r="U5124" s="2"/>
      <c r="V5124" s="2"/>
      <c r="W5124" s="2"/>
      <c r="X5124" s="60"/>
      <c r="Y5124" s="67"/>
      <c r="Z5124" s="67"/>
      <c r="AA5124" s="67"/>
      <c r="AB5124" s="67"/>
      <c r="AC5124" s="73"/>
      <c r="AD5124" s="2"/>
      <c r="AE5124" s="2"/>
      <c r="AF5124" s="2"/>
      <c r="AG5124" s="2"/>
      <c r="AH5124" s="60"/>
      <c r="AI5124" s="77"/>
      <c r="AJ5124" s="77"/>
      <c r="AK5124" s="77"/>
      <c r="AL5124" s="77"/>
      <c r="AM5124" s="85"/>
      <c r="AN5124" s="2"/>
      <c r="AO5124" s="2"/>
      <c r="AP5124" s="2"/>
      <c r="AQ5124" s="2"/>
      <c r="AR5124" s="60"/>
      <c r="AS5124" s="90"/>
      <c r="AT5124" s="90"/>
      <c r="AU5124" s="90"/>
      <c r="AV5124" s="90"/>
      <c r="AW5124" s="105"/>
      <c r="AX5124" s="2"/>
      <c r="AY5124" s="2"/>
      <c r="AZ5124" s="2"/>
      <c r="BA5124" s="2"/>
      <c r="BB5124" s="60"/>
      <c r="BC5124" s="111"/>
      <c r="BD5124" s="111"/>
      <c r="BE5124" s="111"/>
      <c r="BF5124" s="111"/>
      <c r="BG5124" s="116"/>
      <c r="BH5124" s="2"/>
      <c r="BI5124" s="2"/>
      <c r="BJ5124" s="2"/>
      <c r="BK5124" s="2"/>
      <c r="BL5124" s="60"/>
      <c r="BM5124" s="53"/>
      <c r="BN5124" s="53"/>
      <c r="BO5124" s="53"/>
      <c r="BP5124" s="53"/>
      <c r="BQ5124" s="125"/>
      <c r="BR5124" s="2"/>
      <c r="BS5124" s="2"/>
      <c r="BT5124" s="2"/>
      <c r="BU5124" s="2"/>
      <c r="BV5124" s="6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346</v>
      </c>
      <c r="K5125" s="2" t="s">
        <v>319</v>
      </c>
      <c r="L5125" s="170">
        <f t="shared" ref="L5125:L5188" si="175">SUM(R5125,W5125,AB5125,AG5125,AL5125,AQ5125,AV5125,BA5125,BF5125,BK5125,BP5125,BU5125)</f>
        <v>0</v>
      </c>
      <c r="M5125" s="170">
        <f t="shared" ref="M5125:M5188" si="176">SUM(S5125,X5125,AC5125,AH5125,AM5125,AR5125,AW5125,BB5125,BG5125,BL5125,BQ5125,BV5125)</f>
        <v>0</v>
      </c>
      <c r="N5125" s="183"/>
      <c r="O5125" s="38"/>
      <c r="P5125" s="37"/>
      <c r="Q5125" s="37"/>
      <c r="R5125" s="37"/>
      <c r="S5125" s="46"/>
      <c r="T5125" s="3"/>
      <c r="U5125" s="2"/>
      <c r="V5125" s="2"/>
      <c r="W5125" s="2"/>
      <c r="X5125" s="60"/>
      <c r="Y5125" s="69"/>
      <c r="Z5125" s="67"/>
      <c r="AA5125" s="67"/>
      <c r="AB5125" s="67"/>
      <c r="AC5125" s="73"/>
      <c r="AD5125" s="3"/>
      <c r="AE5125" s="2"/>
      <c r="AF5125" s="2"/>
      <c r="AG5125" s="2"/>
      <c r="AH5125" s="60"/>
      <c r="AI5125" s="78"/>
      <c r="AJ5125" s="77"/>
      <c r="AK5125" s="77"/>
      <c r="AL5125" s="77"/>
      <c r="AM5125" s="85"/>
      <c r="AN5125" s="3"/>
      <c r="AO5125" s="2"/>
      <c r="AP5125" s="2"/>
      <c r="AQ5125" s="2"/>
      <c r="AR5125" s="60"/>
      <c r="AS5125" s="91"/>
      <c r="AT5125" s="90"/>
      <c r="AU5125" s="90"/>
      <c r="AV5125" s="90"/>
      <c r="AW5125" s="105"/>
      <c r="AX5125" s="3"/>
      <c r="AY5125" s="2"/>
      <c r="AZ5125" s="2"/>
      <c r="BA5125" s="2"/>
      <c r="BB5125" s="60"/>
      <c r="BC5125" s="112"/>
      <c r="BD5125" s="111"/>
      <c r="BE5125" s="111"/>
      <c r="BF5125" s="111"/>
      <c r="BG5125" s="116"/>
      <c r="BH5125" s="3"/>
      <c r="BI5125" s="2"/>
      <c r="BJ5125" s="2"/>
      <c r="BK5125" s="2"/>
      <c r="BL5125" s="60"/>
      <c r="BM5125" s="54"/>
      <c r="BN5125" s="53"/>
      <c r="BO5125" s="53"/>
      <c r="BP5125" s="53"/>
      <c r="BQ5125" s="125"/>
      <c r="BR5125" s="3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289</v>
      </c>
      <c r="J5126" s="2" t="s">
        <v>268</v>
      </c>
      <c r="K5126" s="2" t="s">
        <v>319</v>
      </c>
      <c r="L5126" s="170">
        <f t="shared" si="175"/>
        <v>0.19500000000000001</v>
      </c>
      <c r="M5126" s="170">
        <f t="shared" si="176"/>
        <v>502.81099999999998</v>
      </c>
      <c r="N5126" s="183"/>
      <c r="O5126" s="37"/>
      <c r="P5126" s="37"/>
      <c r="Q5126" s="37"/>
      <c r="R5126" s="37"/>
      <c r="S5126" s="46"/>
      <c r="T5126" s="2"/>
      <c r="U5126" s="2"/>
      <c r="V5126" s="2"/>
      <c r="W5126" s="2"/>
      <c r="X5126" s="60"/>
      <c r="Y5126" s="67"/>
      <c r="Z5126" s="67"/>
      <c r="AA5126" s="67"/>
      <c r="AB5126" s="67"/>
      <c r="AC5126" s="73"/>
      <c r="AD5126" s="2"/>
      <c r="AE5126" s="2"/>
      <c r="AF5126" s="2"/>
      <c r="AG5126" s="2"/>
      <c r="AH5126" s="60"/>
      <c r="AI5126" s="77"/>
      <c r="AJ5126" s="77"/>
      <c r="AK5126" s="77"/>
      <c r="AL5126" s="77"/>
      <c r="AM5126" s="85"/>
      <c r="AN5126" s="2">
        <v>1.2</v>
      </c>
      <c r="AO5126" s="2"/>
      <c r="AP5126" s="2"/>
      <c r="AQ5126" s="2">
        <v>0.19500000000000001</v>
      </c>
      <c r="AR5126" s="60">
        <v>502.81099999999998</v>
      </c>
      <c r="AS5126" s="90"/>
      <c r="AT5126" s="90"/>
      <c r="AU5126" s="90"/>
      <c r="AV5126" s="90"/>
      <c r="AW5126" s="105"/>
      <c r="AX5126" s="2"/>
      <c r="AY5126" s="2"/>
      <c r="AZ5126" s="2"/>
      <c r="BA5126" s="2"/>
      <c r="BB5126" s="60"/>
      <c r="BC5126" s="111"/>
      <c r="BD5126" s="111"/>
      <c r="BE5126" s="111"/>
      <c r="BF5126" s="111"/>
      <c r="BG5126" s="116"/>
      <c r="BH5126" s="2"/>
      <c r="BI5126" s="2"/>
      <c r="BJ5126" s="2"/>
      <c r="BK5126" s="2"/>
      <c r="BL5126" s="60"/>
      <c r="BM5126" s="53"/>
      <c r="BN5126" s="53"/>
      <c r="BO5126" s="53"/>
      <c r="BP5126" s="53"/>
      <c r="BQ5126" s="125"/>
      <c r="BR5126" s="2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292</v>
      </c>
      <c r="K5127" s="2" t="s">
        <v>319</v>
      </c>
      <c r="L5127" s="170">
        <f t="shared" si="175"/>
        <v>0</v>
      </c>
      <c r="M5127" s="170">
        <f t="shared" si="176"/>
        <v>0</v>
      </c>
      <c r="N5127" s="183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/>
      <c r="AO5127" s="2"/>
      <c r="AP5127" s="2"/>
      <c r="AQ5127" s="2"/>
      <c r="AR5127" s="60"/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285</v>
      </c>
      <c r="J5128" s="2" t="s">
        <v>293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3"/>
      <c r="O5128" s="37"/>
      <c r="P5128" s="37"/>
      <c r="Q5128" s="37"/>
      <c r="R5128" s="38"/>
      <c r="S5128" s="45"/>
      <c r="T5128" s="2"/>
      <c r="U5128" s="2"/>
      <c r="V5128" s="2"/>
      <c r="W5128" s="3"/>
      <c r="X5128" s="61"/>
      <c r="Y5128" s="67"/>
      <c r="Z5128" s="67"/>
      <c r="AA5128" s="67"/>
      <c r="AB5128" s="69"/>
      <c r="AC5128" s="74"/>
      <c r="AD5128" s="2"/>
      <c r="AE5128" s="2"/>
      <c r="AF5128" s="2"/>
      <c r="AG5128" s="3"/>
      <c r="AH5128" s="61"/>
      <c r="AI5128" s="77"/>
      <c r="AJ5128" s="77"/>
      <c r="AK5128" s="77"/>
      <c r="AL5128" s="78"/>
      <c r="AM5128" s="86"/>
      <c r="AN5128" s="2"/>
      <c r="AO5128" s="2"/>
      <c r="AP5128" s="2"/>
      <c r="AQ5128" s="3"/>
      <c r="AR5128" s="61"/>
      <c r="AS5128" s="90"/>
      <c r="AT5128" s="90"/>
      <c r="AU5128" s="90"/>
      <c r="AV5128" s="91"/>
      <c r="AW5128" s="106"/>
      <c r="AX5128" s="2"/>
      <c r="AY5128" s="2"/>
      <c r="AZ5128" s="2"/>
      <c r="BA5128" s="3"/>
      <c r="BB5128" s="61"/>
      <c r="BC5128" s="111"/>
      <c r="BD5128" s="111"/>
      <c r="BE5128" s="111"/>
      <c r="BF5128" s="112"/>
      <c r="BG5128" s="117"/>
      <c r="BH5128" s="2"/>
      <c r="BI5128" s="2"/>
      <c r="BJ5128" s="2"/>
      <c r="BK5128" s="3"/>
      <c r="BL5128" s="61"/>
      <c r="BM5128" s="53"/>
      <c r="BN5128" s="53"/>
      <c r="BO5128" s="53"/>
      <c r="BP5128" s="54"/>
      <c r="BQ5128" s="126"/>
      <c r="BR5128" s="2"/>
      <c r="BS5128" s="2"/>
      <c r="BT5128" s="2"/>
      <c r="BU5128" s="3"/>
      <c r="BV5128" s="61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287</v>
      </c>
      <c r="J5129" s="2" t="s">
        <v>269</v>
      </c>
      <c r="K5129" s="2" t="s">
        <v>321</v>
      </c>
      <c r="L5129" s="170">
        <f t="shared" si="175"/>
        <v>0</v>
      </c>
      <c r="M5129" s="170">
        <f t="shared" si="176"/>
        <v>0</v>
      </c>
      <c r="N5129" s="183"/>
      <c r="O5129" s="37"/>
      <c r="P5129" s="37"/>
      <c r="Q5129" s="37"/>
      <c r="R5129" s="37"/>
      <c r="S5129" s="46"/>
      <c r="T5129" s="2"/>
      <c r="U5129" s="2"/>
      <c r="V5129" s="2"/>
      <c r="W5129" s="2"/>
      <c r="X5129" s="60"/>
      <c r="Y5129" s="67"/>
      <c r="Z5129" s="67"/>
      <c r="AA5129" s="67"/>
      <c r="AB5129" s="67"/>
      <c r="AC5129" s="73"/>
      <c r="AD5129" s="2"/>
      <c r="AE5129" s="2"/>
      <c r="AF5129" s="2"/>
      <c r="AG5129" s="2"/>
      <c r="AH5129" s="60"/>
      <c r="AI5129" s="77"/>
      <c r="AJ5129" s="77"/>
      <c r="AK5129" s="77"/>
      <c r="AL5129" s="77"/>
      <c r="AM5129" s="85"/>
      <c r="AN5129" s="2"/>
      <c r="AO5129" s="2"/>
      <c r="AP5129" s="2"/>
      <c r="AQ5129" s="2"/>
      <c r="AR5129" s="60"/>
      <c r="AS5129" s="90"/>
      <c r="AT5129" s="90"/>
      <c r="AU5129" s="90"/>
      <c r="AV5129" s="90"/>
      <c r="AW5129" s="105"/>
      <c r="AX5129" s="2"/>
      <c r="AY5129" s="2"/>
      <c r="AZ5129" s="2"/>
      <c r="BA5129" s="2"/>
      <c r="BB5129" s="60"/>
      <c r="BC5129" s="111"/>
      <c r="BD5129" s="111"/>
      <c r="BE5129" s="111"/>
      <c r="BF5129" s="111"/>
      <c r="BG5129" s="116"/>
      <c r="BH5129" s="2"/>
      <c r="BI5129" s="2"/>
      <c r="BJ5129" s="2"/>
      <c r="BK5129" s="2"/>
      <c r="BL5129" s="60"/>
      <c r="BM5129" s="53"/>
      <c r="BN5129" s="53"/>
      <c r="BO5129" s="53"/>
      <c r="BP5129" s="53"/>
      <c r="BQ5129" s="125"/>
      <c r="BR5129" s="2"/>
      <c r="BS5129" s="2"/>
      <c r="BT5129" s="2"/>
      <c r="BU5129" s="2"/>
      <c r="BV5129" s="60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270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3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290</v>
      </c>
      <c r="J5131" s="2" t="s">
        <v>271</v>
      </c>
      <c r="K5131" s="2" t="s">
        <v>322</v>
      </c>
      <c r="L5131" s="170">
        <f t="shared" si="175"/>
        <v>0</v>
      </c>
      <c r="M5131" s="170">
        <f t="shared" si="176"/>
        <v>0</v>
      </c>
      <c r="N5131" s="183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284</v>
      </c>
      <c r="J5132" s="2" t="s">
        <v>294</v>
      </c>
      <c r="K5132" s="2" t="s">
        <v>321</v>
      </c>
      <c r="L5132" s="170">
        <f t="shared" si="175"/>
        <v>0</v>
      </c>
      <c r="M5132" s="170">
        <f t="shared" si="176"/>
        <v>0</v>
      </c>
      <c r="N5132" s="183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347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3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295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3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290</v>
      </c>
      <c r="J5135" s="2" t="s">
        <v>299</v>
      </c>
      <c r="K5135" s="2" t="s">
        <v>319</v>
      </c>
      <c r="L5135" s="170">
        <f t="shared" si="175"/>
        <v>0</v>
      </c>
      <c r="M5135" s="170">
        <f t="shared" si="176"/>
        <v>0</v>
      </c>
      <c r="N5135" s="183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315</v>
      </c>
      <c r="J5136" s="2" t="s">
        <v>348</v>
      </c>
      <c r="K5136" s="2" t="s">
        <v>321</v>
      </c>
      <c r="L5136" s="170">
        <f t="shared" si="175"/>
        <v>0</v>
      </c>
      <c r="M5136" s="170">
        <f t="shared" si="176"/>
        <v>0</v>
      </c>
      <c r="N5136" s="183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296</v>
      </c>
      <c r="K5137" s="2" t="s">
        <v>322</v>
      </c>
      <c r="L5137" s="170">
        <f t="shared" si="175"/>
        <v>0</v>
      </c>
      <c r="M5137" s="170">
        <f t="shared" si="176"/>
        <v>0</v>
      </c>
      <c r="N5137" s="183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316</v>
      </c>
      <c r="J5138" s="2" t="s">
        <v>297</v>
      </c>
      <c r="K5138" s="2" t="s">
        <v>319</v>
      </c>
      <c r="L5138" s="170">
        <f t="shared" si="175"/>
        <v>0</v>
      </c>
      <c r="M5138" s="170">
        <f t="shared" si="176"/>
        <v>0</v>
      </c>
      <c r="N5138" s="183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8" t="s">
        <v>349</v>
      </c>
      <c r="K5139" s="8" t="s">
        <v>321</v>
      </c>
      <c r="L5139" s="170">
        <f t="shared" si="175"/>
        <v>0</v>
      </c>
      <c r="M5139" s="170">
        <f t="shared" si="176"/>
        <v>0</v>
      </c>
      <c r="N5139" s="183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282</v>
      </c>
      <c r="J5140" s="2" t="s">
        <v>272</v>
      </c>
      <c r="K5140" s="2" t="s">
        <v>322</v>
      </c>
      <c r="L5140" s="170">
        <f t="shared" si="175"/>
        <v>0</v>
      </c>
      <c r="M5140" s="170">
        <f t="shared" si="176"/>
        <v>0</v>
      </c>
      <c r="N5140" s="183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273</v>
      </c>
      <c r="K5141" s="2" t="s">
        <v>322</v>
      </c>
      <c r="L5141" s="170">
        <f t="shared" si="175"/>
        <v>4.0000000000000001E-3</v>
      </c>
      <c r="M5141" s="170">
        <f t="shared" si="176"/>
        <v>8.5090000000000003</v>
      </c>
      <c r="N5141" s="183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 t="s">
        <v>446</v>
      </c>
      <c r="AG5141" s="2">
        <v>4.0000000000000001E-3</v>
      </c>
      <c r="AH5141" s="60">
        <v>8.5090000000000003</v>
      </c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274</v>
      </c>
      <c r="K5142" s="2" t="s">
        <v>322</v>
      </c>
      <c r="L5142" s="172">
        <f t="shared" si="175"/>
        <v>5.0000000000000001E-4</v>
      </c>
      <c r="M5142" s="170">
        <f t="shared" si="176"/>
        <v>0.63800000000000001</v>
      </c>
      <c r="N5142" s="183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/>
      <c r="AG5142" s="2"/>
      <c r="AH5142" s="60"/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>
        <v>18</v>
      </c>
      <c r="BK5142" s="2">
        <v>5.0000000000000001E-4</v>
      </c>
      <c r="BL5142" s="60">
        <v>0.63800000000000001</v>
      </c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275</v>
      </c>
      <c r="K5143" s="2" t="s">
        <v>322</v>
      </c>
      <c r="L5143" s="170">
        <f t="shared" si="175"/>
        <v>0</v>
      </c>
      <c r="M5143" s="170">
        <f t="shared" si="176"/>
        <v>0</v>
      </c>
      <c r="N5143" s="183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/>
      <c r="BK5143" s="2"/>
      <c r="BL5143" s="60"/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276</v>
      </c>
      <c r="K5144" s="2" t="s">
        <v>321</v>
      </c>
      <c r="L5144" s="170">
        <f t="shared" si="175"/>
        <v>0</v>
      </c>
      <c r="M5144" s="170">
        <f t="shared" si="176"/>
        <v>0</v>
      </c>
      <c r="N5144" s="183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277</v>
      </c>
      <c r="K5145" s="2" t="s">
        <v>321</v>
      </c>
      <c r="L5145" s="170">
        <f t="shared" si="175"/>
        <v>1</v>
      </c>
      <c r="M5145" s="170">
        <f t="shared" si="176"/>
        <v>6.84</v>
      </c>
      <c r="N5145" s="183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 t="s">
        <v>366</v>
      </c>
      <c r="AP5145" s="2"/>
      <c r="AQ5145" s="2">
        <v>1</v>
      </c>
      <c r="AR5145" s="60">
        <v>6.84</v>
      </c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283</v>
      </c>
      <c r="J5146" s="2" t="s">
        <v>298</v>
      </c>
      <c r="K5146" s="2" t="s">
        <v>322</v>
      </c>
      <c r="L5146" s="170">
        <f t="shared" si="175"/>
        <v>0.17</v>
      </c>
      <c r="M5146" s="170">
        <f t="shared" si="176"/>
        <v>69.52</v>
      </c>
      <c r="N5146" s="183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>
        <v>1.2</v>
      </c>
      <c r="AJ5146" s="77"/>
      <c r="AK5146" s="77"/>
      <c r="AL5146" s="77">
        <v>0.17</v>
      </c>
      <c r="AM5146" s="85">
        <v>69.52</v>
      </c>
      <c r="AN5146" s="2"/>
      <c r="AO5146" s="2"/>
      <c r="AP5146" s="2"/>
      <c r="AQ5146" s="2"/>
      <c r="AR5146" s="60"/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278</v>
      </c>
      <c r="K5147" s="2" t="s">
        <v>321</v>
      </c>
      <c r="L5147" s="170">
        <f t="shared" si="175"/>
        <v>14</v>
      </c>
      <c r="M5147" s="170">
        <f t="shared" si="176"/>
        <v>22.03</v>
      </c>
      <c r="N5147" s="183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>
        <v>1.2</v>
      </c>
      <c r="AE5147" s="2"/>
      <c r="AF5147" s="2"/>
      <c r="AG5147" s="2">
        <v>14</v>
      </c>
      <c r="AH5147" s="60">
        <v>22.03</v>
      </c>
      <c r="AI5147" s="77"/>
      <c r="AJ5147" s="77"/>
      <c r="AK5147" s="77"/>
      <c r="AL5147" s="77"/>
      <c r="AM5147" s="85"/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279</v>
      </c>
      <c r="K5148" s="2" t="s">
        <v>321</v>
      </c>
      <c r="L5148" s="170">
        <f t="shared" si="175"/>
        <v>16</v>
      </c>
      <c r="M5148" s="170">
        <f t="shared" si="176"/>
        <v>202.63399999999999</v>
      </c>
      <c r="N5148" s="183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/>
      <c r="AE5148" s="2"/>
      <c r="AF5148" s="2"/>
      <c r="AG5148" s="2"/>
      <c r="AH5148" s="60"/>
      <c r="AI5148" s="77">
        <v>1.2</v>
      </c>
      <c r="AJ5148" s="77"/>
      <c r="AK5148" s="77"/>
      <c r="AL5148" s="77">
        <v>11</v>
      </c>
      <c r="AM5148" s="85">
        <v>162.14599999999999</v>
      </c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>
        <v>1.2</v>
      </c>
      <c r="AY5148" s="2"/>
      <c r="AZ5148" s="2"/>
      <c r="BA5148" s="2">
        <v>5</v>
      </c>
      <c r="BB5148" s="60">
        <v>40.488</v>
      </c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286</v>
      </c>
      <c r="J5149" s="2" t="s">
        <v>280</v>
      </c>
      <c r="K5149" s="2" t="s">
        <v>320</v>
      </c>
      <c r="L5149" s="170">
        <f t="shared" si="175"/>
        <v>0.91500000000000004</v>
      </c>
      <c r="M5149" s="172">
        <f t="shared" si="176"/>
        <v>12.627000000000001</v>
      </c>
      <c r="N5149" s="185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/>
      <c r="AJ5149" s="77"/>
      <c r="AK5149" s="77"/>
      <c r="AL5149" s="77"/>
      <c r="AM5149" s="85"/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/>
      <c r="AY5149" s="2"/>
      <c r="AZ5149" s="2"/>
      <c r="BA5149" s="2"/>
      <c r="BB5149" s="60"/>
      <c r="BC5149" s="111"/>
      <c r="BD5149" s="111"/>
      <c r="BE5149" s="111"/>
      <c r="BF5149" s="111"/>
      <c r="BG5149" s="116"/>
      <c r="BH5149" s="2"/>
      <c r="BI5149" s="2"/>
      <c r="BJ5149" s="2"/>
      <c r="BK5149" s="2">
        <v>0.91500000000000004</v>
      </c>
      <c r="BL5149" s="181">
        <v>12.627000000000001</v>
      </c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281</v>
      </c>
      <c r="K5150" s="2" t="s">
        <v>320</v>
      </c>
      <c r="L5150" s="170">
        <f t="shared" si="175"/>
        <v>0</v>
      </c>
      <c r="M5150" s="170">
        <f t="shared" si="176"/>
        <v>30.167000000000002</v>
      </c>
      <c r="N5150" s="183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 t="s">
        <v>459</v>
      </c>
      <c r="AE5150" s="2"/>
      <c r="AF5150" s="2"/>
      <c r="AG5150" s="2"/>
      <c r="AH5150" s="60">
        <v>30.167000000000002</v>
      </c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/>
      <c r="BL5150" s="60"/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s="17" customFormat="1" hidden="1" x14ac:dyDescent="0.3">
      <c r="A5151" s="16" t="s">
        <v>174</v>
      </c>
      <c r="B5151" s="16" t="s">
        <v>2</v>
      </c>
      <c r="C5151" s="16" t="s">
        <v>3</v>
      </c>
      <c r="D5151" s="16" t="s">
        <v>124</v>
      </c>
      <c r="E5151" s="6" t="s">
        <v>175</v>
      </c>
      <c r="F5151" s="7"/>
      <c r="G5151" s="23" t="s">
        <v>5</v>
      </c>
      <c r="H5151" s="7">
        <v>2023</v>
      </c>
      <c r="I5151" s="25"/>
      <c r="J5151" s="16" t="s">
        <v>314</v>
      </c>
      <c r="K5151" s="16"/>
      <c r="L5151" s="155"/>
      <c r="M5151" s="133">
        <f>SUM(M5113:M5150)</f>
        <v>855.77599999999995</v>
      </c>
      <c r="N5151" s="186"/>
      <c r="O5151" s="16"/>
      <c r="P5151" s="16"/>
      <c r="Q5151" s="16"/>
      <c r="R5151" s="16"/>
      <c r="S5151" s="51">
        <f>SUM(S5113:S5150)</f>
        <v>0</v>
      </c>
      <c r="T5151" s="16"/>
      <c r="U5151" s="16"/>
      <c r="V5151" s="16"/>
      <c r="W5151" s="16"/>
      <c r="X5151" s="51">
        <f>SUM(X5113:X5150)</f>
        <v>0</v>
      </c>
      <c r="Y5151" s="16"/>
      <c r="Z5151" s="16"/>
      <c r="AA5151" s="16"/>
      <c r="AB5151" s="16"/>
      <c r="AC5151" s="51">
        <f>SUM(AC5113:AC5150)</f>
        <v>0</v>
      </c>
      <c r="AD5151" s="16"/>
      <c r="AE5151" s="16"/>
      <c r="AF5151" s="16"/>
      <c r="AG5151" s="16"/>
      <c r="AH5151" s="51">
        <f>SUM(AH5113:AH5150)</f>
        <v>60.706000000000003</v>
      </c>
      <c r="AI5151" s="16"/>
      <c r="AJ5151" s="16"/>
      <c r="AK5151" s="16"/>
      <c r="AL5151" s="16"/>
      <c r="AM5151" s="51">
        <f>SUM(AM5113:AM5150)</f>
        <v>231.666</v>
      </c>
      <c r="AN5151" s="16"/>
      <c r="AO5151" s="16"/>
      <c r="AP5151" s="16"/>
      <c r="AQ5151" s="16"/>
      <c r="AR5151" s="51">
        <f>SUM(AR5113:AR5150)</f>
        <v>509.65099999999995</v>
      </c>
      <c r="AS5151" s="16"/>
      <c r="AT5151" s="16"/>
      <c r="AU5151" s="16"/>
      <c r="AV5151" s="16"/>
      <c r="AW5151" s="51">
        <f>SUM(AW5113:AW5150)</f>
        <v>0</v>
      </c>
      <c r="AX5151" s="16"/>
      <c r="AY5151" s="16"/>
      <c r="AZ5151" s="16"/>
      <c r="BA5151" s="16"/>
      <c r="BB5151" s="51">
        <f>SUM(BB5113:BB5150)</f>
        <v>40.488</v>
      </c>
      <c r="BC5151" s="16"/>
      <c r="BD5151" s="16"/>
      <c r="BE5151" s="16"/>
      <c r="BF5151" s="16"/>
      <c r="BG5151" s="51">
        <f>SUM(BG5113:BG5150)</f>
        <v>0</v>
      </c>
      <c r="BH5151" s="16"/>
      <c r="BI5151" s="16"/>
      <c r="BJ5151" s="16"/>
      <c r="BK5151" s="16"/>
      <c r="BL5151" s="133">
        <f>SUM(BL5113:BL5150)</f>
        <v>13.265000000000001</v>
      </c>
      <c r="BM5151" s="16"/>
      <c r="BN5151" s="16"/>
      <c r="BO5151" s="16"/>
      <c r="BP5151" s="16"/>
      <c r="BQ5151" s="51">
        <f>SUM(BQ5113:BQ5150)</f>
        <v>0</v>
      </c>
      <c r="BR5151" s="16"/>
      <c r="BS5151" s="16"/>
      <c r="BT5151" s="16"/>
      <c r="BU5151" s="16"/>
      <c r="BV5151" s="51">
        <f>SUM(BV5113:BV5150)</f>
        <v>0</v>
      </c>
    </row>
    <row r="5152" spans="1:74" hidden="1" x14ac:dyDescent="0.3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22" t="s">
        <v>5</v>
      </c>
      <c r="H5152" s="3">
        <v>2023</v>
      </c>
      <c r="I5152" s="24" t="s">
        <v>287</v>
      </c>
      <c r="J5152" s="2" t="s">
        <v>267</v>
      </c>
      <c r="K5152" s="2" t="s">
        <v>319</v>
      </c>
      <c r="L5152" s="170">
        <f t="shared" si="175"/>
        <v>0</v>
      </c>
      <c r="M5152" s="170">
        <f t="shared" si="176"/>
        <v>0</v>
      </c>
      <c r="N5152" s="183"/>
      <c r="O5152" s="37"/>
      <c r="P5152" s="37"/>
      <c r="Q5152" s="37"/>
      <c r="R5152" s="37"/>
      <c r="S5152" s="46"/>
      <c r="T5152" s="2"/>
      <c r="U5152" s="2"/>
      <c r="V5152" s="2"/>
      <c r="W5152" s="2"/>
      <c r="X5152" s="60"/>
      <c r="Y5152" s="67"/>
      <c r="Z5152" s="67"/>
      <c r="AA5152" s="67"/>
      <c r="AB5152" s="67"/>
      <c r="AC5152" s="73"/>
      <c r="AD5152" s="2"/>
      <c r="AE5152" s="2"/>
      <c r="AF5152" s="2"/>
      <c r="AG5152" s="2"/>
      <c r="AH5152" s="60"/>
      <c r="AI5152" s="77"/>
      <c r="AJ5152" s="77"/>
      <c r="AK5152" s="77"/>
      <c r="AL5152" s="77"/>
      <c r="AM5152" s="85"/>
      <c r="AN5152" s="2"/>
      <c r="AO5152" s="2"/>
      <c r="AP5152" s="2"/>
      <c r="AQ5152" s="2"/>
      <c r="AR5152" s="60"/>
      <c r="AS5152" s="90"/>
      <c r="AT5152" s="90"/>
      <c r="AU5152" s="90"/>
      <c r="AV5152" s="90"/>
      <c r="AW5152" s="105"/>
      <c r="AX5152" s="2"/>
      <c r="AY5152" s="2"/>
      <c r="AZ5152" s="2"/>
      <c r="BA5152" s="2"/>
      <c r="BB5152" s="60"/>
      <c r="BC5152" s="111"/>
      <c r="BD5152" s="111"/>
      <c r="BE5152" s="111"/>
      <c r="BF5152" s="111"/>
      <c r="BG5152" s="116"/>
      <c r="BH5152" s="2"/>
      <c r="BI5152" s="2"/>
      <c r="BJ5152" s="2"/>
      <c r="BK5152" s="2"/>
      <c r="BL5152" s="60"/>
      <c r="BM5152" s="53"/>
      <c r="BN5152" s="53"/>
      <c r="BO5152" s="53"/>
      <c r="BP5152" s="53"/>
      <c r="BQ5152" s="125"/>
      <c r="BR5152" s="2"/>
      <c r="BS5152" s="2"/>
      <c r="BT5152" s="2"/>
      <c r="BU5152" s="2"/>
      <c r="BV5152" s="60"/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291</v>
      </c>
      <c r="K5153" s="2" t="s">
        <v>320</v>
      </c>
      <c r="L5153" s="170">
        <f t="shared" si="175"/>
        <v>0</v>
      </c>
      <c r="M5153" s="170">
        <f t="shared" si="176"/>
        <v>0</v>
      </c>
      <c r="N5153" s="183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286</v>
      </c>
      <c r="J5154" s="2" t="s">
        <v>337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3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8" t="s">
        <v>338</v>
      </c>
      <c r="K5155" s="8" t="s">
        <v>319</v>
      </c>
      <c r="L5155" s="170">
        <f t="shared" si="175"/>
        <v>0</v>
      </c>
      <c r="M5155" s="170">
        <f t="shared" si="176"/>
        <v>0</v>
      </c>
      <c r="N5155" s="183"/>
      <c r="O5155" s="58"/>
      <c r="P5155" s="58"/>
      <c r="Q5155" s="58"/>
      <c r="R5155" s="58"/>
      <c r="S5155" s="59"/>
      <c r="T5155" s="8"/>
      <c r="U5155" s="8"/>
      <c r="V5155" s="8"/>
      <c r="W5155" s="8"/>
      <c r="X5155" s="130"/>
      <c r="Y5155" s="143"/>
      <c r="Z5155" s="143"/>
      <c r="AA5155" s="143"/>
      <c r="AB5155" s="143"/>
      <c r="AC5155" s="144"/>
      <c r="AD5155" s="8"/>
      <c r="AE5155" s="8"/>
      <c r="AF5155" s="8"/>
      <c r="AG5155" s="8"/>
      <c r="AH5155" s="130"/>
      <c r="AI5155" s="145"/>
      <c r="AJ5155" s="145"/>
      <c r="AK5155" s="145"/>
      <c r="AL5155" s="145"/>
      <c r="AM5155" s="146"/>
      <c r="AN5155" s="8"/>
      <c r="AO5155" s="8"/>
      <c r="AP5155" s="8"/>
      <c r="AQ5155" s="8"/>
      <c r="AR5155" s="130"/>
      <c r="AS5155" s="147"/>
      <c r="AT5155" s="147"/>
      <c r="AU5155" s="147"/>
      <c r="AV5155" s="147"/>
      <c r="AW5155" s="148"/>
      <c r="AX5155" s="8"/>
      <c r="AY5155" s="8"/>
      <c r="AZ5155" s="8"/>
      <c r="BA5155" s="8"/>
      <c r="BB5155" s="130"/>
      <c r="BC5155" s="149"/>
      <c r="BD5155" s="149"/>
      <c r="BE5155" s="149"/>
      <c r="BF5155" s="149"/>
      <c r="BG5155" s="150"/>
      <c r="BH5155" s="8"/>
      <c r="BI5155" s="8"/>
      <c r="BJ5155" s="8"/>
      <c r="BK5155" s="8"/>
      <c r="BL5155" s="130"/>
      <c r="BM5155" s="151"/>
      <c r="BN5155" s="151"/>
      <c r="BO5155" s="151"/>
      <c r="BP5155" s="151"/>
      <c r="BQ5155" s="152"/>
      <c r="BR5155" s="8"/>
      <c r="BS5155" s="8"/>
      <c r="BT5155" s="8"/>
      <c r="BU5155" s="8"/>
      <c r="BV5155" s="13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339</v>
      </c>
      <c r="K5156" s="8" t="s">
        <v>340</v>
      </c>
      <c r="L5156" s="170">
        <f t="shared" si="175"/>
        <v>0</v>
      </c>
      <c r="M5156" s="170">
        <f t="shared" si="176"/>
        <v>0</v>
      </c>
      <c r="N5156" s="183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341</v>
      </c>
      <c r="K5157" s="8" t="s">
        <v>319</v>
      </c>
      <c r="L5157" s="170">
        <f t="shared" si="175"/>
        <v>0</v>
      </c>
      <c r="M5157" s="170">
        <f t="shared" si="176"/>
        <v>0</v>
      </c>
      <c r="N5157" s="183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342</v>
      </c>
      <c r="K5158" s="8" t="s">
        <v>321</v>
      </c>
      <c r="L5158" s="170">
        <f t="shared" si="175"/>
        <v>0</v>
      </c>
      <c r="M5158" s="170">
        <f t="shared" si="176"/>
        <v>0</v>
      </c>
      <c r="N5158" s="183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343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3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344</v>
      </c>
      <c r="K5160" s="8" t="s">
        <v>340</v>
      </c>
      <c r="L5160" s="170">
        <f t="shared" si="175"/>
        <v>0</v>
      </c>
      <c r="M5160" s="170">
        <f t="shared" si="176"/>
        <v>0</v>
      </c>
      <c r="N5160" s="183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288</v>
      </c>
      <c r="J5161" s="8" t="s">
        <v>345</v>
      </c>
      <c r="K5161" s="8" t="s">
        <v>319</v>
      </c>
      <c r="L5161" s="170">
        <f t="shared" si="175"/>
        <v>3.5000000000000003E-2</v>
      </c>
      <c r="M5161" s="170">
        <f t="shared" si="176"/>
        <v>15.212</v>
      </c>
      <c r="N5161" s="183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 t="s">
        <v>427</v>
      </c>
      <c r="BT5161" s="8"/>
      <c r="BU5161" s="8">
        <v>3.5000000000000003E-2</v>
      </c>
      <c r="BV5161" s="130">
        <v>15.212</v>
      </c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2" t="s">
        <v>352</v>
      </c>
      <c r="K5162" s="2" t="s">
        <v>319</v>
      </c>
      <c r="L5162" s="170">
        <f t="shared" si="175"/>
        <v>0</v>
      </c>
      <c r="M5162" s="170">
        <f t="shared" si="176"/>
        <v>0</v>
      </c>
      <c r="N5162" s="183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/>
      <c r="BT5162" s="8"/>
      <c r="BU5162" s="8"/>
      <c r="BV5162" s="130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353</v>
      </c>
      <c r="K5163" s="2" t="s">
        <v>322</v>
      </c>
      <c r="L5163" s="170">
        <f t="shared" si="175"/>
        <v>0</v>
      </c>
      <c r="M5163" s="170">
        <f t="shared" si="176"/>
        <v>0</v>
      </c>
      <c r="N5163" s="183"/>
      <c r="O5163" s="37"/>
      <c r="P5163" s="37"/>
      <c r="Q5163" s="37"/>
      <c r="R5163" s="37"/>
      <c r="S5163" s="46"/>
      <c r="T5163" s="2"/>
      <c r="U5163" s="2"/>
      <c r="V5163" s="2"/>
      <c r="W5163" s="2"/>
      <c r="X5163" s="60"/>
      <c r="Y5163" s="67"/>
      <c r="Z5163" s="67"/>
      <c r="AA5163" s="67"/>
      <c r="AB5163" s="67"/>
      <c r="AC5163" s="73"/>
      <c r="AD5163" s="2"/>
      <c r="AE5163" s="2"/>
      <c r="AF5163" s="2"/>
      <c r="AG5163" s="2"/>
      <c r="AH5163" s="60"/>
      <c r="AI5163" s="77"/>
      <c r="AJ5163" s="77"/>
      <c r="AK5163" s="77"/>
      <c r="AL5163" s="77"/>
      <c r="AM5163" s="85"/>
      <c r="AN5163" s="2"/>
      <c r="AO5163" s="2"/>
      <c r="AP5163" s="2"/>
      <c r="AQ5163" s="2"/>
      <c r="AR5163" s="60"/>
      <c r="AS5163" s="90"/>
      <c r="AT5163" s="90"/>
      <c r="AU5163" s="90"/>
      <c r="AV5163" s="90"/>
      <c r="AW5163" s="105"/>
      <c r="AX5163" s="2"/>
      <c r="AY5163" s="2"/>
      <c r="AZ5163" s="2"/>
      <c r="BA5163" s="2"/>
      <c r="BB5163" s="60"/>
      <c r="BC5163" s="111"/>
      <c r="BD5163" s="111"/>
      <c r="BE5163" s="111"/>
      <c r="BF5163" s="111"/>
      <c r="BG5163" s="116"/>
      <c r="BH5163" s="2"/>
      <c r="BI5163" s="2"/>
      <c r="BJ5163" s="2"/>
      <c r="BK5163" s="2"/>
      <c r="BL5163" s="60"/>
      <c r="BM5163" s="53"/>
      <c r="BN5163" s="53"/>
      <c r="BO5163" s="53"/>
      <c r="BP5163" s="53"/>
      <c r="BQ5163" s="125"/>
      <c r="BR5163" s="2"/>
      <c r="BS5163" s="2"/>
      <c r="BT5163" s="2"/>
      <c r="BU5163" s="2"/>
      <c r="BV5163" s="6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346</v>
      </c>
      <c r="K5164" s="2" t="s">
        <v>319</v>
      </c>
      <c r="L5164" s="170">
        <f t="shared" si="175"/>
        <v>0</v>
      </c>
      <c r="M5164" s="170">
        <f t="shared" si="176"/>
        <v>0</v>
      </c>
      <c r="N5164" s="183"/>
      <c r="O5164" s="38"/>
      <c r="P5164" s="37"/>
      <c r="Q5164" s="37"/>
      <c r="R5164" s="37"/>
      <c r="S5164" s="46"/>
      <c r="T5164" s="3"/>
      <c r="U5164" s="2"/>
      <c r="V5164" s="2"/>
      <c r="W5164" s="2"/>
      <c r="X5164" s="60"/>
      <c r="Y5164" s="69"/>
      <c r="Z5164" s="67"/>
      <c r="AA5164" s="67"/>
      <c r="AB5164" s="67"/>
      <c r="AC5164" s="73"/>
      <c r="AD5164" s="3"/>
      <c r="AE5164" s="2"/>
      <c r="AF5164" s="2"/>
      <c r="AG5164" s="2"/>
      <c r="AH5164" s="60"/>
      <c r="AI5164" s="78"/>
      <c r="AJ5164" s="77"/>
      <c r="AK5164" s="77"/>
      <c r="AL5164" s="77"/>
      <c r="AM5164" s="85"/>
      <c r="AN5164" s="3"/>
      <c r="AO5164" s="2"/>
      <c r="AP5164" s="2"/>
      <c r="AQ5164" s="2"/>
      <c r="AR5164" s="60"/>
      <c r="AS5164" s="91"/>
      <c r="AT5164" s="90"/>
      <c r="AU5164" s="90"/>
      <c r="AV5164" s="90"/>
      <c r="AW5164" s="105"/>
      <c r="AX5164" s="3"/>
      <c r="AY5164" s="2"/>
      <c r="AZ5164" s="2"/>
      <c r="BA5164" s="2"/>
      <c r="BB5164" s="60"/>
      <c r="BC5164" s="112"/>
      <c r="BD5164" s="111"/>
      <c r="BE5164" s="111"/>
      <c r="BF5164" s="111"/>
      <c r="BG5164" s="116"/>
      <c r="BH5164" s="3"/>
      <c r="BI5164" s="2"/>
      <c r="BJ5164" s="2"/>
      <c r="BK5164" s="2"/>
      <c r="BL5164" s="60"/>
      <c r="BM5164" s="54"/>
      <c r="BN5164" s="53"/>
      <c r="BO5164" s="53"/>
      <c r="BP5164" s="53"/>
      <c r="BQ5164" s="125"/>
      <c r="BR5164" s="3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289</v>
      </c>
      <c r="J5165" s="2" t="s">
        <v>268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3"/>
      <c r="O5165" s="37"/>
      <c r="P5165" s="37"/>
      <c r="Q5165" s="37"/>
      <c r="R5165" s="37"/>
      <c r="S5165" s="46"/>
      <c r="T5165" s="2"/>
      <c r="U5165" s="2"/>
      <c r="V5165" s="2"/>
      <c r="W5165" s="2"/>
      <c r="X5165" s="60"/>
      <c r="Y5165" s="67"/>
      <c r="Z5165" s="67"/>
      <c r="AA5165" s="67"/>
      <c r="AB5165" s="67"/>
      <c r="AC5165" s="73"/>
      <c r="AD5165" s="2"/>
      <c r="AE5165" s="2"/>
      <c r="AF5165" s="2"/>
      <c r="AG5165" s="2"/>
      <c r="AH5165" s="60"/>
      <c r="AI5165" s="77"/>
      <c r="AJ5165" s="77"/>
      <c r="AK5165" s="77"/>
      <c r="AL5165" s="77"/>
      <c r="AM5165" s="85"/>
      <c r="AN5165" s="2"/>
      <c r="AO5165" s="2"/>
      <c r="AP5165" s="2"/>
      <c r="AQ5165" s="2"/>
      <c r="AR5165" s="60"/>
      <c r="AS5165" s="90"/>
      <c r="AT5165" s="90"/>
      <c r="AU5165" s="90"/>
      <c r="AV5165" s="90"/>
      <c r="AW5165" s="105"/>
      <c r="AX5165" s="2"/>
      <c r="AY5165" s="2"/>
      <c r="AZ5165" s="2"/>
      <c r="BA5165" s="2"/>
      <c r="BB5165" s="60"/>
      <c r="BC5165" s="111"/>
      <c r="BD5165" s="111"/>
      <c r="BE5165" s="111"/>
      <c r="BF5165" s="111"/>
      <c r="BG5165" s="116"/>
      <c r="BH5165" s="2"/>
      <c r="BI5165" s="2"/>
      <c r="BJ5165" s="2"/>
      <c r="BK5165" s="2"/>
      <c r="BL5165" s="60"/>
      <c r="BM5165" s="53"/>
      <c r="BN5165" s="53"/>
      <c r="BO5165" s="53"/>
      <c r="BP5165" s="53"/>
      <c r="BQ5165" s="125"/>
      <c r="BR5165" s="2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292</v>
      </c>
      <c r="K5166" s="2" t="s">
        <v>319</v>
      </c>
      <c r="L5166" s="170">
        <f t="shared" si="175"/>
        <v>0.04</v>
      </c>
      <c r="M5166" s="170">
        <f t="shared" si="176"/>
        <v>59.426000000000002</v>
      </c>
      <c r="N5166" s="183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192" t="s">
        <v>521</v>
      </c>
      <c r="AU5166" s="193"/>
      <c r="AV5166" s="90">
        <v>0.04</v>
      </c>
      <c r="AW5166" s="105">
        <v>59.426000000000002</v>
      </c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285</v>
      </c>
      <c r="J5167" s="2" t="s">
        <v>293</v>
      </c>
      <c r="K5167" s="2" t="s">
        <v>319</v>
      </c>
      <c r="L5167" s="170">
        <f t="shared" si="175"/>
        <v>0</v>
      </c>
      <c r="M5167" s="170">
        <f t="shared" si="176"/>
        <v>0</v>
      </c>
      <c r="N5167" s="183"/>
      <c r="O5167" s="37"/>
      <c r="P5167" s="37"/>
      <c r="Q5167" s="37"/>
      <c r="R5167" s="38"/>
      <c r="S5167" s="45"/>
      <c r="T5167" s="2"/>
      <c r="U5167" s="2"/>
      <c r="V5167" s="2"/>
      <c r="W5167" s="3"/>
      <c r="X5167" s="61"/>
      <c r="Y5167" s="67"/>
      <c r="Z5167" s="67"/>
      <c r="AA5167" s="67"/>
      <c r="AB5167" s="69"/>
      <c r="AC5167" s="74"/>
      <c r="AD5167" s="2"/>
      <c r="AE5167" s="2"/>
      <c r="AF5167" s="2"/>
      <c r="AG5167" s="3"/>
      <c r="AH5167" s="61"/>
      <c r="AI5167" s="77"/>
      <c r="AJ5167" s="77"/>
      <c r="AK5167" s="77"/>
      <c r="AL5167" s="78"/>
      <c r="AM5167" s="86"/>
      <c r="AN5167" s="2"/>
      <c r="AO5167" s="2"/>
      <c r="AP5167" s="2"/>
      <c r="AQ5167" s="3"/>
      <c r="AR5167" s="61"/>
      <c r="AS5167" s="90"/>
      <c r="AT5167" s="90"/>
      <c r="AU5167" s="90"/>
      <c r="AV5167" s="91"/>
      <c r="AW5167" s="106"/>
      <c r="AX5167" s="2"/>
      <c r="AY5167" s="2"/>
      <c r="AZ5167" s="2"/>
      <c r="BA5167" s="3"/>
      <c r="BB5167" s="61"/>
      <c r="BC5167" s="111"/>
      <c r="BD5167" s="111"/>
      <c r="BE5167" s="111"/>
      <c r="BF5167" s="112"/>
      <c r="BG5167" s="117"/>
      <c r="BH5167" s="2"/>
      <c r="BI5167" s="2"/>
      <c r="BJ5167" s="2"/>
      <c r="BK5167" s="3"/>
      <c r="BL5167" s="61"/>
      <c r="BM5167" s="53"/>
      <c r="BN5167" s="53"/>
      <c r="BO5167" s="53"/>
      <c r="BP5167" s="54"/>
      <c r="BQ5167" s="126"/>
      <c r="BR5167" s="2"/>
      <c r="BS5167" s="2"/>
      <c r="BT5167" s="2"/>
      <c r="BU5167" s="3"/>
      <c r="BV5167" s="61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287</v>
      </c>
      <c r="J5168" s="2" t="s">
        <v>269</v>
      </c>
      <c r="K5168" s="2" t="s">
        <v>321</v>
      </c>
      <c r="L5168" s="170">
        <f t="shared" si="175"/>
        <v>0</v>
      </c>
      <c r="M5168" s="170">
        <f t="shared" si="176"/>
        <v>0</v>
      </c>
      <c r="N5168" s="183"/>
      <c r="O5168" s="37"/>
      <c r="P5168" s="37"/>
      <c r="Q5168" s="37"/>
      <c r="R5168" s="37"/>
      <c r="S5168" s="46"/>
      <c r="T5168" s="2"/>
      <c r="U5168" s="2"/>
      <c r="V5168" s="2"/>
      <c r="W5168" s="2"/>
      <c r="X5168" s="60"/>
      <c r="Y5168" s="67"/>
      <c r="Z5168" s="67"/>
      <c r="AA5168" s="67"/>
      <c r="AB5168" s="67"/>
      <c r="AC5168" s="73"/>
      <c r="AD5168" s="2"/>
      <c r="AE5168" s="2"/>
      <c r="AF5168" s="2"/>
      <c r="AG5168" s="2"/>
      <c r="AH5168" s="60"/>
      <c r="AI5168" s="77"/>
      <c r="AJ5168" s="77"/>
      <c r="AK5168" s="77"/>
      <c r="AL5168" s="77"/>
      <c r="AM5168" s="85"/>
      <c r="AN5168" s="2"/>
      <c r="AO5168" s="2"/>
      <c r="AP5168" s="2"/>
      <c r="AQ5168" s="2"/>
      <c r="AR5168" s="60"/>
      <c r="AS5168" s="90"/>
      <c r="AT5168" s="90"/>
      <c r="AU5168" s="90"/>
      <c r="AV5168" s="90"/>
      <c r="AW5168" s="105"/>
      <c r="AX5168" s="2"/>
      <c r="AY5168" s="2"/>
      <c r="AZ5168" s="2"/>
      <c r="BA5168" s="2"/>
      <c r="BB5168" s="60"/>
      <c r="BC5168" s="111"/>
      <c r="BD5168" s="111"/>
      <c r="BE5168" s="111"/>
      <c r="BF5168" s="111"/>
      <c r="BG5168" s="116"/>
      <c r="BH5168" s="2"/>
      <c r="BI5168" s="2"/>
      <c r="BJ5168" s="2"/>
      <c r="BK5168" s="2"/>
      <c r="BL5168" s="60"/>
      <c r="BM5168" s="53"/>
      <c r="BN5168" s="53"/>
      <c r="BO5168" s="53"/>
      <c r="BP5168" s="53"/>
      <c r="BQ5168" s="125"/>
      <c r="BR5168" s="2"/>
      <c r="BS5168" s="2"/>
      <c r="BT5168" s="2"/>
      <c r="BU5168" s="2"/>
      <c r="BV5168" s="60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270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3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290</v>
      </c>
      <c r="J5170" s="2" t="s">
        <v>271</v>
      </c>
      <c r="K5170" s="2" t="s">
        <v>322</v>
      </c>
      <c r="L5170" s="170">
        <f t="shared" si="175"/>
        <v>0</v>
      </c>
      <c r="M5170" s="170">
        <f t="shared" si="176"/>
        <v>0</v>
      </c>
      <c r="N5170" s="183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284</v>
      </c>
      <c r="J5171" s="2" t="s">
        <v>294</v>
      </c>
      <c r="K5171" s="2" t="s">
        <v>321</v>
      </c>
      <c r="L5171" s="170">
        <f t="shared" si="175"/>
        <v>0</v>
      </c>
      <c r="M5171" s="170">
        <f t="shared" si="176"/>
        <v>0</v>
      </c>
      <c r="N5171" s="183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347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3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295</v>
      </c>
      <c r="K5173" s="2" t="s">
        <v>321</v>
      </c>
      <c r="L5173" s="170">
        <f t="shared" si="175"/>
        <v>6</v>
      </c>
      <c r="M5173" s="170">
        <f t="shared" si="176"/>
        <v>6.27</v>
      </c>
      <c r="N5173" s="183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 t="s">
        <v>361</v>
      </c>
      <c r="BN5173" s="53"/>
      <c r="BO5173" s="53"/>
      <c r="BP5173" s="53">
        <v>1</v>
      </c>
      <c r="BQ5173" s="125">
        <v>3.7810000000000001</v>
      </c>
      <c r="BR5173" s="2">
        <v>10.3</v>
      </c>
      <c r="BS5173" s="2"/>
      <c r="BT5173" s="2"/>
      <c r="BU5173" s="2">
        <v>5</v>
      </c>
      <c r="BV5173" s="60">
        <v>2.4889999999999999</v>
      </c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290</v>
      </c>
      <c r="J5174" s="2" t="s">
        <v>299</v>
      </c>
      <c r="K5174" s="2" t="s">
        <v>319</v>
      </c>
      <c r="L5174" s="170">
        <f t="shared" si="175"/>
        <v>0</v>
      </c>
      <c r="M5174" s="170">
        <f t="shared" si="176"/>
        <v>0</v>
      </c>
      <c r="N5174" s="183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/>
      <c r="BN5174" s="53"/>
      <c r="BO5174" s="53"/>
      <c r="BP5174" s="53"/>
      <c r="BQ5174" s="125"/>
      <c r="BR5174" s="2"/>
      <c r="BS5174" s="2"/>
      <c r="BT5174" s="2"/>
      <c r="BU5174" s="2"/>
      <c r="BV5174" s="60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315</v>
      </c>
      <c r="J5175" s="2" t="s">
        <v>348</v>
      </c>
      <c r="K5175" s="2" t="s">
        <v>321</v>
      </c>
      <c r="L5175" s="170">
        <f t="shared" si="175"/>
        <v>0</v>
      </c>
      <c r="M5175" s="170">
        <f t="shared" si="176"/>
        <v>0</v>
      </c>
      <c r="N5175" s="183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296</v>
      </c>
      <c r="K5176" s="2" t="s">
        <v>322</v>
      </c>
      <c r="L5176" s="170">
        <f t="shared" si="175"/>
        <v>0</v>
      </c>
      <c r="M5176" s="170">
        <f t="shared" si="176"/>
        <v>0</v>
      </c>
      <c r="N5176" s="183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316</v>
      </c>
      <c r="J5177" s="2" t="s">
        <v>297</v>
      </c>
      <c r="K5177" s="2" t="s">
        <v>319</v>
      </c>
      <c r="L5177" s="170">
        <f t="shared" si="175"/>
        <v>0</v>
      </c>
      <c r="M5177" s="170">
        <f t="shared" si="176"/>
        <v>0</v>
      </c>
      <c r="N5177" s="183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8" t="s">
        <v>349</v>
      </c>
      <c r="K5178" s="8" t="s">
        <v>321</v>
      </c>
      <c r="L5178" s="170">
        <f t="shared" si="175"/>
        <v>0</v>
      </c>
      <c r="M5178" s="170">
        <f t="shared" si="176"/>
        <v>0</v>
      </c>
      <c r="N5178" s="183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282</v>
      </c>
      <c r="J5179" s="2" t="s">
        <v>272</v>
      </c>
      <c r="K5179" s="2" t="s">
        <v>322</v>
      </c>
      <c r="L5179" s="170">
        <f t="shared" si="175"/>
        <v>0</v>
      </c>
      <c r="M5179" s="170">
        <f t="shared" si="176"/>
        <v>0</v>
      </c>
      <c r="N5179" s="183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273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3"/>
      <c r="O5180" s="37"/>
      <c r="P5180" s="37"/>
      <c r="Q5180" s="40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274</v>
      </c>
      <c r="K5181" s="2" t="s">
        <v>322</v>
      </c>
      <c r="L5181" s="172">
        <f t="shared" si="175"/>
        <v>0</v>
      </c>
      <c r="M5181" s="170">
        <f t="shared" si="176"/>
        <v>0</v>
      </c>
      <c r="N5181" s="183"/>
      <c r="O5181" s="37"/>
      <c r="P5181" s="37"/>
      <c r="Q5181" s="37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275</v>
      </c>
      <c r="K5182" s="2" t="s">
        <v>322</v>
      </c>
      <c r="L5182" s="170">
        <f t="shared" si="175"/>
        <v>0</v>
      </c>
      <c r="M5182" s="170">
        <f t="shared" si="176"/>
        <v>0</v>
      </c>
      <c r="N5182" s="183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276</v>
      </c>
      <c r="K5183" s="2" t="s">
        <v>321</v>
      </c>
      <c r="L5183" s="170">
        <f t="shared" si="175"/>
        <v>0</v>
      </c>
      <c r="M5183" s="170">
        <f t="shared" si="176"/>
        <v>0</v>
      </c>
      <c r="N5183" s="183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277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3"/>
      <c r="O5184" s="37"/>
      <c r="P5184" s="37"/>
      <c r="Q5184" s="40"/>
      <c r="R5184" s="37"/>
      <c r="S5184" s="46"/>
      <c r="T5184" s="34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283</v>
      </c>
      <c r="J5185" s="2" t="s">
        <v>298</v>
      </c>
      <c r="K5185" s="2" t="s">
        <v>322</v>
      </c>
      <c r="L5185" s="170">
        <f t="shared" si="175"/>
        <v>0</v>
      </c>
      <c r="M5185" s="170">
        <f t="shared" si="176"/>
        <v>0</v>
      </c>
      <c r="N5185" s="183"/>
      <c r="O5185" s="37"/>
      <c r="P5185" s="37"/>
      <c r="Q5185" s="37"/>
      <c r="R5185" s="37"/>
      <c r="S5185" s="46"/>
      <c r="T5185" s="2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278</v>
      </c>
      <c r="K5186" s="2" t="s">
        <v>321</v>
      </c>
      <c r="L5186" s="170">
        <f t="shared" si="175"/>
        <v>11</v>
      </c>
      <c r="M5186" s="170">
        <f t="shared" si="176"/>
        <v>19.917000000000002</v>
      </c>
      <c r="N5186" s="183"/>
      <c r="O5186" s="37"/>
      <c r="P5186" s="37"/>
      <c r="Q5186" s="37"/>
      <c r="R5186" s="37"/>
      <c r="S5186" s="46"/>
      <c r="T5186" s="2">
        <v>5</v>
      </c>
      <c r="U5186" s="2" t="s">
        <v>399</v>
      </c>
      <c r="V5186" s="2"/>
      <c r="W5186" s="2">
        <v>2</v>
      </c>
      <c r="X5186" s="60">
        <v>3.2829999999999999</v>
      </c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>
        <v>5</v>
      </c>
      <c r="AJ5186" s="80" t="s">
        <v>488</v>
      </c>
      <c r="AK5186" s="77"/>
      <c r="AL5186" s="77">
        <v>2</v>
      </c>
      <c r="AM5186" s="85">
        <v>3.7669999999999999</v>
      </c>
      <c r="AN5186" s="2">
        <v>7</v>
      </c>
      <c r="AO5186" s="2">
        <v>3</v>
      </c>
      <c r="AP5186" s="2"/>
      <c r="AQ5186" s="2">
        <v>1</v>
      </c>
      <c r="AR5186" s="60">
        <v>1.883</v>
      </c>
      <c r="AS5186" s="90"/>
      <c r="AT5186" s="192" t="s">
        <v>542</v>
      </c>
      <c r="AU5186" s="193"/>
      <c r="AV5186" s="90">
        <v>2</v>
      </c>
      <c r="AW5186" s="105">
        <v>3.7679999999999998</v>
      </c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>
        <v>3</v>
      </c>
      <c r="BN5186" s="53" t="s">
        <v>427</v>
      </c>
      <c r="BO5186" s="53"/>
      <c r="BP5186" s="53">
        <v>4</v>
      </c>
      <c r="BQ5186" s="125">
        <v>7.2160000000000002</v>
      </c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279</v>
      </c>
      <c r="K5187" s="2" t="s">
        <v>321</v>
      </c>
      <c r="L5187" s="170">
        <f t="shared" si="175"/>
        <v>0</v>
      </c>
      <c r="M5187" s="170">
        <f t="shared" si="176"/>
        <v>0</v>
      </c>
      <c r="N5187" s="183"/>
      <c r="O5187" s="37"/>
      <c r="P5187" s="37"/>
      <c r="Q5187" s="37"/>
      <c r="R5187" s="37"/>
      <c r="S5187" s="46"/>
      <c r="T5187" s="2"/>
      <c r="U5187" s="2"/>
      <c r="V5187" s="2"/>
      <c r="W5187" s="2"/>
      <c r="X5187" s="60"/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/>
      <c r="AJ5187" s="77"/>
      <c r="AK5187" s="77"/>
      <c r="AL5187" s="77"/>
      <c r="AM5187" s="85"/>
      <c r="AN5187" s="2"/>
      <c r="AO5187" s="2"/>
      <c r="AP5187" s="2"/>
      <c r="AQ5187" s="2"/>
      <c r="AR5187" s="60"/>
      <c r="AS5187" s="90"/>
      <c r="AT5187" s="90"/>
      <c r="AU5187" s="90"/>
      <c r="AV5187" s="90"/>
      <c r="AW5187" s="105"/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/>
      <c r="BN5187" s="53"/>
      <c r="BO5187" s="53"/>
      <c r="BP5187" s="53"/>
      <c r="BQ5187" s="125"/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286</v>
      </c>
      <c r="J5188" s="2" t="s">
        <v>280</v>
      </c>
      <c r="K5188" s="2" t="s">
        <v>320</v>
      </c>
      <c r="L5188" s="170">
        <f t="shared" si="175"/>
        <v>5.4450000000000003</v>
      </c>
      <c r="M5188" s="172">
        <f t="shared" si="176"/>
        <v>75.141000000000005</v>
      </c>
      <c r="N5188" s="185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>
        <v>5.4450000000000003</v>
      </c>
      <c r="BL5188" s="181">
        <v>75.141000000000005</v>
      </c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281</v>
      </c>
      <c r="K5189" s="2" t="s">
        <v>320</v>
      </c>
      <c r="L5189" s="170">
        <f t="shared" ref="L5189:L5252" si="177">SUM(R5189,W5189,AB5189,AG5189,AL5189,AQ5189,AV5189,BA5189,BF5189,BK5189,BP5189,BU5189)</f>
        <v>0</v>
      </c>
      <c r="M5189" s="170">
        <f t="shared" ref="M5189:M5252" si="178">SUM(S5189,X5189,AC5189,AH5189,AM5189,AR5189,AW5189,BB5189,BG5189,BL5189,BQ5189,BV5189)</f>
        <v>0</v>
      </c>
      <c r="N5189" s="183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/>
      <c r="BL5189" s="60"/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s="17" customFormat="1" hidden="1" x14ac:dyDescent="0.3">
      <c r="A5190" s="16" t="s">
        <v>176</v>
      </c>
      <c r="B5190" s="16" t="s">
        <v>2</v>
      </c>
      <c r="C5190" s="16" t="s">
        <v>3</v>
      </c>
      <c r="D5190" s="16" t="s">
        <v>124</v>
      </c>
      <c r="E5190" s="6" t="s">
        <v>177</v>
      </c>
      <c r="F5190" s="7"/>
      <c r="G5190" s="23" t="s">
        <v>5</v>
      </c>
      <c r="H5190" s="7">
        <v>2023</v>
      </c>
      <c r="I5190" s="25"/>
      <c r="J5190" s="16" t="s">
        <v>314</v>
      </c>
      <c r="K5190" s="16"/>
      <c r="L5190" s="155"/>
      <c r="M5190" s="133">
        <f>SUM(M5152:M5189)</f>
        <v>175.96600000000001</v>
      </c>
      <c r="N5190" s="186"/>
      <c r="O5190" s="16"/>
      <c r="P5190" s="16"/>
      <c r="Q5190" s="16"/>
      <c r="R5190" s="16"/>
      <c r="S5190" s="51">
        <f>SUM(S5152:S5189)</f>
        <v>0</v>
      </c>
      <c r="T5190" s="16"/>
      <c r="U5190" s="16"/>
      <c r="V5190" s="16"/>
      <c r="W5190" s="16"/>
      <c r="X5190" s="51">
        <f>SUM(X5152:X5189)</f>
        <v>3.2829999999999999</v>
      </c>
      <c r="Y5190" s="16"/>
      <c r="Z5190" s="16"/>
      <c r="AA5190" s="16"/>
      <c r="AB5190" s="16"/>
      <c r="AC5190" s="51">
        <f>SUM(AC5152:AC5189)</f>
        <v>0</v>
      </c>
      <c r="AD5190" s="16"/>
      <c r="AE5190" s="16"/>
      <c r="AF5190" s="16"/>
      <c r="AG5190" s="16"/>
      <c r="AH5190" s="51">
        <f>SUM(AH5152:AH5189)</f>
        <v>0</v>
      </c>
      <c r="AI5190" s="16"/>
      <c r="AJ5190" s="16"/>
      <c r="AK5190" s="16"/>
      <c r="AL5190" s="16"/>
      <c r="AM5190" s="51">
        <f>SUM(AM5152:AM5189)</f>
        <v>3.7669999999999999</v>
      </c>
      <c r="AN5190" s="16"/>
      <c r="AO5190" s="16"/>
      <c r="AP5190" s="16"/>
      <c r="AQ5190" s="16"/>
      <c r="AR5190" s="51">
        <f>SUM(AR5152:AR5189)</f>
        <v>1.883</v>
      </c>
      <c r="AS5190" s="16"/>
      <c r="AT5190" s="16"/>
      <c r="AU5190" s="16"/>
      <c r="AV5190" s="16"/>
      <c r="AW5190" s="51">
        <f>SUM(AW5152:AW5189)</f>
        <v>63.194000000000003</v>
      </c>
      <c r="AX5190" s="16"/>
      <c r="AY5190" s="16"/>
      <c r="AZ5190" s="16"/>
      <c r="BA5190" s="16"/>
      <c r="BB5190" s="51">
        <f>SUM(BB5152:BB5189)</f>
        <v>0</v>
      </c>
      <c r="BC5190" s="16"/>
      <c r="BD5190" s="16"/>
      <c r="BE5190" s="16"/>
      <c r="BF5190" s="16"/>
      <c r="BG5190" s="51">
        <f>SUM(BG5152:BG5189)</f>
        <v>0</v>
      </c>
      <c r="BH5190" s="16"/>
      <c r="BI5190" s="16"/>
      <c r="BJ5190" s="16"/>
      <c r="BK5190" s="16"/>
      <c r="BL5190" s="51">
        <f>SUM(BL5152:BL5189)</f>
        <v>75.141000000000005</v>
      </c>
      <c r="BM5190" s="16"/>
      <c r="BN5190" s="16"/>
      <c r="BO5190" s="16"/>
      <c r="BP5190" s="16"/>
      <c r="BQ5190" s="51">
        <f>SUM(BQ5152:BQ5189)</f>
        <v>10.997</v>
      </c>
      <c r="BR5190" s="16"/>
      <c r="BS5190" s="16"/>
      <c r="BT5190" s="16"/>
      <c r="BU5190" s="16"/>
      <c r="BV5190" s="51">
        <f>SUM(BV5152:BV5189)</f>
        <v>17.701000000000001</v>
      </c>
    </row>
    <row r="5191" spans="1:74" hidden="1" x14ac:dyDescent="0.3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22" t="s">
        <v>5</v>
      </c>
      <c r="H5191" s="3">
        <v>2023</v>
      </c>
      <c r="I5191" s="24" t="s">
        <v>287</v>
      </c>
      <c r="J5191" s="2" t="s">
        <v>267</v>
      </c>
      <c r="K5191" s="2" t="s">
        <v>319</v>
      </c>
      <c r="L5191" s="170">
        <f t="shared" si="177"/>
        <v>0</v>
      </c>
      <c r="M5191" s="170">
        <f t="shared" si="178"/>
        <v>0</v>
      </c>
      <c r="N5191" s="183"/>
      <c r="O5191" s="37"/>
      <c r="P5191" s="37"/>
      <c r="Q5191" s="37"/>
      <c r="R5191" s="37"/>
      <c r="S5191" s="46"/>
      <c r="T5191" s="2"/>
      <c r="U5191" s="2"/>
      <c r="V5191" s="2"/>
      <c r="W5191" s="2"/>
      <c r="X5191" s="60"/>
      <c r="Y5191" s="67"/>
      <c r="Z5191" s="67"/>
      <c r="AA5191" s="67"/>
      <c r="AB5191" s="67"/>
      <c r="AC5191" s="73"/>
      <c r="AD5191" s="2"/>
      <c r="AE5191" s="2"/>
      <c r="AF5191" s="2"/>
      <c r="AG5191" s="2"/>
      <c r="AH5191" s="60"/>
      <c r="AI5191" s="77"/>
      <c r="AJ5191" s="77"/>
      <c r="AK5191" s="77"/>
      <c r="AL5191" s="77"/>
      <c r="AM5191" s="85"/>
      <c r="AN5191" s="2"/>
      <c r="AO5191" s="2"/>
      <c r="AP5191" s="2"/>
      <c r="AQ5191" s="2"/>
      <c r="AR5191" s="60"/>
      <c r="AS5191" s="90"/>
      <c r="AT5191" s="90"/>
      <c r="AU5191" s="90"/>
      <c r="AV5191" s="90"/>
      <c r="AW5191" s="105"/>
      <c r="AX5191" s="2"/>
      <c r="AY5191" s="2"/>
      <c r="AZ5191" s="2"/>
      <c r="BA5191" s="2"/>
      <c r="BB5191" s="60"/>
      <c r="BC5191" s="111"/>
      <c r="BD5191" s="111"/>
      <c r="BE5191" s="111"/>
      <c r="BF5191" s="111"/>
      <c r="BG5191" s="116"/>
      <c r="BH5191" s="2"/>
      <c r="BI5191" s="2"/>
      <c r="BJ5191" s="2"/>
      <c r="BK5191" s="2"/>
      <c r="BL5191" s="60"/>
      <c r="BM5191" s="53"/>
      <c r="BN5191" s="53"/>
      <c r="BO5191" s="53"/>
      <c r="BP5191" s="53"/>
      <c r="BQ5191" s="125"/>
      <c r="BR5191" s="2"/>
      <c r="BS5191" s="2"/>
      <c r="BT5191" s="2"/>
      <c r="BU5191" s="2"/>
      <c r="BV5191" s="60"/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291</v>
      </c>
      <c r="K5192" s="2" t="s">
        <v>320</v>
      </c>
      <c r="L5192" s="170">
        <f t="shared" si="177"/>
        <v>0</v>
      </c>
      <c r="M5192" s="170">
        <f t="shared" si="178"/>
        <v>0</v>
      </c>
      <c r="N5192" s="183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286</v>
      </c>
      <c r="J5193" s="2" t="s">
        <v>337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3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8" t="s">
        <v>338</v>
      </c>
      <c r="K5194" s="8" t="s">
        <v>319</v>
      </c>
      <c r="L5194" s="170">
        <f t="shared" si="177"/>
        <v>0</v>
      </c>
      <c r="M5194" s="170">
        <f t="shared" si="178"/>
        <v>0</v>
      </c>
      <c r="N5194" s="183"/>
      <c r="O5194" s="58"/>
      <c r="P5194" s="58"/>
      <c r="Q5194" s="58"/>
      <c r="R5194" s="58"/>
      <c r="S5194" s="59"/>
      <c r="T5194" s="8"/>
      <c r="U5194" s="8"/>
      <c r="V5194" s="8"/>
      <c r="W5194" s="8"/>
      <c r="X5194" s="130"/>
      <c r="Y5194" s="143"/>
      <c r="Z5194" s="143"/>
      <c r="AA5194" s="143"/>
      <c r="AB5194" s="143"/>
      <c r="AC5194" s="144"/>
      <c r="AD5194" s="8"/>
      <c r="AE5194" s="8"/>
      <c r="AF5194" s="8"/>
      <c r="AG5194" s="8"/>
      <c r="AH5194" s="130"/>
      <c r="AI5194" s="145"/>
      <c r="AJ5194" s="145"/>
      <c r="AK5194" s="145"/>
      <c r="AL5194" s="145"/>
      <c r="AM5194" s="146"/>
      <c r="AN5194" s="8"/>
      <c r="AO5194" s="8"/>
      <c r="AP5194" s="8"/>
      <c r="AQ5194" s="8"/>
      <c r="AR5194" s="130"/>
      <c r="AS5194" s="147"/>
      <c r="AT5194" s="147"/>
      <c r="AU5194" s="147"/>
      <c r="AV5194" s="147"/>
      <c r="AW5194" s="148"/>
      <c r="AX5194" s="8"/>
      <c r="AY5194" s="8"/>
      <c r="AZ5194" s="8"/>
      <c r="BA5194" s="8"/>
      <c r="BB5194" s="130"/>
      <c r="BC5194" s="149"/>
      <c r="BD5194" s="149"/>
      <c r="BE5194" s="149"/>
      <c r="BF5194" s="149"/>
      <c r="BG5194" s="150"/>
      <c r="BH5194" s="8"/>
      <c r="BI5194" s="8"/>
      <c r="BJ5194" s="8"/>
      <c r="BK5194" s="8"/>
      <c r="BL5194" s="130"/>
      <c r="BM5194" s="151"/>
      <c r="BN5194" s="151"/>
      <c r="BO5194" s="151"/>
      <c r="BP5194" s="151"/>
      <c r="BQ5194" s="152"/>
      <c r="BR5194" s="8"/>
      <c r="BS5194" s="8"/>
      <c r="BT5194" s="8"/>
      <c r="BU5194" s="8"/>
      <c r="BV5194" s="13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339</v>
      </c>
      <c r="K5195" s="8" t="s">
        <v>340</v>
      </c>
      <c r="L5195" s="170">
        <f t="shared" si="177"/>
        <v>0</v>
      </c>
      <c r="M5195" s="170">
        <f t="shared" si="178"/>
        <v>0</v>
      </c>
      <c r="N5195" s="183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341</v>
      </c>
      <c r="K5196" s="8" t="s">
        <v>319</v>
      </c>
      <c r="L5196" s="170">
        <f t="shared" si="177"/>
        <v>0</v>
      </c>
      <c r="M5196" s="170">
        <f t="shared" si="178"/>
        <v>0</v>
      </c>
      <c r="N5196" s="183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342</v>
      </c>
      <c r="K5197" s="8" t="s">
        <v>321</v>
      </c>
      <c r="L5197" s="170">
        <f t="shared" si="177"/>
        <v>0</v>
      </c>
      <c r="M5197" s="170">
        <f t="shared" si="178"/>
        <v>0</v>
      </c>
      <c r="N5197" s="183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343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3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344</v>
      </c>
      <c r="K5199" s="8" t="s">
        <v>340</v>
      </c>
      <c r="L5199" s="170">
        <f t="shared" si="177"/>
        <v>0</v>
      </c>
      <c r="M5199" s="170">
        <f t="shared" si="178"/>
        <v>0</v>
      </c>
      <c r="N5199" s="183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288</v>
      </c>
      <c r="J5200" s="8" t="s">
        <v>345</v>
      </c>
      <c r="K5200" s="8" t="s">
        <v>319</v>
      </c>
      <c r="L5200" s="170">
        <f t="shared" si="177"/>
        <v>0</v>
      </c>
      <c r="M5200" s="170">
        <f t="shared" si="178"/>
        <v>0</v>
      </c>
      <c r="N5200" s="183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2" t="s">
        <v>352</v>
      </c>
      <c r="K5201" s="2" t="s">
        <v>319</v>
      </c>
      <c r="L5201" s="170">
        <f t="shared" si="177"/>
        <v>1.7999999999999999E-2</v>
      </c>
      <c r="M5201" s="170">
        <f t="shared" si="178"/>
        <v>76.632999999999996</v>
      </c>
      <c r="N5201" s="183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 t="s">
        <v>437</v>
      </c>
      <c r="AE5201" s="8"/>
      <c r="AF5201" s="8"/>
      <c r="AG5201" s="8">
        <v>1.7999999999999999E-2</v>
      </c>
      <c r="AH5201" s="130">
        <v>76.632999999999996</v>
      </c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353</v>
      </c>
      <c r="K5202" s="2" t="s">
        <v>322</v>
      </c>
      <c r="L5202" s="170">
        <f t="shared" si="177"/>
        <v>0</v>
      </c>
      <c r="M5202" s="170">
        <f t="shared" si="178"/>
        <v>0</v>
      </c>
      <c r="N5202" s="183"/>
      <c r="O5202" s="37"/>
      <c r="P5202" s="37"/>
      <c r="Q5202" s="37"/>
      <c r="R5202" s="37"/>
      <c r="S5202" s="46"/>
      <c r="T5202" s="2"/>
      <c r="U5202" s="2"/>
      <c r="V5202" s="2"/>
      <c r="W5202" s="2"/>
      <c r="X5202" s="60"/>
      <c r="Y5202" s="67"/>
      <c r="Z5202" s="67"/>
      <c r="AA5202" s="67"/>
      <c r="AB5202" s="67"/>
      <c r="AC5202" s="73"/>
      <c r="AD5202" s="2"/>
      <c r="AE5202" s="2"/>
      <c r="AF5202" s="2"/>
      <c r="AG5202" s="2"/>
      <c r="AH5202" s="60"/>
      <c r="AI5202" s="77"/>
      <c r="AJ5202" s="77"/>
      <c r="AK5202" s="77"/>
      <c r="AL5202" s="77"/>
      <c r="AM5202" s="85"/>
      <c r="AN5202" s="2"/>
      <c r="AO5202" s="2"/>
      <c r="AP5202" s="2"/>
      <c r="AQ5202" s="2"/>
      <c r="AR5202" s="60"/>
      <c r="AS5202" s="90"/>
      <c r="AT5202" s="90"/>
      <c r="AU5202" s="90"/>
      <c r="AV5202" s="90"/>
      <c r="AW5202" s="105"/>
      <c r="AX5202" s="2"/>
      <c r="AY5202" s="2"/>
      <c r="AZ5202" s="2"/>
      <c r="BA5202" s="2"/>
      <c r="BB5202" s="60"/>
      <c r="BC5202" s="111"/>
      <c r="BD5202" s="111"/>
      <c r="BE5202" s="111"/>
      <c r="BF5202" s="111"/>
      <c r="BG5202" s="116"/>
      <c r="BH5202" s="2"/>
      <c r="BI5202" s="2"/>
      <c r="BJ5202" s="2"/>
      <c r="BK5202" s="2"/>
      <c r="BL5202" s="60"/>
      <c r="BM5202" s="53"/>
      <c r="BN5202" s="53"/>
      <c r="BO5202" s="53"/>
      <c r="BP5202" s="53"/>
      <c r="BQ5202" s="125"/>
      <c r="BR5202" s="2"/>
      <c r="BS5202" s="2"/>
      <c r="BT5202" s="2"/>
      <c r="BU5202" s="2"/>
      <c r="BV5202" s="6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346</v>
      </c>
      <c r="K5203" s="2" t="s">
        <v>319</v>
      </c>
      <c r="L5203" s="170">
        <f t="shared" si="177"/>
        <v>0</v>
      </c>
      <c r="M5203" s="170">
        <f t="shared" si="178"/>
        <v>0</v>
      </c>
      <c r="N5203" s="183"/>
      <c r="O5203" s="38"/>
      <c r="P5203" s="37"/>
      <c r="Q5203" s="37"/>
      <c r="R5203" s="37"/>
      <c r="S5203" s="46"/>
      <c r="T5203" s="3"/>
      <c r="U5203" s="2"/>
      <c r="V5203" s="2"/>
      <c r="W5203" s="2"/>
      <c r="X5203" s="60"/>
      <c r="Y5203" s="69"/>
      <c r="Z5203" s="67"/>
      <c r="AA5203" s="67"/>
      <c r="AB5203" s="67"/>
      <c r="AC5203" s="73"/>
      <c r="AD5203" s="3"/>
      <c r="AE5203" s="2"/>
      <c r="AF5203" s="2"/>
      <c r="AG5203" s="2"/>
      <c r="AH5203" s="60"/>
      <c r="AI5203" s="78"/>
      <c r="AJ5203" s="77"/>
      <c r="AK5203" s="77"/>
      <c r="AL5203" s="77"/>
      <c r="AM5203" s="85"/>
      <c r="AN5203" s="3"/>
      <c r="AO5203" s="2"/>
      <c r="AP5203" s="2"/>
      <c r="AQ5203" s="2"/>
      <c r="AR5203" s="60"/>
      <c r="AS5203" s="91"/>
      <c r="AT5203" s="90"/>
      <c r="AU5203" s="90"/>
      <c r="AV5203" s="90"/>
      <c r="AW5203" s="105"/>
      <c r="AX5203" s="3"/>
      <c r="AY5203" s="2"/>
      <c r="AZ5203" s="2"/>
      <c r="BA5203" s="2"/>
      <c r="BB5203" s="60"/>
      <c r="BC5203" s="112"/>
      <c r="BD5203" s="111"/>
      <c r="BE5203" s="111"/>
      <c r="BF5203" s="111"/>
      <c r="BG5203" s="116"/>
      <c r="BH5203" s="3"/>
      <c r="BI5203" s="2"/>
      <c r="BJ5203" s="2"/>
      <c r="BK5203" s="2"/>
      <c r="BL5203" s="60"/>
      <c r="BM5203" s="54"/>
      <c r="BN5203" s="53"/>
      <c r="BO5203" s="53"/>
      <c r="BP5203" s="53"/>
      <c r="BQ5203" s="125"/>
      <c r="BR5203" s="3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289</v>
      </c>
      <c r="J5204" s="2" t="s">
        <v>268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3"/>
      <c r="O5204" s="37"/>
      <c r="P5204" s="37"/>
      <c r="Q5204" s="37"/>
      <c r="R5204" s="37"/>
      <c r="S5204" s="46"/>
      <c r="T5204" s="2"/>
      <c r="U5204" s="2"/>
      <c r="V5204" s="2"/>
      <c r="W5204" s="2"/>
      <c r="X5204" s="60"/>
      <c r="Y5204" s="67"/>
      <c r="Z5204" s="67"/>
      <c r="AA5204" s="67"/>
      <c r="AB5204" s="67"/>
      <c r="AC5204" s="73"/>
      <c r="AD5204" s="2"/>
      <c r="AE5204" s="2"/>
      <c r="AF5204" s="2"/>
      <c r="AG5204" s="2"/>
      <c r="AH5204" s="60"/>
      <c r="AI5204" s="77"/>
      <c r="AJ5204" s="77"/>
      <c r="AK5204" s="77"/>
      <c r="AL5204" s="77"/>
      <c r="AM5204" s="85"/>
      <c r="AN5204" s="2"/>
      <c r="AO5204" s="2"/>
      <c r="AP5204" s="2"/>
      <c r="AQ5204" s="2"/>
      <c r="AR5204" s="60"/>
      <c r="AS5204" s="90"/>
      <c r="AT5204" s="90"/>
      <c r="AU5204" s="90"/>
      <c r="AV5204" s="90"/>
      <c r="AW5204" s="105"/>
      <c r="AX5204" s="2"/>
      <c r="AY5204" s="2"/>
      <c r="AZ5204" s="2"/>
      <c r="BA5204" s="2"/>
      <c r="BB5204" s="60"/>
      <c r="BC5204" s="111"/>
      <c r="BD5204" s="111"/>
      <c r="BE5204" s="111"/>
      <c r="BF5204" s="111"/>
      <c r="BG5204" s="116"/>
      <c r="BH5204" s="2"/>
      <c r="BI5204" s="2"/>
      <c r="BJ5204" s="2"/>
      <c r="BK5204" s="2"/>
      <c r="BL5204" s="60"/>
      <c r="BM5204" s="53"/>
      <c r="BN5204" s="53"/>
      <c r="BO5204" s="53"/>
      <c r="BP5204" s="53"/>
      <c r="BQ5204" s="125"/>
      <c r="BR5204" s="2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292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3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285</v>
      </c>
      <c r="J5206" s="2" t="s">
        <v>293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3"/>
      <c r="O5206" s="37"/>
      <c r="P5206" s="37"/>
      <c r="Q5206" s="37"/>
      <c r="R5206" s="38"/>
      <c r="S5206" s="45"/>
      <c r="T5206" s="2"/>
      <c r="U5206" s="2"/>
      <c r="V5206" s="2"/>
      <c r="W5206" s="3"/>
      <c r="X5206" s="61"/>
      <c r="Y5206" s="67"/>
      <c r="Z5206" s="67"/>
      <c r="AA5206" s="67"/>
      <c r="AB5206" s="69"/>
      <c r="AC5206" s="74"/>
      <c r="AD5206" s="2"/>
      <c r="AE5206" s="2"/>
      <c r="AF5206" s="2"/>
      <c r="AG5206" s="3"/>
      <c r="AH5206" s="61"/>
      <c r="AI5206" s="77"/>
      <c r="AJ5206" s="77"/>
      <c r="AK5206" s="77"/>
      <c r="AL5206" s="78"/>
      <c r="AM5206" s="86"/>
      <c r="AN5206" s="2"/>
      <c r="AO5206" s="2"/>
      <c r="AP5206" s="2"/>
      <c r="AQ5206" s="3"/>
      <c r="AR5206" s="61"/>
      <c r="AS5206" s="90"/>
      <c r="AT5206" s="90"/>
      <c r="AU5206" s="90"/>
      <c r="AV5206" s="91"/>
      <c r="AW5206" s="106"/>
      <c r="AX5206" s="2"/>
      <c r="AY5206" s="2"/>
      <c r="AZ5206" s="2"/>
      <c r="BA5206" s="3"/>
      <c r="BB5206" s="61"/>
      <c r="BC5206" s="111"/>
      <c r="BD5206" s="111"/>
      <c r="BE5206" s="111"/>
      <c r="BF5206" s="112"/>
      <c r="BG5206" s="117"/>
      <c r="BH5206" s="2"/>
      <c r="BI5206" s="2"/>
      <c r="BJ5206" s="2"/>
      <c r="BK5206" s="3"/>
      <c r="BL5206" s="61"/>
      <c r="BM5206" s="53"/>
      <c r="BN5206" s="53"/>
      <c r="BO5206" s="53"/>
      <c r="BP5206" s="54"/>
      <c r="BQ5206" s="126"/>
      <c r="BR5206" s="2"/>
      <c r="BS5206" s="2"/>
      <c r="BT5206" s="2"/>
      <c r="BU5206" s="3"/>
      <c r="BV5206" s="61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287</v>
      </c>
      <c r="J5207" s="2" t="s">
        <v>269</v>
      </c>
      <c r="K5207" s="2" t="s">
        <v>321</v>
      </c>
      <c r="L5207" s="170">
        <f t="shared" si="177"/>
        <v>6</v>
      </c>
      <c r="M5207" s="170">
        <f t="shared" si="178"/>
        <v>7.4640000000000004</v>
      </c>
      <c r="N5207" s="183"/>
      <c r="O5207" s="37"/>
      <c r="P5207" s="37"/>
      <c r="Q5207" s="37"/>
      <c r="R5207" s="37"/>
      <c r="S5207" s="46"/>
      <c r="T5207" s="2"/>
      <c r="U5207" s="2"/>
      <c r="V5207" s="2"/>
      <c r="W5207" s="2"/>
      <c r="X5207" s="60"/>
      <c r="Y5207" s="67"/>
      <c r="Z5207" s="67"/>
      <c r="AA5207" s="67"/>
      <c r="AB5207" s="67"/>
      <c r="AC5207" s="73"/>
      <c r="AD5207" s="2"/>
      <c r="AE5207" s="2"/>
      <c r="AF5207" s="2"/>
      <c r="AG5207" s="2"/>
      <c r="AH5207" s="60"/>
      <c r="AI5207" s="77"/>
      <c r="AJ5207" s="77"/>
      <c r="AK5207" s="77"/>
      <c r="AL5207" s="77"/>
      <c r="AM5207" s="85"/>
      <c r="AN5207" s="2"/>
      <c r="AO5207" s="2"/>
      <c r="AP5207" s="2"/>
      <c r="AQ5207" s="2"/>
      <c r="AR5207" s="60"/>
      <c r="AS5207" s="90"/>
      <c r="AT5207" s="90"/>
      <c r="AU5207" s="90"/>
      <c r="AV5207" s="90"/>
      <c r="AW5207" s="105"/>
      <c r="AX5207" s="2"/>
      <c r="AY5207" s="2"/>
      <c r="AZ5207" s="2"/>
      <c r="BA5207" s="2"/>
      <c r="BB5207" s="60"/>
      <c r="BC5207" s="111"/>
      <c r="BD5207" s="111"/>
      <c r="BE5207" s="111"/>
      <c r="BF5207" s="111"/>
      <c r="BG5207" s="116"/>
      <c r="BH5207" s="2"/>
      <c r="BI5207" s="2"/>
      <c r="BJ5207" s="2"/>
      <c r="BK5207" s="2"/>
      <c r="BL5207" s="60"/>
      <c r="BM5207" s="53"/>
      <c r="BN5207" s="53"/>
      <c r="BO5207" s="53"/>
      <c r="BP5207" s="53"/>
      <c r="BQ5207" s="125"/>
      <c r="BR5207" s="2"/>
      <c r="BS5207" s="2"/>
      <c r="BT5207" s="2"/>
      <c r="BU5207" s="2">
        <v>6</v>
      </c>
      <c r="BV5207" s="60">
        <v>7.4640000000000004</v>
      </c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270</v>
      </c>
      <c r="K5208" s="2" t="s">
        <v>321</v>
      </c>
      <c r="L5208" s="170">
        <f t="shared" si="177"/>
        <v>0</v>
      </c>
      <c r="M5208" s="170">
        <f t="shared" si="178"/>
        <v>0</v>
      </c>
      <c r="N5208" s="183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/>
      <c r="BV5208" s="60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290</v>
      </c>
      <c r="J5209" s="2" t="s">
        <v>271</v>
      </c>
      <c r="K5209" s="2" t="s">
        <v>322</v>
      </c>
      <c r="L5209" s="170">
        <f t="shared" si="177"/>
        <v>0</v>
      </c>
      <c r="M5209" s="170">
        <f t="shared" si="178"/>
        <v>0</v>
      </c>
      <c r="N5209" s="183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284</v>
      </c>
      <c r="J5210" s="2" t="s">
        <v>294</v>
      </c>
      <c r="K5210" s="2" t="s">
        <v>321</v>
      </c>
      <c r="L5210" s="170">
        <f t="shared" si="177"/>
        <v>0</v>
      </c>
      <c r="M5210" s="170">
        <f t="shared" si="178"/>
        <v>0</v>
      </c>
      <c r="N5210" s="183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347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3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295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3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290</v>
      </c>
      <c r="J5213" s="2" t="s">
        <v>299</v>
      </c>
      <c r="K5213" s="2" t="s">
        <v>319</v>
      </c>
      <c r="L5213" s="170">
        <f t="shared" si="177"/>
        <v>0</v>
      </c>
      <c r="M5213" s="170">
        <f t="shared" si="178"/>
        <v>0</v>
      </c>
      <c r="N5213" s="183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315</v>
      </c>
      <c r="J5214" s="2" t="s">
        <v>348</v>
      </c>
      <c r="K5214" s="2" t="s">
        <v>321</v>
      </c>
      <c r="L5214" s="170">
        <f t="shared" si="177"/>
        <v>0</v>
      </c>
      <c r="M5214" s="170">
        <f t="shared" si="178"/>
        <v>0</v>
      </c>
      <c r="N5214" s="183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296</v>
      </c>
      <c r="K5215" s="2" t="s">
        <v>322</v>
      </c>
      <c r="L5215" s="170">
        <f t="shared" si="177"/>
        <v>0</v>
      </c>
      <c r="M5215" s="170">
        <f t="shared" si="178"/>
        <v>0</v>
      </c>
      <c r="N5215" s="183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316</v>
      </c>
      <c r="J5216" s="2" t="s">
        <v>297</v>
      </c>
      <c r="K5216" s="2" t="s">
        <v>319</v>
      </c>
      <c r="L5216" s="170">
        <f t="shared" si="177"/>
        <v>0</v>
      </c>
      <c r="M5216" s="170">
        <f t="shared" si="178"/>
        <v>0</v>
      </c>
      <c r="N5216" s="183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8" t="s">
        <v>349</v>
      </c>
      <c r="K5217" s="8" t="s">
        <v>321</v>
      </c>
      <c r="L5217" s="170">
        <f t="shared" si="177"/>
        <v>0</v>
      </c>
      <c r="M5217" s="170">
        <f t="shared" si="178"/>
        <v>0</v>
      </c>
      <c r="N5217" s="183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282</v>
      </c>
      <c r="J5218" s="2" t="s">
        <v>272</v>
      </c>
      <c r="K5218" s="2" t="s">
        <v>322</v>
      </c>
      <c r="L5218" s="170">
        <f t="shared" si="177"/>
        <v>0</v>
      </c>
      <c r="M5218" s="170">
        <f t="shared" si="178"/>
        <v>0</v>
      </c>
      <c r="N5218" s="183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273</v>
      </c>
      <c r="K5219" s="2" t="s">
        <v>322</v>
      </c>
      <c r="L5219" s="170">
        <f t="shared" si="177"/>
        <v>0.17799999999999999</v>
      </c>
      <c r="M5219" s="170">
        <f t="shared" si="178"/>
        <v>429.37400000000002</v>
      </c>
      <c r="N5219" s="183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 t="s">
        <v>421</v>
      </c>
      <c r="AA5219" s="67"/>
      <c r="AB5219" s="67">
        <v>0.17799999999999999</v>
      </c>
      <c r="AC5219" s="73">
        <v>429.37400000000002</v>
      </c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274</v>
      </c>
      <c r="K5220" s="2" t="s">
        <v>322</v>
      </c>
      <c r="L5220" s="172">
        <f t="shared" si="177"/>
        <v>3.5000000000000001E-3</v>
      </c>
      <c r="M5220" s="170">
        <f t="shared" si="178"/>
        <v>4.9109999999999996</v>
      </c>
      <c r="N5220" s="183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/>
      <c r="AA5220" s="67"/>
      <c r="AB5220" s="67"/>
      <c r="AC5220" s="73"/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 t="s">
        <v>600</v>
      </c>
      <c r="BJ5220" s="2"/>
      <c r="BK5220" s="2">
        <v>5.0000000000000001E-4</v>
      </c>
      <c r="BL5220" s="60">
        <v>1.204</v>
      </c>
      <c r="BM5220" s="53">
        <v>8</v>
      </c>
      <c r="BN5220" s="53" t="s">
        <v>368</v>
      </c>
      <c r="BO5220" s="53"/>
      <c r="BP5220" s="53">
        <v>2E-3</v>
      </c>
      <c r="BQ5220" s="125">
        <v>2.4289999999999998</v>
      </c>
      <c r="BR5220" s="2">
        <v>4</v>
      </c>
      <c r="BS5220" s="2"/>
      <c r="BT5220" s="2"/>
      <c r="BU5220" s="2">
        <v>1E-3</v>
      </c>
      <c r="BV5220" s="60">
        <v>1.278</v>
      </c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275</v>
      </c>
      <c r="K5221" s="2" t="s">
        <v>322</v>
      </c>
      <c r="L5221" s="170">
        <f t="shared" si="177"/>
        <v>3.5000000000000001E-3</v>
      </c>
      <c r="M5221" s="170">
        <f t="shared" si="178"/>
        <v>6.6340000000000003</v>
      </c>
      <c r="N5221" s="183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 t="s">
        <v>603</v>
      </c>
      <c r="BI5221" s="2"/>
      <c r="BJ5221" s="2"/>
      <c r="BK5221" s="2">
        <v>3.5000000000000001E-3</v>
      </c>
      <c r="BL5221" s="60">
        <v>6.6340000000000003</v>
      </c>
      <c r="BM5221" s="53"/>
      <c r="BN5221" s="53"/>
      <c r="BO5221" s="53"/>
      <c r="BP5221" s="53"/>
      <c r="BQ5221" s="125"/>
      <c r="BR5221" s="2"/>
      <c r="BS5221" s="2"/>
      <c r="BT5221" s="2"/>
      <c r="BU5221" s="2"/>
      <c r="BV5221" s="60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276</v>
      </c>
      <c r="K5222" s="2" t="s">
        <v>321</v>
      </c>
      <c r="L5222" s="170">
        <f t="shared" si="177"/>
        <v>0</v>
      </c>
      <c r="M5222" s="170">
        <f t="shared" si="178"/>
        <v>0</v>
      </c>
      <c r="N5222" s="183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/>
      <c r="BI5222" s="2"/>
      <c r="BJ5222" s="2"/>
      <c r="BK5222" s="2"/>
      <c r="BL5222" s="60"/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277</v>
      </c>
      <c r="K5223" s="2" t="s">
        <v>321</v>
      </c>
      <c r="L5223" s="170">
        <f t="shared" si="177"/>
        <v>32</v>
      </c>
      <c r="M5223" s="170">
        <f t="shared" si="178"/>
        <v>53.855000000000004</v>
      </c>
      <c r="N5223" s="183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 t="s">
        <v>421</v>
      </c>
      <c r="AA5223" s="67"/>
      <c r="AB5223" s="67">
        <v>21</v>
      </c>
      <c r="AC5223" s="73">
        <v>36.042000000000002</v>
      </c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>
        <v>9</v>
      </c>
      <c r="AO5223" s="2"/>
      <c r="AP5223" s="2"/>
      <c r="AQ5223" s="2">
        <v>6</v>
      </c>
      <c r="AR5223" s="60">
        <v>10.89</v>
      </c>
      <c r="AS5223" s="90"/>
      <c r="AT5223" s="90"/>
      <c r="AU5223" s="90"/>
      <c r="AV5223" s="90"/>
      <c r="AW5223" s="105"/>
      <c r="AX5223" s="2">
        <v>9</v>
      </c>
      <c r="AY5223" s="2" t="s">
        <v>368</v>
      </c>
      <c r="AZ5223" s="2"/>
      <c r="BA5223" s="2">
        <v>4</v>
      </c>
      <c r="BB5223" s="60">
        <v>5.4779999999999998</v>
      </c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>
        <v>8</v>
      </c>
      <c r="BN5223" s="53" t="s">
        <v>368</v>
      </c>
      <c r="BO5223" s="53"/>
      <c r="BP5223" s="53">
        <v>1</v>
      </c>
      <c r="BQ5223" s="125">
        <v>1.4450000000000001</v>
      </c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283</v>
      </c>
      <c r="J5224" s="2" t="s">
        <v>298</v>
      </c>
      <c r="K5224" s="2" t="s">
        <v>322</v>
      </c>
      <c r="L5224" s="170">
        <f t="shared" si="177"/>
        <v>0.15</v>
      </c>
      <c r="M5224" s="170">
        <f t="shared" si="178"/>
        <v>51.679000000000002</v>
      </c>
      <c r="N5224" s="183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/>
      <c r="AA5224" s="67"/>
      <c r="AB5224" s="67"/>
      <c r="AC5224" s="73"/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/>
      <c r="AO5224" s="2"/>
      <c r="AP5224" s="2"/>
      <c r="AQ5224" s="2"/>
      <c r="AR5224" s="60"/>
      <c r="AS5224" s="90"/>
      <c r="AT5224" s="90"/>
      <c r="AU5224" s="90"/>
      <c r="AV5224" s="90"/>
      <c r="AW5224" s="105"/>
      <c r="AX5224" s="2"/>
      <c r="AY5224" s="2"/>
      <c r="AZ5224" s="2"/>
      <c r="BA5224" s="2"/>
      <c r="BB5224" s="60"/>
      <c r="BC5224" s="111"/>
      <c r="BD5224" s="111"/>
      <c r="BE5224" s="111"/>
      <c r="BF5224" s="111"/>
      <c r="BG5224" s="116"/>
      <c r="BH5224" s="2">
        <v>4</v>
      </c>
      <c r="BI5224" s="2"/>
      <c r="BJ5224" s="2"/>
      <c r="BK5224" s="2">
        <v>0.15</v>
      </c>
      <c r="BL5224" s="60">
        <v>51.679000000000002</v>
      </c>
      <c r="BM5224" s="53"/>
      <c r="BN5224" s="53"/>
      <c r="BO5224" s="53"/>
      <c r="BP5224" s="53"/>
      <c r="BQ5224" s="125"/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278</v>
      </c>
      <c r="K5225" s="2" t="s">
        <v>321</v>
      </c>
      <c r="L5225" s="170">
        <f t="shared" si="177"/>
        <v>17</v>
      </c>
      <c r="M5225" s="170">
        <f t="shared" si="178"/>
        <v>25.573000000000004</v>
      </c>
      <c r="N5225" s="183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>
        <v>6</v>
      </c>
      <c r="AJ5225" s="77" t="s">
        <v>370</v>
      </c>
      <c r="AK5225" s="77"/>
      <c r="AL5225" s="77">
        <v>1</v>
      </c>
      <c r="AM5225" s="85">
        <v>1.883</v>
      </c>
      <c r="AN5225" s="2">
        <v>4</v>
      </c>
      <c r="AO5225" s="2" t="s">
        <v>370</v>
      </c>
      <c r="AP5225" s="2"/>
      <c r="AQ5225" s="2">
        <v>1</v>
      </c>
      <c r="AR5225" s="60">
        <v>1.3560000000000001</v>
      </c>
      <c r="AS5225" s="90"/>
      <c r="AT5225" s="192" t="s">
        <v>543</v>
      </c>
      <c r="AU5225" s="193"/>
      <c r="AV5225" s="90">
        <v>2</v>
      </c>
      <c r="AW5225" s="105">
        <v>3.7679999999999998</v>
      </c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2.2999999999999998</v>
      </c>
      <c r="BI5225" s="2"/>
      <c r="BJ5225" s="2"/>
      <c r="BK5225" s="2">
        <v>8</v>
      </c>
      <c r="BL5225" s="60">
        <v>11.297000000000001</v>
      </c>
      <c r="BM5225" s="53">
        <v>7</v>
      </c>
      <c r="BN5225" s="53"/>
      <c r="BO5225" s="53"/>
      <c r="BP5225" s="53">
        <v>2</v>
      </c>
      <c r="BQ5225" s="125">
        <v>2.8929999999999998</v>
      </c>
      <c r="BR5225" s="2" t="s">
        <v>650</v>
      </c>
      <c r="BS5225" s="2"/>
      <c r="BT5225" s="2"/>
      <c r="BU5225" s="2">
        <v>3</v>
      </c>
      <c r="BV5225" s="60">
        <v>4.3760000000000003</v>
      </c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279</v>
      </c>
      <c r="K5226" s="2" t="s">
        <v>321</v>
      </c>
      <c r="L5226" s="170">
        <f t="shared" si="177"/>
        <v>7</v>
      </c>
      <c r="M5226" s="170">
        <f t="shared" si="178"/>
        <v>55.444000000000003</v>
      </c>
      <c r="N5226" s="183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/>
      <c r="AJ5226" s="77"/>
      <c r="AK5226" s="77"/>
      <c r="AL5226" s="77"/>
      <c r="AM5226" s="85"/>
      <c r="AN5226" s="2"/>
      <c r="AO5226" s="2"/>
      <c r="AP5226" s="2">
        <v>114</v>
      </c>
      <c r="AQ5226" s="2">
        <v>1</v>
      </c>
      <c r="AR5226" s="60">
        <v>9.7729999999999997</v>
      </c>
      <c r="AS5226" s="90"/>
      <c r="AT5226" s="90"/>
      <c r="AU5226" s="90"/>
      <c r="AV5226" s="90"/>
      <c r="AW5226" s="105"/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4</v>
      </c>
      <c r="BI5226" s="2"/>
      <c r="BJ5226" s="2"/>
      <c r="BK5226" s="2">
        <v>6</v>
      </c>
      <c r="BL5226" s="60">
        <v>45.670999999999999</v>
      </c>
      <c r="BM5226" s="53"/>
      <c r="BN5226" s="53"/>
      <c r="BO5226" s="53"/>
      <c r="BP5226" s="53"/>
      <c r="BQ5226" s="125"/>
      <c r="BR5226" s="2"/>
      <c r="BS5226" s="2"/>
      <c r="BT5226" s="2"/>
      <c r="BU5226" s="2"/>
      <c r="BV5226" s="60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286</v>
      </c>
      <c r="J5227" s="2" t="s">
        <v>280</v>
      </c>
      <c r="K5227" s="2" t="s">
        <v>320</v>
      </c>
      <c r="L5227" s="170">
        <f t="shared" si="177"/>
        <v>3.609</v>
      </c>
      <c r="M5227" s="172">
        <f t="shared" si="178"/>
        <v>49.804200000000002</v>
      </c>
      <c r="N5227" s="185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/>
      <c r="AQ5227" s="2"/>
      <c r="AR5227" s="60"/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/>
      <c r="BI5227" s="2"/>
      <c r="BJ5227" s="2"/>
      <c r="BK5227" s="2">
        <v>3.609</v>
      </c>
      <c r="BL5227" s="181">
        <v>49.804200000000002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281</v>
      </c>
      <c r="K5228" s="2" t="s">
        <v>320</v>
      </c>
      <c r="L5228" s="170">
        <f t="shared" si="177"/>
        <v>0</v>
      </c>
      <c r="M5228" s="170">
        <f t="shared" si="178"/>
        <v>21.08</v>
      </c>
      <c r="N5228" s="183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 t="s">
        <v>461</v>
      </c>
      <c r="AE5228" s="2"/>
      <c r="AF5228" s="2"/>
      <c r="AG5228" s="2"/>
      <c r="AH5228" s="60">
        <v>21.08</v>
      </c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/>
      <c r="BL5228" s="60"/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s="17" customFormat="1" hidden="1" x14ac:dyDescent="0.3">
      <c r="A5229" s="16" t="s">
        <v>178</v>
      </c>
      <c r="B5229" s="16" t="s">
        <v>2</v>
      </c>
      <c r="C5229" s="16" t="s">
        <v>3</v>
      </c>
      <c r="D5229" s="16" t="s">
        <v>124</v>
      </c>
      <c r="E5229" s="6" t="s">
        <v>179</v>
      </c>
      <c r="F5229" s="7"/>
      <c r="G5229" s="23" t="s">
        <v>5</v>
      </c>
      <c r="H5229" s="7">
        <v>2023</v>
      </c>
      <c r="I5229" s="25"/>
      <c r="J5229" s="16" t="s">
        <v>314</v>
      </c>
      <c r="K5229" s="16"/>
      <c r="L5229" s="155"/>
      <c r="M5229" s="133">
        <f>SUM(M5191:M5228)</f>
        <v>782.45119999999997</v>
      </c>
      <c r="N5229" s="186"/>
      <c r="O5229" s="16"/>
      <c r="P5229" s="16"/>
      <c r="Q5229" s="16"/>
      <c r="R5229" s="16"/>
      <c r="S5229" s="51">
        <f>SUM(S5191:S5228)</f>
        <v>0</v>
      </c>
      <c r="T5229" s="16"/>
      <c r="U5229" s="16"/>
      <c r="V5229" s="16"/>
      <c r="W5229" s="16"/>
      <c r="X5229" s="51">
        <f>SUM(X5191:X5228)</f>
        <v>0</v>
      </c>
      <c r="Y5229" s="16"/>
      <c r="Z5229" s="16"/>
      <c r="AA5229" s="16"/>
      <c r="AB5229" s="16"/>
      <c r="AC5229" s="51">
        <f>SUM(AC5191:AC5228)</f>
        <v>465.41600000000005</v>
      </c>
      <c r="AD5229" s="16"/>
      <c r="AE5229" s="16"/>
      <c r="AF5229" s="16"/>
      <c r="AG5229" s="16"/>
      <c r="AH5229" s="51">
        <f>SUM(AH5191:AH5228)</f>
        <v>97.712999999999994</v>
      </c>
      <c r="AI5229" s="16"/>
      <c r="AJ5229" s="16"/>
      <c r="AK5229" s="16"/>
      <c r="AL5229" s="16"/>
      <c r="AM5229" s="51">
        <f>SUM(AM5191:AM5228)</f>
        <v>1.883</v>
      </c>
      <c r="AN5229" s="16"/>
      <c r="AO5229" s="16"/>
      <c r="AP5229" s="16"/>
      <c r="AQ5229" s="16"/>
      <c r="AR5229" s="51">
        <f>SUM(AR5191:AR5228)</f>
        <v>22.018999999999998</v>
      </c>
      <c r="AS5229" s="16"/>
      <c r="AT5229" s="16"/>
      <c r="AU5229" s="16"/>
      <c r="AV5229" s="16"/>
      <c r="AW5229" s="51">
        <f>SUM(AW5191:AW5228)</f>
        <v>3.7679999999999998</v>
      </c>
      <c r="AX5229" s="16"/>
      <c r="AY5229" s="16"/>
      <c r="AZ5229" s="16"/>
      <c r="BA5229" s="16"/>
      <c r="BB5229" s="51">
        <f>SUM(BB5191:BB5228)</f>
        <v>5.4779999999999998</v>
      </c>
      <c r="BC5229" s="16"/>
      <c r="BD5229" s="16"/>
      <c r="BE5229" s="16"/>
      <c r="BF5229" s="16"/>
      <c r="BG5229" s="51">
        <f>SUM(BG5191:BG5228)</f>
        <v>0</v>
      </c>
      <c r="BH5229" s="16"/>
      <c r="BI5229" s="16"/>
      <c r="BJ5229" s="16"/>
      <c r="BK5229" s="16"/>
      <c r="BL5229" s="133">
        <f>SUM(BL5191:BL5228)</f>
        <v>166.28920000000002</v>
      </c>
      <c r="BM5229" s="16"/>
      <c r="BN5229" s="16"/>
      <c r="BO5229" s="16"/>
      <c r="BP5229" s="16"/>
      <c r="BQ5229" s="51">
        <f>SUM(BQ5191:BQ5228)</f>
        <v>6.7669999999999995</v>
      </c>
      <c r="BR5229" s="16"/>
      <c r="BS5229" s="16"/>
      <c r="BT5229" s="16"/>
      <c r="BU5229" s="16"/>
      <c r="BV5229" s="51">
        <f>SUM(BV5191:BV5228)</f>
        <v>13.118000000000002</v>
      </c>
    </row>
    <row r="5230" spans="1:74" hidden="1" x14ac:dyDescent="0.3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22" t="s">
        <v>5</v>
      </c>
      <c r="H5230" s="3">
        <v>2023</v>
      </c>
      <c r="I5230" s="24" t="s">
        <v>287</v>
      </c>
      <c r="J5230" s="2" t="s">
        <v>267</v>
      </c>
      <c r="K5230" s="2" t="s">
        <v>319</v>
      </c>
      <c r="L5230" s="170">
        <f t="shared" si="177"/>
        <v>0</v>
      </c>
      <c r="M5230" s="170">
        <f t="shared" si="178"/>
        <v>0</v>
      </c>
      <c r="N5230" s="183"/>
      <c r="O5230" s="37"/>
      <c r="P5230" s="37"/>
      <c r="Q5230" s="37"/>
      <c r="R5230" s="37"/>
      <c r="S5230" s="46"/>
      <c r="T5230" s="2"/>
      <c r="U5230" s="2"/>
      <c r="V5230" s="2"/>
      <c r="W5230" s="2"/>
      <c r="X5230" s="60"/>
      <c r="Y5230" s="67"/>
      <c r="Z5230" s="67"/>
      <c r="AA5230" s="67"/>
      <c r="AB5230" s="67"/>
      <c r="AC5230" s="73"/>
      <c r="AD5230" s="2"/>
      <c r="AE5230" s="2"/>
      <c r="AF5230" s="2"/>
      <c r="AG5230" s="2"/>
      <c r="AH5230" s="60"/>
      <c r="AI5230" s="77"/>
      <c r="AJ5230" s="77"/>
      <c r="AK5230" s="77"/>
      <c r="AL5230" s="77"/>
      <c r="AM5230" s="85"/>
      <c r="AN5230" s="2"/>
      <c r="AO5230" s="2"/>
      <c r="AP5230" s="2"/>
      <c r="AQ5230" s="2"/>
      <c r="AR5230" s="60"/>
      <c r="AS5230" s="90"/>
      <c r="AT5230" s="90"/>
      <c r="AU5230" s="90"/>
      <c r="AV5230" s="90"/>
      <c r="AW5230" s="105"/>
      <c r="AX5230" s="2"/>
      <c r="AY5230" s="2"/>
      <c r="AZ5230" s="2"/>
      <c r="BA5230" s="2"/>
      <c r="BB5230" s="60"/>
      <c r="BC5230" s="111"/>
      <c r="BD5230" s="111"/>
      <c r="BE5230" s="111"/>
      <c r="BF5230" s="111"/>
      <c r="BG5230" s="116"/>
      <c r="BH5230" s="2"/>
      <c r="BI5230" s="2"/>
      <c r="BJ5230" s="2"/>
      <c r="BK5230" s="2"/>
      <c r="BL5230" s="60"/>
      <c r="BM5230" s="53"/>
      <c r="BN5230" s="53"/>
      <c r="BO5230" s="53"/>
      <c r="BP5230" s="53"/>
      <c r="BQ5230" s="125"/>
      <c r="BR5230" s="2"/>
      <c r="BS5230" s="2"/>
      <c r="BT5230" s="2"/>
      <c r="BU5230" s="2"/>
      <c r="BV5230" s="60"/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291</v>
      </c>
      <c r="K5231" s="2" t="s">
        <v>320</v>
      </c>
      <c r="L5231" s="170">
        <f t="shared" si="177"/>
        <v>0</v>
      </c>
      <c r="M5231" s="170">
        <f t="shared" si="178"/>
        <v>27.324000000000002</v>
      </c>
      <c r="N5231" s="183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 t="s">
        <v>640</v>
      </c>
      <c r="BT5231" s="2"/>
      <c r="BU5231" s="2"/>
      <c r="BV5231" s="60">
        <v>27.324000000000002</v>
      </c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286</v>
      </c>
      <c r="J5232" s="2" t="s">
        <v>337</v>
      </c>
      <c r="K5232" s="2" t="s">
        <v>320</v>
      </c>
      <c r="L5232" s="170">
        <f t="shared" si="177"/>
        <v>0</v>
      </c>
      <c r="M5232" s="170">
        <f t="shared" si="178"/>
        <v>0</v>
      </c>
      <c r="N5232" s="183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/>
      <c r="BT5232" s="2"/>
      <c r="BU5232" s="2"/>
      <c r="BV5232" s="60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8" t="s">
        <v>338</v>
      </c>
      <c r="K5233" s="8" t="s">
        <v>319</v>
      </c>
      <c r="L5233" s="170">
        <f t="shared" si="177"/>
        <v>0</v>
      </c>
      <c r="M5233" s="170">
        <f t="shared" si="178"/>
        <v>0</v>
      </c>
      <c r="N5233" s="183"/>
      <c r="O5233" s="58"/>
      <c r="P5233" s="58"/>
      <c r="Q5233" s="58"/>
      <c r="R5233" s="58"/>
      <c r="S5233" s="59"/>
      <c r="T5233" s="8"/>
      <c r="U5233" s="8"/>
      <c r="V5233" s="8"/>
      <c r="W5233" s="8"/>
      <c r="X5233" s="130"/>
      <c r="Y5233" s="143"/>
      <c r="Z5233" s="143"/>
      <c r="AA5233" s="143"/>
      <c r="AB5233" s="143"/>
      <c r="AC5233" s="144"/>
      <c r="AD5233" s="8"/>
      <c r="AE5233" s="8"/>
      <c r="AF5233" s="8"/>
      <c r="AG5233" s="8"/>
      <c r="AH5233" s="130"/>
      <c r="AI5233" s="145"/>
      <c r="AJ5233" s="145"/>
      <c r="AK5233" s="145"/>
      <c r="AL5233" s="145"/>
      <c r="AM5233" s="146"/>
      <c r="AN5233" s="8"/>
      <c r="AO5233" s="8"/>
      <c r="AP5233" s="8"/>
      <c r="AQ5233" s="8"/>
      <c r="AR5233" s="130"/>
      <c r="AS5233" s="147"/>
      <c r="AT5233" s="147"/>
      <c r="AU5233" s="147"/>
      <c r="AV5233" s="147"/>
      <c r="AW5233" s="148"/>
      <c r="AX5233" s="8"/>
      <c r="AY5233" s="8"/>
      <c r="AZ5233" s="8"/>
      <c r="BA5233" s="8"/>
      <c r="BB5233" s="130"/>
      <c r="BC5233" s="149"/>
      <c r="BD5233" s="149"/>
      <c r="BE5233" s="149"/>
      <c r="BF5233" s="149"/>
      <c r="BG5233" s="150"/>
      <c r="BH5233" s="8"/>
      <c r="BI5233" s="8"/>
      <c r="BJ5233" s="8"/>
      <c r="BK5233" s="8"/>
      <c r="BL5233" s="130"/>
      <c r="BM5233" s="151"/>
      <c r="BN5233" s="151"/>
      <c r="BO5233" s="151"/>
      <c r="BP5233" s="151"/>
      <c r="BQ5233" s="152"/>
      <c r="BR5233" s="8"/>
      <c r="BS5233" s="8"/>
      <c r="BT5233" s="8"/>
      <c r="BU5233" s="8"/>
      <c r="BV5233" s="13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339</v>
      </c>
      <c r="K5234" s="8" t="s">
        <v>340</v>
      </c>
      <c r="L5234" s="170">
        <f t="shared" si="177"/>
        <v>0</v>
      </c>
      <c r="M5234" s="170">
        <f t="shared" si="178"/>
        <v>0</v>
      </c>
      <c r="N5234" s="183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341</v>
      </c>
      <c r="K5235" s="8" t="s">
        <v>319</v>
      </c>
      <c r="L5235" s="170">
        <f t="shared" si="177"/>
        <v>0</v>
      </c>
      <c r="M5235" s="170">
        <f t="shared" si="178"/>
        <v>0</v>
      </c>
      <c r="N5235" s="183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342</v>
      </c>
      <c r="K5236" s="8" t="s">
        <v>321</v>
      </c>
      <c r="L5236" s="170">
        <f t="shared" si="177"/>
        <v>0</v>
      </c>
      <c r="M5236" s="170">
        <f t="shared" si="178"/>
        <v>0</v>
      </c>
      <c r="N5236" s="183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343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3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344</v>
      </c>
      <c r="K5238" s="8" t="s">
        <v>340</v>
      </c>
      <c r="L5238" s="170">
        <f t="shared" si="177"/>
        <v>0</v>
      </c>
      <c r="M5238" s="170">
        <f t="shared" si="178"/>
        <v>0</v>
      </c>
      <c r="N5238" s="183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288</v>
      </c>
      <c r="J5239" s="8" t="s">
        <v>345</v>
      </c>
      <c r="K5239" s="8" t="s">
        <v>319</v>
      </c>
      <c r="L5239" s="170">
        <f t="shared" si="177"/>
        <v>0.01</v>
      </c>
      <c r="M5239" s="170">
        <f t="shared" si="178"/>
        <v>52.822000000000003</v>
      </c>
      <c r="N5239" s="183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 t="s">
        <v>616</v>
      </c>
      <c r="BN5239" s="151"/>
      <c r="BO5239" s="151"/>
      <c r="BP5239" s="151">
        <v>0.01</v>
      </c>
      <c r="BQ5239" s="152">
        <v>52.822000000000003</v>
      </c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2" t="s">
        <v>352</v>
      </c>
      <c r="K5240" s="2" t="s">
        <v>319</v>
      </c>
      <c r="L5240" s="172">
        <f t="shared" si="177"/>
        <v>7.2899999999999993E-2</v>
      </c>
      <c r="M5240" s="170">
        <f t="shared" si="178"/>
        <v>446.97300000000001</v>
      </c>
      <c r="N5240" s="183"/>
      <c r="O5240" s="58"/>
      <c r="P5240" s="58"/>
      <c r="Q5240" s="58" t="s">
        <v>355</v>
      </c>
      <c r="R5240" s="58">
        <v>5.7000000000000002E-3</v>
      </c>
      <c r="S5240" s="59">
        <v>13.964</v>
      </c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 t="s">
        <v>464</v>
      </c>
      <c r="BJ5240" s="8"/>
      <c r="BK5240" s="8">
        <v>6.7199999999999996E-2</v>
      </c>
      <c r="BL5240" s="130">
        <v>433.00900000000001</v>
      </c>
      <c r="BM5240" s="151"/>
      <c r="BN5240" s="151"/>
      <c r="BO5240" s="151"/>
      <c r="BP5240" s="151"/>
      <c r="BQ5240" s="152"/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353</v>
      </c>
      <c r="K5241" s="2" t="s">
        <v>322</v>
      </c>
      <c r="L5241" s="170">
        <f t="shared" si="177"/>
        <v>0</v>
      </c>
      <c r="M5241" s="170">
        <f t="shared" si="178"/>
        <v>0</v>
      </c>
      <c r="N5241" s="183"/>
      <c r="O5241" s="37"/>
      <c r="P5241" s="37"/>
      <c r="Q5241" s="37"/>
      <c r="R5241" s="37"/>
      <c r="S5241" s="46"/>
      <c r="T5241" s="2"/>
      <c r="U5241" s="2"/>
      <c r="V5241" s="2"/>
      <c r="W5241" s="2"/>
      <c r="X5241" s="60"/>
      <c r="Y5241" s="67"/>
      <c r="Z5241" s="67"/>
      <c r="AA5241" s="67"/>
      <c r="AB5241" s="67"/>
      <c r="AC5241" s="73"/>
      <c r="AD5241" s="2"/>
      <c r="AE5241" s="2"/>
      <c r="AF5241" s="2"/>
      <c r="AG5241" s="2"/>
      <c r="AH5241" s="60"/>
      <c r="AI5241" s="77"/>
      <c r="AJ5241" s="77"/>
      <c r="AK5241" s="77"/>
      <c r="AL5241" s="77"/>
      <c r="AM5241" s="85"/>
      <c r="AN5241" s="2"/>
      <c r="AO5241" s="2"/>
      <c r="AP5241" s="2"/>
      <c r="AQ5241" s="2"/>
      <c r="AR5241" s="60"/>
      <c r="AS5241" s="90"/>
      <c r="AT5241" s="90"/>
      <c r="AU5241" s="90"/>
      <c r="AV5241" s="90"/>
      <c r="AW5241" s="105"/>
      <c r="AX5241" s="2"/>
      <c r="AY5241" s="2"/>
      <c r="AZ5241" s="2"/>
      <c r="BA5241" s="2"/>
      <c r="BB5241" s="60"/>
      <c r="BC5241" s="111"/>
      <c r="BD5241" s="111"/>
      <c r="BE5241" s="111"/>
      <c r="BF5241" s="111"/>
      <c r="BG5241" s="116"/>
      <c r="BH5241" s="2"/>
      <c r="BI5241" s="2"/>
      <c r="BJ5241" s="2"/>
      <c r="BK5241" s="2"/>
      <c r="BL5241" s="60"/>
      <c r="BM5241" s="53"/>
      <c r="BN5241" s="53"/>
      <c r="BO5241" s="53"/>
      <c r="BP5241" s="53"/>
      <c r="BQ5241" s="125"/>
      <c r="BR5241" s="2"/>
      <c r="BS5241" s="2"/>
      <c r="BT5241" s="2"/>
      <c r="BU5241" s="2"/>
      <c r="BV5241" s="6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346</v>
      </c>
      <c r="K5242" s="2" t="s">
        <v>319</v>
      </c>
      <c r="L5242" s="170">
        <f t="shared" si="177"/>
        <v>0</v>
      </c>
      <c r="M5242" s="170">
        <f t="shared" si="178"/>
        <v>0</v>
      </c>
      <c r="N5242" s="183"/>
      <c r="O5242" s="38"/>
      <c r="P5242" s="37"/>
      <c r="Q5242" s="37"/>
      <c r="R5242" s="37"/>
      <c r="S5242" s="46"/>
      <c r="T5242" s="3"/>
      <c r="U5242" s="2"/>
      <c r="V5242" s="2"/>
      <c r="W5242" s="2"/>
      <c r="X5242" s="60"/>
      <c r="Y5242" s="69"/>
      <c r="Z5242" s="67"/>
      <c r="AA5242" s="67"/>
      <c r="AB5242" s="67"/>
      <c r="AC5242" s="73"/>
      <c r="AD5242" s="3"/>
      <c r="AE5242" s="2"/>
      <c r="AF5242" s="2"/>
      <c r="AG5242" s="2"/>
      <c r="AH5242" s="60"/>
      <c r="AI5242" s="78"/>
      <c r="AJ5242" s="77"/>
      <c r="AK5242" s="77"/>
      <c r="AL5242" s="77"/>
      <c r="AM5242" s="85"/>
      <c r="AN5242" s="3"/>
      <c r="AO5242" s="2"/>
      <c r="AP5242" s="2"/>
      <c r="AQ5242" s="2"/>
      <c r="AR5242" s="60"/>
      <c r="AS5242" s="91"/>
      <c r="AT5242" s="90"/>
      <c r="AU5242" s="90"/>
      <c r="AV5242" s="90"/>
      <c r="AW5242" s="105"/>
      <c r="AX5242" s="3"/>
      <c r="AY5242" s="2"/>
      <c r="AZ5242" s="2"/>
      <c r="BA5242" s="2"/>
      <c r="BB5242" s="60"/>
      <c r="BC5242" s="112"/>
      <c r="BD5242" s="111"/>
      <c r="BE5242" s="111"/>
      <c r="BF5242" s="111"/>
      <c r="BG5242" s="116"/>
      <c r="BH5242" s="3"/>
      <c r="BI5242" s="2"/>
      <c r="BJ5242" s="2"/>
      <c r="BK5242" s="2"/>
      <c r="BL5242" s="60"/>
      <c r="BM5242" s="54"/>
      <c r="BN5242" s="53"/>
      <c r="BO5242" s="53"/>
      <c r="BP5242" s="53"/>
      <c r="BQ5242" s="125"/>
      <c r="BR5242" s="3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289</v>
      </c>
      <c r="J5243" s="2" t="s">
        <v>268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3"/>
      <c r="O5243" s="37"/>
      <c r="P5243" s="37"/>
      <c r="Q5243" s="37"/>
      <c r="R5243" s="37"/>
      <c r="S5243" s="46"/>
      <c r="T5243" s="2"/>
      <c r="U5243" s="2"/>
      <c r="V5243" s="2"/>
      <c r="W5243" s="2"/>
      <c r="X5243" s="60"/>
      <c r="Y5243" s="67"/>
      <c r="Z5243" s="67"/>
      <c r="AA5243" s="67"/>
      <c r="AB5243" s="67"/>
      <c r="AC5243" s="73"/>
      <c r="AD5243" s="2"/>
      <c r="AE5243" s="2"/>
      <c r="AF5243" s="2"/>
      <c r="AG5243" s="2"/>
      <c r="AH5243" s="60"/>
      <c r="AI5243" s="77"/>
      <c r="AJ5243" s="77"/>
      <c r="AK5243" s="77"/>
      <c r="AL5243" s="77"/>
      <c r="AM5243" s="85"/>
      <c r="AN5243" s="2"/>
      <c r="AO5243" s="2"/>
      <c r="AP5243" s="2"/>
      <c r="AQ5243" s="2"/>
      <c r="AR5243" s="60"/>
      <c r="AS5243" s="90"/>
      <c r="AT5243" s="90"/>
      <c r="AU5243" s="90"/>
      <c r="AV5243" s="90"/>
      <c r="AW5243" s="105"/>
      <c r="AX5243" s="2"/>
      <c r="AY5243" s="2"/>
      <c r="AZ5243" s="2"/>
      <c r="BA5243" s="2"/>
      <c r="BB5243" s="60"/>
      <c r="BC5243" s="111"/>
      <c r="BD5243" s="111"/>
      <c r="BE5243" s="111"/>
      <c r="BF5243" s="111"/>
      <c r="BG5243" s="116"/>
      <c r="BH5243" s="2"/>
      <c r="BI5243" s="2"/>
      <c r="BJ5243" s="2"/>
      <c r="BK5243" s="2"/>
      <c r="BL5243" s="60"/>
      <c r="BM5243" s="53"/>
      <c r="BN5243" s="53"/>
      <c r="BO5243" s="53"/>
      <c r="BP5243" s="53"/>
      <c r="BQ5243" s="125"/>
      <c r="BR5243" s="2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292</v>
      </c>
      <c r="K5244" s="2" t="s">
        <v>319</v>
      </c>
      <c r="L5244" s="170">
        <f t="shared" si="177"/>
        <v>9.7000000000000003E-2</v>
      </c>
      <c r="M5244" s="170">
        <f t="shared" si="178"/>
        <v>161.684</v>
      </c>
      <c r="N5244" s="183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>
        <v>2.9</v>
      </c>
      <c r="AY5244" s="2" t="s">
        <v>366</v>
      </c>
      <c r="AZ5244" s="2"/>
      <c r="BA5244" s="2">
        <v>6.7000000000000004E-2</v>
      </c>
      <c r="BB5244" s="60">
        <v>106.657</v>
      </c>
      <c r="BC5244" s="111">
        <v>10</v>
      </c>
      <c r="BD5244" s="111" t="s">
        <v>366</v>
      </c>
      <c r="BE5244" s="111"/>
      <c r="BF5244" s="111">
        <v>0.03</v>
      </c>
      <c r="BG5244" s="116">
        <v>55.027000000000001</v>
      </c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285</v>
      </c>
      <c r="J5245" s="2" t="s">
        <v>293</v>
      </c>
      <c r="K5245" s="2" t="s">
        <v>319</v>
      </c>
      <c r="L5245" s="170">
        <f t="shared" si="177"/>
        <v>0</v>
      </c>
      <c r="M5245" s="170">
        <f t="shared" si="178"/>
        <v>0</v>
      </c>
      <c r="N5245" s="183"/>
      <c r="O5245" s="37"/>
      <c r="P5245" s="37"/>
      <c r="Q5245" s="37"/>
      <c r="R5245" s="38"/>
      <c r="S5245" s="45"/>
      <c r="T5245" s="2"/>
      <c r="U5245" s="2"/>
      <c r="V5245" s="2"/>
      <c r="W5245" s="3"/>
      <c r="X5245" s="61"/>
      <c r="Y5245" s="67"/>
      <c r="Z5245" s="67"/>
      <c r="AA5245" s="67"/>
      <c r="AB5245" s="69"/>
      <c r="AC5245" s="74"/>
      <c r="AD5245" s="2"/>
      <c r="AE5245" s="2"/>
      <c r="AF5245" s="2"/>
      <c r="AG5245" s="3"/>
      <c r="AH5245" s="61"/>
      <c r="AI5245" s="77"/>
      <c r="AJ5245" s="77"/>
      <c r="AK5245" s="77"/>
      <c r="AL5245" s="78"/>
      <c r="AM5245" s="86"/>
      <c r="AN5245" s="2"/>
      <c r="AO5245" s="2"/>
      <c r="AP5245" s="2"/>
      <c r="AQ5245" s="3"/>
      <c r="AR5245" s="61"/>
      <c r="AS5245" s="90"/>
      <c r="AT5245" s="90"/>
      <c r="AU5245" s="90"/>
      <c r="AV5245" s="91"/>
      <c r="AW5245" s="106"/>
      <c r="AX5245" s="2"/>
      <c r="AY5245" s="2"/>
      <c r="AZ5245" s="2"/>
      <c r="BA5245" s="3"/>
      <c r="BB5245" s="61"/>
      <c r="BC5245" s="111"/>
      <c r="BD5245" s="111"/>
      <c r="BE5245" s="111"/>
      <c r="BF5245" s="112"/>
      <c r="BG5245" s="117"/>
      <c r="BH5245" s="2"/>
      <c r="BI5245" s="2"/>
      <c r="BJ5245" s="2"/>
      <c r="BK5245" s="3"/>
      <c r="BL5245" s="61"/>
      <c r="BM5245" s="53"/>
      <c r="BN5245" s="53"/>
      <c r="BO5245" s="53"/>
      <c r="BP5245" s="54"/>
      <c r="BQ5245" s="126"/>
      <c r="BR5245" s="2"/>
      <c r="BS5245" s="2"/>
      <c r="BT5245" s="2"/>
      <c r="BU5245" s="3"/>
      <c r="BV5245" s="61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287</v>
      </c>
      <c r="J5246" s="2" t="s">
        <v>269</v>
      </c>
      <c r="K5246" s="2" t="s">
        <v>321</v>
      </c>
      <c r="L5246" s="170">
        <f t="shared" si="177"/>
        <v>6</v>
      </c>
      <c r="M5246" s="170">
        <f t="shared" si="178"/>
        <v>6.9290000000000003</v>
      </c>
      <c r="N5246" s="183"/>
      <c r="O5246" s="37"/>
      <c r="P5246" s="37"/>
      <c r="Q5246" s="37"/>
      <c r="R5246" s="37"/>
      <c r="S5246" s="46"/>
      <c r="T5246" s="2"/>
      <c r="U5246" s="2"/>
      <c r="V5246" s="2"/>
      <c r="W5246" s="2"/>
      <c r="X5246" s="60"/>
      <c r="Y5246" s="67"/>
      <c r="Z5246" s="67"/>
      <c r="AA5246" s="67"/>
      <c r="AB5246" s="67">
        <v>2</v>
      </c>
      <c r="AC5246" s="73">
        <v>2.266</v>
      </c>
      <c r="AD5246" s="2"/>
      <c r="AE5246" s="2"/>
      <c r="AF5246" s="2"/>
      <c r="AG5246" s="2"/>
      <c r="AH5246" s="60"/>
      <c r="AI5246" s="77"/>
      <c r="AJ5246" s="77"/>
      <c r="AK5246" s="77"/>
      <c r="AL5246" s="78">
        <v>2</v>
      </c>
      <c r="AM5246" s="85">
        <v>2.0030000000000001</v>
      </c>
      <c r="AN5246" s="2"/>
      <c r="AO5246" s="2"/>
      <c r="AP5246" s="2"/>
      <c r="AQ5246" s="2"/>
      <c r="AR5246" s="60"/>
      <c r="AS5246" s="90"/>
      <c r="AT5246" s="90"/>
      <c r="AU5246" s="90"/>
      <c r="AV5246" s="90"/>
      <c r="AW5246" s="105"/>
      <c r="AX5246" s="2"/>
      <c r="AY5246" s="2"/>
      <c r="AZ5246" s="2"/>
      <c r="BA5246" s="2"/>
      <c r="BB5246" s="60"/>
      <c r="BC5246" s="111"/>
      <c r="BD5246" s="111"/>
      <c r="BE5246" s="111"/>
      <c r="BF5246" s="111"/>
      <c r="BG5246" s="116"/>
      <c r="BH5246" s="2"/>
      <c r="BI5246" s="2"/>
      <c r="BJ5246" s="2"/>
      <c r="BK5246" s="2"/>
      <c r="BL5246" s="60"/>
      <c r="BM5246" s="53"/>
      <c r="BN5246" s="53"/>
      <c r="BO5246" s="53"/>
      <c r="BP5246" s="53"/>
      <c r="BQ5246" s="125"/>
      <c r="BR5246" s="2"/>
      <c r="BS5246" s="2"/>
      <c r="BT5246" s="2"/>
      <c r="BU5246" s="2">
        <v>2</v>
      </c>
      <c r="BV5246" s="60">
        <v>2.66</v>
      </c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270</v>
      </c>
      <c r="K5247" s="2" t="s">
        <v>321</v>
      </c>
      <c r="L5247" s="170">
        <f t="shared" si="177"/>
        <v>0</v>
      </c>
      <c r="M5247" s="170">
        <f t="shared" si="178"/>
        <v>0</v>
      </c>
      <c r="N5247" s="183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/>
      <c r="AC5247" s="73"/>
      <c r="AD5247" s="2"/>
      <c r="AE5247" s="2"/>
      <c r="AF5247" s="2"/>
      <c r="AG5247" s="2"/>
      <c r="AH5247" s="60"/>
      <c r="AI5247" s="77"/>
      <c r="AJ5247" s="77"/>
      <c r="AK5247" s="77"/>
      <c r="AL5247" s="77"/>
      <c r="AM5247" s="85"/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/>
      <c r="BV5247" s="60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290</v>
      </c>
      <c r="J5248" s="2" t="s">
        <v>271</v>
      </c>
      <c r="K5248" s="2" t="s">
        <v>322</v>
      </c>
      <c r="L5248" s="170">
        <f t="shared" si="177"/>
        <v>0</v>
      </c>
      <c r="M5248" s="170">
        <f t="shared" si="178"/>
        <v>0</v>
      </c>
      <c r="N5248" s="183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284</v>
      </c>
      <c r="J5249" s="2" t="s">
        <v>294</v>
      </c>
      <c r="K5249" s="2" t="s">
        <v>321</v>
      </c>
      <c r="L5249" s="170">
        <f t="shared" si="177"/>
        <v>0</v>
      </c>
      <c r="M5249" s="170">
        <f t="shared" si="178"/>
        <v>0</v>
      </c>
      <c r="N5249" s="183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347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3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295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3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290</v>
      </c>
      <c r="J5252" s="2" t="s">
        <v>299</v>
      </c>
      <c r="K5252" s="2" t="s">
        <v>319</v>
      </c>
      <c r="L5252" s="170">
        <f t="shared" si="177"/>
        <v>0</v>
      </c>
      <c r="M5252" s="170">
        <f t="shared" si="178"/>
        <v>0</v>
      </c>
      <c r="N5252" s="183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315</v>
      </c>
      <c r="J5253" s="2" t="s">
        <v>348</v>
      </c>
      <c r="K5253" s="2" t="s">
        <v>321</v>
      </c>
      <c r="L5253" s="170">
        <f t="shared" ref="L5253:L5316" si="179">SUM(R5253,W5253,AB5253,AG5253,AL5253,AQ5253,AV5253,BA5253,BF5253,BK5253,BP5253,BU5253)</f>
        <v>0</v>
      </c>
      <c r="M5253" s="170">
        <f t="shared" ref="M5253:M5316" si="180">SUM(S5253,X5253,AC5253,AH5253,AM5253,AR5253,AW5253,BB5253,BG5253,BL5253,BQ5253,BV5253)</f>
        <v>0</v>
      </c>
      <c r="N5253" s="183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296</v>
      </c>
      <c r="K5254" s="2" t="s">
        <v>322</v>
      </c>
      <c r="L5254" s="170">
        <f t="shared" si="179"/>
        <v>0</v>
      </c>
      <c r="M5254" s="170">
        <f t="shared" si="180"/>
        <v>0</v>
      </c>
      <c r="N5254" s="183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316</v>
      </c>
      <c r="J5255" s="2" t="s">
        <v>297</v>
      </c>
      <c r="K5255" s="2" t="s">
        <v>319</v>
      </c>
      <c r="L5255" s="170">
        <f t="shared" si="179"/>
        <v>0</v>
      </c>
      <c r="M5255" s="170">
        <f t="shared" si="180"/>
        <v>0</v>
      </c>
      <c r="N5255" s="183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8" t="s">
        <v>349</v>
      </c>
      <c r="K5256" s="8" t="s">
        <v>321</v>
      </c>
      <c r="L5256" s="170">
        <f t="shared" si="179"/>
        <v>0</v>
      </c>
      <c r="M5256" s="170">
        <f t="shared" si="180"/>
        <v>0</v>
      </c>
      <c r="N5256" s="183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282</v>
      </c>
      <c r="J5257" s="2" t="s">
        <v>272</v>
      </c>
      <c r="K5257" s="2" t="s">
        <v>322</v>
      </c>
      <c r="L5257" s="170">
        <f t="shared" si="179"/>
        <v>0</v>
      </c>
      <c r="M5257" s="170">
        <f t="shared" si="180"/>
        <v>0</v>
      </c>
      <c r="N5257" s="183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273</v>
      </c>
      <c r="K5258" s="2" t="s">
        <v>322</v>
      </c>
      <c r="L5258" s="170">
        <f t="shared" si="179"/>
        <v>4.0000000000000001E-3</v>
      </c>
      <c r="M5258" s="170">
        <f t="shared" si="180"/>
        <v>6.2779999999999996</v>
      </c>
      <c r="N5258" s="183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>
        <v>58.54</v>
      </c>
      <c r="AB5258" s="67">
        <v>4.0000000000000001E-3</v>
      </c>
      <c r="AC5258" s="73">
        <v>6.2779999999999996</v>
      </c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274</v>
      </c>
      <c r="K5259" s="2" t="s">
        <v>322</v>
      </c>
      <c r="L5259" s="172">
        <f t="shared" si="179"/>
        <v>4.5000000000000005E-3</v>
      </c>
      <c r="M5259" s="170">
        <f t="shared" si="180"/>
        <v>13.087999999999999</v>
      </c>
      <c r="N5259" s="183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/>
      <c r="AB5259" s="67"/>
      <c r="AC5259" s="73"/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>
        <v>150</v>
      </c>
      <c r="BA5259" s="2">
        <v>5.0000000000000001E-4</v>
      </c>
      <c r="BB5259" s="60">
        <v>1.8140000000000001</v>
      </c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>
        <v>22.26</v>
      </c>
      <c r="BP5259" s="53">
        <v>4.0000000000000001E-3</v>
      </c>
      <c r="BQ5259" s="125">
        <v>11.273999999999999</v>
      </c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275</v>
      </c>
      <c r="K5260" s="2" t="s">
        <v>322</v>
      </c>
      <c r="L5260" s="170">
        <f t="shared" si="179"/>
        <v>6.7499999999999999E-3</v>
      </c>
      <c r="M5260" s="170">
        <f t="shared" si="180"/>
        <v>12.279</v>
      </c>
      <c r="N5260" s="183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34</v>
      </c>
      <c r="BA5260" s="2">
        <v>2.5000000000000001E-3</v>
      </c>
      <c r="BB5260" s="60">
        <v>5.3109999999999999</v>
      </c>
      <c r="BC5260" s="111">
        <v>10</v>
      </c>
      <c r="BD5260" s="111" t="s">
        <v>587</v>
      </c>
      <c r="BE5260" s="111"/>
      <c r="BF5260" s="111">
        <v>2.2499999999999998E-3</v>
      </c>
      <c r="BG5260" s="116">
        <v>3.3849999999999998</v>
      </c>
      <c r="BH5260" s="2"/>
      <c r="BI5260" s="2" t="s">
        <v>416</v>
      </c>
      <c r="BJ5260" s="2"/>
      <c r="BK5260" s="2">
        <v>2E-3</v>
      </c>
      <c r="BL5260" s="60">
        <v>3.5830000000000002</v>
      </c>
      <c r="BM5260" s="53"/>
      <c r="BN5260" s="53"/>
      <c r="BO5260" s="53"/>
      <c r="BP5260" s="53"/>
      <c r="BQ5260" s="125"/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276</v>
      </c>
      <c r="K5261" s="2" t="s">
        <v>321</v>
      </c>
      <c r="L5261" s="170">
        <f t="shared" si="179"/>
        <v>0</v>
      </c>
      <c r="M5261" s="170">
        <f t="shared" si="180"/>
        <v>0</v>
      </c>
      <c r="N5261" s="183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/>
      <c r="BA5261" s="2"/>
      <c r="BB5261" s="60"/>
      <c r="BC5261" s="111"/>
      <c r="BD5261" s="111"/>
      <c r="BE5261" s="111"/>
      <c r="BF5261" s="111"/>
      <c r="BG5261" s="116"/>
      <c r="BH5261" s="2"/>
      <c r="BI5261" s="2"/>
      <c r="BJ5261" s="2"/>
      <c r="BK5261" s="2"/>
      <c r="BL5261" s="60"/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277</v>
      </c>
      <c r="K5262" s="2" t="s">
        <v>321</v>
      </c>
      <c r="L5262" s="170">
        <f t="shared" si="179"/>
        <v>2</v>
      </c>
      <c r="M5262" s="170">
        <f t="shared" si="180"/>
        <v>9.9640000000000004</v>
      </c>
      <c r="N5262" s="183"/>
      <c r="O5262" s="37"/>
      <c r="P5262" s="37"/>
      <c r="Q5262" s="37"/>
      <c r="R5262" s="37"/>
      <c r="S5262" s="46"/>
      <c r="T5262" s="34"/>
      <c r="U5262" s="2"/>
      <c r="V5262" s="2"/>
      <c r="W5262" s="2"/>
      <c r="X5262" s="60"/>
      <c r="Y5262" s="67">
        <v>1</v>
      </c>
      <c r="Z5262" s="67" t="s">
        <v>416</v>
      </c>
      <c r="AA5262" s="67"/>
      <c r="AB5262" s="67">
        <v>1</v>
      </c>
      <c r="AC5262" s="73">
        <v>7.5960000000000001</v>
      </c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>
        <v>5</v>
      </c>
      <c r="BS5262" s="2" t="s">
        <v>361</v>
      </c>
      <c r="BT5262" s="2"/>
      <c r="BU5262" s="2">
        <v>1</v>
      </c>
      <c r="BV5262" s="60">
        <v>2.3679999999999999</v>
      </c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283</v>
      </c>
      <c r="J5263" s="2" t="s">
        <v>298</v>
      </c>
      <c r="K5263" s="2" t="s">
        <v>322</v>
      </c>
      <c r="L5263" s="170">
        <f t="shared" si="179"/>
        <v>0.26600000000000001</v>
      </c>
      <c r="M5263" s="170">
        <f t="shared" si="180"/>
        <v>108.218</v>
      </c>
      <c r="N5263" s="183"/>
      <c r="O5263" s="37">
        <v>2.2999999999999998</v>
      </c>
      <c r="P5263" s="40"/>
      <c r="Q5263" s="37"/>
      <c r="R5263" s="37">
        <v>0.26600000000000001</v>
      </c>
      <c r="S5263" s="46">
        <v>108.218</v>
      </c>
      <c r="T5263" s="34"/>
      <c r="U5263" s="2"/>
      <c r="V5263" s="2"/>
      <c r="W5263" s="2"/>
      <c r="X5263" s="60"/>
      <c r="Y5263" s="67"/>
      <c r="Z5263" s="67"/>
      <c r="AA5263" s="67"/>
      <c r="AB5263" s="67"/>
      <c r="AC5263" s="73"/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/>
      <c r="BS5263" s="2"/>
      <c r="BT5263" s="2"/>
      <c r="BU5263" s="2"/>
      <c r="BV5263" s="60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278</v>
      </c>
      <c r="K5264" s="2" t="s">
        <v>321</v>
      </c>
      <c r="L5264" s="170">
        <f t="shared" si="179"/>
        <v>3</v>
      </c>
      <c r="M5264" s="170">
        <f t="shared" si="180"/>
        <v>5.8940000000000001</v>
      </c>
      <c r="N5264" s="183"/>
      <c r="O5264" s="37"/>
      <c r="P5264" s="37"/>
      <c r="Q5264" s="37"/>
      <c r="R5264" s="37"/>
      <c r="S5264" s="46"/>
      <c r="T5264" s="2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>
        <v>1.4</v>
      </c>
      <c r="AE5264" s="2" t="s">
        <v>370</v>
      </c>
      <c r="AF5264" s="2"/>
      <c r="AG5264" s="2">
        <v>2</v>
      </c>
      <c r="AH5264" s="60">
        <v>3.9980000000000002</v>
      </c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>
        <v>10</v>
      </c>
      <c r="AY5264" s="2" t="s">
        <v>397</v>
      </c>
      <c r="AZ5264" s="2"/>
      <c r="BA5264" s="2">
        <v>1</v>
      </c>
      <c r="BB5264" s="60">
        <v>1.8959999999999999</v>
      </c>
      <c r="BC5264" s="111"/>
      <c r="BD5264" s="114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279</v>
      </c>
      <c r="K5265" s="2" t="s">
        <v>321</v>
      </c>
      <c r="L5265" s="170">
        <f t="shared" si="179"/>
        <v>0</v>
      </c>
      <c r="M5265" s="170">
        <f t="shared" si="180"/>
        <v>0</v>
      </c>
      <c r="N5265" s="183"/>
      <c r="O5265" s="37"/>
      <c r="P5265" s="40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/>
      <c r="AE5265" s="2"/>
      <c r="AF5265" s="2"/>
      <c r="AG5265" s="2"/>
      <c r="AH5265" s="60"/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/>
      <c r="AY5265" s="2"/>
      <c r="AZ5265" s="2"/>
      <c r="BA5265" s="2"/>
      <c r="BB5265" s="60"/>
      <c r="BC5265" s="111"/>
      <c r="BD5265" s="111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286</v>
      </c>
      <c r="J5266" s="2" t="s">
        <v>280</v>
      </c>
      <c r="K5266" s="2" t="s">
        <v>320</v>
      </c>
      <c r="L5266" s="170">
        <f t="shared" si="179"/>
        <v>4.524</v>
      </c>
      <c r="M5266" s="172">
        <f t="shared" si="180"/>
        <v>62.431199999999997</v>
      </c>
      <c r="N5266" s="185"/>
      <c r="O5266" s="37"/>
      <c r="P5266" s="37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>
        <v>4.524</v>
      </c>
      <c r="BL5266" s="181">
        <v>62.431199999999997</v>
      </c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281</v>
      </c>
      <c r="K5267" s="2" t="s">
        <v>320</v>
      </c>
      <c r="L5267" s="170">
        <f t="shared" si="179"/>
        <v>0</v>
      </c>
      <c r="M5267" s="170">
        <f t="shared" si="180"/>
        <v>0</v>
      </c>
      <c r="N5267" s="183"/>
      <c r="O5267" s="37"/>
      <c r="P5267" s="37"/>
      <c r="Q5267" s="37"/>
      <c r="R5267" s="37"/>
      <c r="S5267" s="46"/>
      <c r="T5267" s="48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/>
      <c r="BL5267" s="60"/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s="17" customFormat="1" hidden="1" x14ac:dyDescent="0.3">
      <c r="A5268" s="16" t="s">
        <v>180</v>
      </c>
      <c r="B5268" s="16" t="s">
        <v>2</v>
      </c>
      <c r="C5268" s="16" t="s">
        <v>3</v>
      </c>
      <c r="D5268" s="16" t="s">
        <v>124</v>
      </c>
      <c r="E5268" s="6" t="s">
        <v>181</v>
      </c>
      <c r="F5268" s="7"/>
      <c r="G5268" s="23" t="s">
        <v>5</v>
      </c>
      <c r="H5268" s="7">
        <v>2023</v>
      </c>
      <c r="I5268" s="25"/>
      <c r="J5268" s="16" t="s">
        <v>314</v>
      </c>
      <c r="K5268" s="16"/>
      <c r="L5268" s="155"/>
      <c r="M5268" s="133">
        <f>SUM(M5230:M5267)</f>
        <v>913.88419999999996</v>
      </c>
      <c r="N5268" s="186"/>
      <c r="O5268" s="16"/>
      <c r="P5268" s="16"/>
      <c r="Q5268" s="16"/>
      <c r="R5268" s="16"/>
      <c r="S5268" s="51">
        <f>SUM(S5230:S5267)</f>
        <v>122.182</v>
      </c>
      <c r="T5268" s="16"/>
      <c r="U5268" s="16"/>
      <c r="V5268" s="16"/>
      <c r="W5268" s="16"/>
      <c r="X5268" s="51">
        <f>SUM(X5230:X5267)</f>
        <v>0</v>
      </c>
      <c r="Y5268" s="16"/>
      <c r="Z5268" s="16"/>
      <c r="AA5268" s="16"/>
      <c r="AB5268" s="16"/>
      <c r="AC5268" s="51">
        <f>SUM(AC5230:AC5267)</f>
        <v>16.14</v>
      </c>
      <c r="AD5268" s="16"/>
      <c r="AE5268" s="16"/>
      <c r="AF5268" s="16"/>
      <c r="AG5268" s="16"/>
      <c r="AH5268" s="51">
        <f>SUM(AH5230:AH5267)</f>
        <v>3.9980000000000002</v>
      </c>
      <c r="AI5268" s="16"/>
      <c r="AJ5268" s="16"/>
      <c r="AK5268" s="16"/>
      <c r="AL5268" s="16"/>
      <c r="AM5268" s="51">
        <f>SUM(AM5230:AM5267)</f>
        <v>2.0030000000000001</v>
      </c>
      <c r="AN5268" s="16"/>
      <c r="AO5268" s="16"/>
      <c r="AP5268" s="16"/>
      <c r="AQ5268" s="16"/>
      <c r="AR5268" s="51">
        <f>SUM(AR5230:AR5267)</f>
        <v>0</v>
      </c>
      <c r="AS5268" s="16"/>
      <c r="AT5268" s="16"/>
      <c r="AU5268" s="16"/>
      <c r="AV5268" s="16"/>
      <c r="AW5268" s="51">
        <f>SUM(AW5230:AW5267)</f>
        <v>0</v>
      </c>
      <c r="AX5268" s="16"/>
      <c r="AY5268" s="16"/>
      <c r="AZ5268" s="16"/>
      <c r="BA5268" s="16"/>
      <c r="BB5268" s="51">
        <f>SUM(BB5230:BB5267)</f>
        <v>115.67800000000001</v>
      </c>
      <c r="BC5268" s="16"/>
      <c r="BD5268" s="16"/>
      <c r="BE5268" s="16"/>
      <c r="BF5268" s="16"/>
      <c r="BG5268" s="51">
        <f>SUM(BG5230:BG5267)</f>
        <v>58.411999999999999</v>
      </c>
      <c r="BH5268" s="16"/>
      <c r="BI5268" s="16"/>
      <c r="BJ5268" s="16"/>
      <c r="BK5268" s="16"/>
      <c r="BL5268" s="133">
        <f>SUM(BL5230:BL5267)</f>
        <v>499.02320000000003</v>
      </c>
      <c r="BM5268" s="16"/>
      <c r="BN5268" s="16"/>
      <c r="BO5268" s="16"/>
      <c r="BP5268" s="16"/>
      <c r="BQ5268" s="51">
        <f>SUM(BQ5230:BQ5267)</f>
        <v>64.096000000000004</v>
      </c>
      <c r="BR5268" s="16"/>
      <c r="BS5268" s="16"/>
      <c r="BT5268" s="16"/>
      <c r="BU5268" s="16"/>
      <c r="BV5268" s="51">
        <f>SUM(BV5230:BV5267)</f>
        <v>32.352000000000004</v>
      </c>
    </row>
    <row r="5269" spans="1:74" hidden="1" x14ac:dyDescent="0.3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22" t="s">
        <v>5</v>
      </c>
      <c r="H5269" s="3">
        <v>2023</v>
      </c>
      <c r="I5269" s="24" t="s">
        <v>287</v>
      </c>
      <c r="J5269" s="2" t="s">
        <v>267</v>
      </c>
      <c r="K5269" s="2" t="s">
        <v>319</v>
      </c>
      <c r="L5269" s="170">
        <f t="shared" si="179"/>
        <v>0</v>
      </c>
      <c r="M5269" s="170">
        <f t="shared" si="180"/>
        <v>0</v>
      </c>
      <c r="N5269" s="183"/>
      <c r="O5269" s="37"/>
      <c r="P5269" s="37"/>
      <c r="Q5269" s="37"/>
      <c r="R5269" s="37"/>
      <c r="S5269" s="46"/>
      <c r="T5269" s="2"/>
      <c r="U5269" s="2"/>
      <c r="V5269" s="2"/>
      <c r="W5269" s="2"/>
      <c r="X5269" s="60"/>
      <c r="Y5269" s="67"/>
      <c r="Z5269" s="67"/>
      <c r="AA5269" s="67"/>
      <c r="AB5269" s="67"/>
      <c r="AC5269" s="73"/>
      <c r="AD5269" s="2"/>
      <c r="AE5269" s="2"/>
      <c r="AF5269" s="2"/>
      <c r="AG5269" s="2"/>
      <c r="AH5269" s="60"/>
      <c r="AI5269" s="77"/>
      <c r="AJ5269" s="77"/>
      <c r="AK5269" s="77"/>
      <c r="AL5269" s="77"/>
      <c r="AM5269" s="85"/>
      <c r="AN5269" s="2"/>
      <c r="AO5269" s="2"/>
      <c r="AP5269" s="2"/>
      <c r="AQ5269" s="2"/>
      <c r="AR5269" s="60"/>
      <c r="AS5269" s="90"/>
      <c r="AT5269" s="90"/>
      <c r="AU5269" s="90"/>
      <c r="AV5269" s="90"/>
      <c r="AW5269" s="105"/>
      <c r="AX5269" s="2"/>
      <c r="AY5269" s="2"/>
      <c r="AZ5269" s="2"/>
      <c r="BA5269" s="2"/>
      <c r="BB5269" s="60"/>
      <c r="BC5269" s="111"/>
      <c r="BD5269" s="111"/>
      <c r="BE5269" s="111"/>
      <c r="BF5269" s="111"/>
      <c r="BG5269" s="116"/>
      <c r="BH5269" s="2"/>
      <c r="BI5269" s="2"/>
      <c r="BJ5269" s="2"/>
      <c r="BK5269" s="2"/>
      <c r="BL5269" s="60"/>
      <c r="BM5269" s="53"/>
      <c r="BN5269" s="53"/>
      <c r="BO5269" s="53"/>
      <c r="BP5269" s="53"/>
      <c r="BQ5269" s="125"/>
      <c r="BR5269" s="2"/>
      <c r="BS5269" s="2"/>
      <c r="BT5269" s="2"/>
      <c r="BU5269" s="2"/>
      <c r="BV5269" s="60"/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291</v>
      </c>
      <c r="K5270" s="2" t="s">
        <v>320</v>
      </c>
      <c r="L5270" s="170">
        <f t="shared" si="179"/>
        <v>0</v>
      </c>
      <c r="M5270" s="170">
        <f t="shared" si="180"/>
        <v>0</v>
      </c>
      <c r="N5270" s="183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286</v>
      </c>
      <c r="J5271" s="2" t="s">
        <v>337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3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8" t="s">
        <v>338</v>
      </c>
      <c r="K5272" s="8" t="s">
        <v>319</v>
      </c>
      <c r="L5272" s="170">
        <f t="shared" si="179"/>
        <v>0</v>
      </c>
      <c r="M5272" s="170">
        <f t="shared" si="180"/>
        <v>0</v>
      </c>
      <c r="N5272" s="183"/>
      <c r="O5272" s="58"/>
      <c r="P5272" s="58"/>
      <c r="Q5272" s="58"/>
      <c r="R5272" s="58"/>
      <c r="S5272" s="59"/>
      <c r="T5272" s="8"/>
      <c r="U5272" s="8"/>
      <c r="V5272" s="8"/>
      <c r="W5272" s="8"/>
      <c r="X5272" s="130"/>
      <c r="Y5272" s="143"/>
      <c r="Z5272" s="143"/>
      <c r="AA5272" s="143"/>
      <c r="AB5272" s="143"/>
      <c r="AC5272" s="144"/>
      <c r="AD5272" s="8"/>
      <c r="AE5272" s="8"/>
      <c r="AF5272" s="8"/>
      <c r="AG5272" s="8"/>
      <c r="AH5272" s="130"/>
      <c r="AI5272" s="145"/>
      <c r="AJ5272" s="145"/>
      <c r="AK5272" s="145"/>
      <c r="AL5272" s="145"/>
      <c r="AM5272" s="146"/>
      <c r="AN5272" s="8"/>
      <c r="AO5272" s="8"/>
      <c r="AP5272" s="8"/>
      <c r="AQ5272" s="8"/>
      <c r="AR5272" s="130"/>
      <c r="AS5272" s="147"/>
      <c r="AT5272" s="147"/>
      <c r="AU5272" s="147"/>
      <c r="AV5272" s="147"/>
      <c r="AW5272" s="148"/>
      <c r="AX5272" s="8"/>
      <c r="AY5272" s="8"/>
      <c r="AZ5272" s="8"/>
      <c r="BA5272" s="8"/>
      <c r="BB5272" s="130"/>
      <c r="BC5272" s="149"/>
      <c r="BD5272" s="149"/>
      <c r="BE5272" s="149"/>
      <c r="BF5272" s="149"/>
      <c r="BG5272" s="150"/>
      <c r="BH5272" s="8"/>
      <c r="BI5272" s="8"/>
      <c r="BJ5272" s="8"/>
      <c r="BK5272" s="8"/>
      <c r="BL5272" s="130"/>
      <c r="BM5272" s="151"/>
      <c r="BN5272" s="151"/>
      <c r="BO5272" s="151"/>
      <c r="BP5272" s="151"/>
      <c r="BQ5272" s="152"/>
      <c r="BR5272" s="8"/>
      <c r="BS5272" s="8"/>
      <c r="BT5272" s="8"/>
      <c r="BU5272" s="8"/>
      <c r="BV5272" s="13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339</v>
      </c>
      <c r="K5273" s="8" t="s">
        <v>340</v>
      </c>
      <c r="L5273" s="170">
        <f t="shared" si="179"/>
        <v>0</v>
      </c>
      <c r="M5273" s="170">
        <f t="shared" si="180"/>
        <v>0</v>
      </c>
      <c r="N5273" s="183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341</v>
      </c>
      <c r="K5274" s="8" t="s">
        <v>319</v>
      </c>
      <c r="L5274" s="170">
        <f t="shared" si="179"/>
        <v>0</v>
      </c>
      <c r="M5274" s="170">
        <f t="shared" si="180"/>
        <v>0</v>
      </c>
      <c r="N5274" s="183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342</v>
      </c>
      <c r="K5275" s="8" t="s">
        <v>321</v>
      </c>
      <c r="L5275" s="170">
        <f t="shared" si="179"/>
        <v>0</v>
      </c>
      <c r="M5275" s="170">
        <f t="shared" si="180"/>
        <v>0</v>
      </c>
      <c r="N5275" s="183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343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3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344</v>
      </c>
      <c r="K5277" s="8" t="s">
        <v>340</v>
      </c>
      <c r="L5277" s="170">
        <f t="shared" si="179"/>
        <v>0</v>
      </c>
      <c r="M5277" s="170">
        <f t="shared" si="180"/>
        <v>0</v>
      </c>
      <c r="N5277" s="183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288</v>
      </c>
      <c r="J5278" s="8" t="s">
        <v>345</v>
      </c>
      <c r="K5278" s="8" t="s">
        <v>319</v>
      </c>
      <c r="L5278" s="170">
        <f t="shared" si="179"/>
        <v>0</v>
      </c>
      <c r="M5278" s="170">
        <f t="shared" si="180"/>
        <v>0</v>
      </c>
      <c r="N5278" s="183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2" t="s">
        <v>352</v>
      </c>
      <c r="K5279" s="2" t="s">
        <v>319</v>
      </c>
      <c r="L5279" s="170">
        <f t="shared" si="179"/>
        <v>0</v>
      </c>
      <c r="M5279" s="170">
        <f t="shared" si="180"/>
        <v>0</v>
      </c>
      <c r="N5279" s="183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353</v>
      </c>
      <c r="K5280" s="2" t="s">
        <v>322</v>
      </c>
      <c r="L5280" s="170">
        <f t="shared" si="179"/>
        <v>0</v>
      </c>
      <c r="M5280" s="170">
        <f t="shared" si="180"/>
        <v>0</v>
      </c>
      <c r="N5280" s="183"/>
      <c r="O5280" s="37"/>
      <c r="P5280" s="37"/>
      <c r="Q5280" s="37"/>
      <c r="R5280" s="37"/>
      <c r="S5280" s="46"/>
      <c r="T5280" s="2"/>
      <c r="U5280" s="2"/>
      <c r="V5280" s="2"/>
      <c r="W5280" s="2"/>
      <c r="X5280" s="60"/>
      <c r="Y5280" s="67"/>
      <c r="Z5280" s="67"/>
      <c r="AA5280" s="67"/>
      <c r="AB5280" s="67"/>
      <c r="AC5280" s="73"/>
      <c r="AD5280" s="2"/>
      <c r="AE5280" s="2"/>
      <c r="AF5280" s="2"/>
      <c r="AG5280" s="2"/>
      <c r="AH5280" s="60"/>
      <c r="AI5280" s="77"/>
      <c r="AJ5280" s="77"/>
      <c r="AK5280" s="77"/>
      <c r="AL5280" s="77"/>
      <c r="AM5280" s="85"/>
      <c r="AN5280" s="2"/>
      <c r="AO5280" s="2"/>
      <c r="AP5280" s="2"/>
      <c r="AQ5280" s="2"/>
      <c r="AR5280" s="60"/>
      <c r="AS5280" s="90"/>
      <c r="AT5280" s="90"/>
      <c r="AU5280" s="90"/>
      <c r="AV5280" s="90"/>
      <c r="AW5280" s="105"/>
      <c r="AX5280" s="2"/>
      <c r="AY5280" s="2"/>
      <c r="AZ5280" s="2"/>
      <c r="BA5280" s="2"/>
      <c r="BB5280" s="60"/>
      <c r="BC5280" s="111"/>
      <c r="BD5280" s="111"/>
      <c r="BE5280" s="111"/>
      <c r="BF5280" s="111"/>
      <c r="BG5280" s="116"/>
      <c r="BH5280" s="2"/>
      <c r="BI5280" s="2"/>
      <c r="BJ5280" s="2"/>
      <c r="BK5280" s="2"/>
      <c r="BL5280" s="60"/>
      <c r="BM5280" s="53"/>
      <c r="BN5280" s="53"/>
      <c r="BO5280" s="53"/>
      <c r="BP5280" s="53"/>
      <c r="BQ5280" s="125"/>
      <c r="BR5280" s="2"/>
      <c r="BS5280" s="2"/>
      <c r="BT5280" s="2"/>
      <c r="BU5280" s="2"/>
      <c r="BV5280" s="6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346</v>
      </c>
      <c r="K5281" s="2" t="s">
        <v>319</v>
      </c>
      <c r="L5281" s="170">
        <f t="shared" si="179"/>
        <v>0</v>
      </c>
      <c r="M5281" s="170">
        <f t="shared" si="180"/>
        <v>0</v>
      </c>
      <c r="N5281" s="183"/>
      <c r="O5281" s="38"/>
      <c r="P5281" s="37"/>
      <c r="Q5281" s="37"/>
      <c r="R5281" s="37"/>
      <c r="S5281" s="46"/>
      <c r="T5281" s="3"/>
      <c r="U5281" s="2"/>
      <c r="V5281" s="2"/>
      <c r="W5281" s="2"/>
      <c r="X5281" s="60"/>
      <c r="Y5281" s="69"/>
      <c r="Z5281" s="67"/>
      <c r="AA5281" s="67"/>
      <c r="AB5281" s="67"/>
      <c r="AC5281" s="73"/>
      <c r="AD5281" s="3"/>
      <c r="AE5281" s="2"/>
      <c r="AF5281" s="2"/>
      <c r="AG5281" s="2"/>
      <c r="AH5281" s="60"/>
      <c r="AI5281" s="78"/>
      <c r="AJ5281" s="77"/>
      <c r="AK5281" s="77"/>
      <c r="AL5281" s="77"/>
      <c r="AM5281" s="85"/>
      <c r="AN5281" s="3"/>
      <c r="AO5281" s="2"/>
      <c r="AP5281" s="2"/>
      <c r="AQ5281" s="2"/>
      <c r="AR5281" s="60"/>
      <c r="AS5281" s="91"/>
      <c r="AT5281" s="90"/>
      <c r="AU5281" s="90"/>
      <c r="AV5281" s="90"/>
      <c r="AW5281" s="105"/>
      <c r="AX5281" s="3"/>
      <c r="AY5281" s="2"/>
      <c r="AZ5281" s="2"/>
      <c r="BA5281" s="2"/>
      <c r="BB5281" s="60"/>
      <c r="BC5281" s="112"/>
      <c r="BD5281" s="111"/>
      <c r="BE5281" s="111"/>
      <c r="BF5281" s="111"/>
      <c r="BG5281" s="116"/>
      <c r="BH5281" s="3"/>
      <c r="BI5281" s="2"/>
      <c r="BJ5281" s="2"/>
      <c r="BK5281" s="2"/>
      <c r="BL5281" s="60"/>
      <c r="BM5281" s="54"/>
      <c r="BN5281" s="53"/>
      <c r="BO5281" s="53"/>
      <c r="BP5281" s="53"/>
      <c r="BQ5281" s="125"/>
      <c r="BR5281" s="3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289</v>
      </c>
      <c r="J5282" s="2" t="s">
        <v>268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3"/>
      <c r="O5282" s="37"/>
      <c r="P5282" s="37"/>
      <c r="Q5282" s="37"/>
      <c r="R5282" s="37"/>
      <c r="S5282" s="46"/>
      <c r="T5282" s="2"/>
      <c r="U5282" s="2"/>
      <c r="V5282" s="2"/>
      <c r="W5282" s="2"/>
      <c r="X5282" s="60"/>
      <c r="Y5282" s="67"/>
      <c r="Z5282" s="67"/>
      <c r="AA5282" s="67"/>
      <c r="AB5282" s="67"/>
      <c r="AC5282" s="73"/>
      <c r="AD5282" s="2"/>
      <c r="AE5282" s="2"/>
      <c r="AF5282" s="2"/>
      <c r="AG5282" s="2"/>
      <c r="AH5282" s="60"/>
      <c r="AI5282" s="77"/>
      <c r="AJ5282" s="77"/>
      <c r="AK5282" s="77"/>
      <c r="AL5282" s="77"/>
      <c r="AM5282" s="85"/>
      <c r="AN5282" s="2"/>
      <c r="AO5282" s="2"/>
      <c r="AP5282" s="2"/>
      <c r="AQ5282" s="2"/>
      <c r="AR5282" s="60"/>
      <c r="AS5282" s="90"/>
      <c r="AT5282" s="90"/>
      <c r="AU5282" s="90"/>
      <c r="AV5282" s="90"/>
      <c r="AW5282" s="105"/>
      <c r="AX5282" s="2"/>
      <c r="AY5282" s="2"/>
      <c r="AZ5282" s="2"/>
      <c r="BA5282" s="2"/>
      <c r="BB5282" s="60"/>
      <c r="BC5282" s="111"/>
      <c r="BD5282" s="111"/>
      <c r="BE5282" s="111"/>
      <c r="BF5282" s="111"/>
      <c r="BG5282" s="116"/>
      <c r="BH5282" s="2"/>
      <c r="BI5282" s="2"/>
      <c r="BJ5282" s="2"/>
      <c r="BK5282" s="2"/>
      <c r="BL5282" s="60"/>
      <c r="BM5282" s="53"/>
      <c r="BN5282" s="53"/>
      <c r="BO5282" s="53"/>
      <c r="BP5282" s="53"/>
      <c r="BQ5282" s="125"/>
      <c r="BR5282" s="2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292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3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285</v>
      </c>
      <c r="J5284" s="2" t="s">
        <v>293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3"/>
      <c r="O5284" s="37"/>
      <c r="P5284" s="37"/>
      <c r="Q5284" s="37"/>
      <c r="R5284" s="38"/>
      <c r="S5284" s="46"/>
      <c r="T5284" s="2"/>
      <c r="U5284" s="2"/>
      <c r="V5284" s="2"/>
      <c r="W5284" s="3"/>
      <c r="X5284" s="60"/>
      <c r="Y5284" s="67"/>
      <c r="Z5284" s="67"/>
      <c r="AA5284" s="67"/>
      <c r="AB5284" s="69"/>
      <c r="AC5284" s="73"/>
      <c r="AD5284" s="2"/>
      <c r="AE5284" s="2"/>
      <c r="AF5284" s="2"/>
      <c r="AG5284" s="3"/>
      <c r="AH5284" s="60"/>
      <c r="AI5284" s="77"/>
      <c r="AJ5284" s="77"/>
      <c r="AK5284" s="77"/>
      <c r="AL5284" s="78"/>
      <c r="AM5284" s="85"/>
      <c r="AN5284" s="2"/>
      <c r="AO5284" s="2"/>
      <c r="AP5284" s="2"/>
      <c r="AQ5284" s="3"/>
      <c r="AR5284" s="60"/>
      <c r="AS5284" s="90"/>
      <c r="AT5284" s="90"/>
      <c r="AU5284" s="90"/>
      <c r="AV5284" s="91"/>
      <c r="AW5284" s="105"/>
      <c r="AX5284" s="2"/>
      <c r="AY5284" s="2"/>
      <c r="AZ5284" s="2"/>
      <c r="BA5284" s="3"/>
      <c r="BB5284" s="60"/>
      <c r="BC5284" s="111"/>
      <c r="BD5284" s="111"/>
      <c r="BE5284" s="111"/>
      <c r="BF5284" s="112"/>
      <c r="BG5284" s="116"/>
      <c r="BH5284" s="2"/>
      <c r="BI5284" s="2"/>
      <c r="BJ5284" s="2"/>
      <c r="BK5284" s="3"/>
      <c r="BL5284" s="60"/>
      <c r="BM5284" s="53"/>
      <c r="BN5284" s="53"/>
      <c r="BO5284" s="53"/>
      <c r="BP5284" s="54"/>
      <c r="BQ5284" s="125"/>
      <c r="BR5284" s="2"/>
      <c r="BS5284" s="2"/>
      <c r="BT5284" s="2"/>
      <c r="BU5284" s="3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287</v>
      </c>
      <c r="J5285" s="2" t="s">
        <v>269</v>
      </c>
      <c r="K5285" s="2" t="s">
        <v>321</v>
      </c>
      <c r="L5285" s="170">
        <f t="shared" si="179"/>
        <v>0</v>
      </c>
      <c r="M5285" s="170">
        <f t="shared" si="180"/>
        <v>0</v>
      </c>
      <c r="N5285" s="183"/>
      <c r="O5285" s="37"/>
      <c r="P5285" s="37"/>
      <c r="Q5285" s="37"/>
      <c r="R5285" s="37"/>
      <c r="S5285" s="46"/>
      <c r="T5285" s="2"/>
      <c r="U5285" s="2"/>
      <c r="V5285" s="2"/>
      <c r="W5285" s="2"/>
      <c r="X5285" s="60"/>
      <c r="Y5285" s="67"/>
      <c r="Z5285" s="67"/>
      <c r="AA5285" s="67"/>
      <c r="AB5285" s="67"/>
      <c r="AC5285" s="73"/>
      <c r="AD5285" s="2"/>
      <c r="AE5285" s="2"/>
      <c r="AF5285" s="2"/>
      <c r="AG5285" s="2"/>
      <c r="AH5285" s="60"/>
      <c r="AI5285" s="77"/>
      <c r="AJ5285" s="77"/>
      <c r="AK5285" s="77"/>
      <c r="AL5285" s="77"/>
      <c r="AM5285" s="85"/>
      <c r="AN5285" s="2"/>
      <c r="AO5285" s="2"/>
      <c r="AP5285" s="2"/>
      <c r="AQ5285" s="2"/>
      <c r="AR5285" s="60"/>
      <c r="AS5285" s="90"/>
      <c r="AT5285" s="90"/>
      <c r="AU5285" s="90"/>
      <c r="AV5285" s="90"/>
      <c r="AW5285" s="105"/>
      <c r="AX5285" s="2"/>
      <c r="AY5285" s="2"/>
      <c r="AZ5285" s="2"/>
      <c r="BA5285" s="2"/>
      <c r="BB5285" s="60"/>
      <c r="BC5285" s="111"/>
      <c r="BD5285" s="111"/>
      <c r="BE5285" s="111"/>
      <c r="BF5285" s="111"/>
      <c r="BG5285" s="116"/>
      <c r="BH5285" s="2"/>
      <c r="BI5285" s="2"/>
      <c r="BJ5285" s="2"/>
      <c r="BK5285" s="2"/>
      <c r="BL5285" s="60"/>
      <c r="BM5285" s="53"/>
      <c r="BN5285" s="53"/>
      <c r="BO5285" s="53"/>
      <c r="BP5285" s="53"/>
      <c r="BQ5285" s="125"/>
      <c r="BR5285" s="2"/>
      <c r="BS5285" s="2"/>
      <c r="BT5285" s="2"/>
      <c r="BU5285" s="2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270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3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290</v>
      </c>
      <c r="J5287" s="2" t="s">
        <v>271</v>
      </c>
      <c r="K5287" s="2" t="s">
        <v>322</v>
      </c>
      <c r="L5287" s="170">
        <f t="shared" si="179"/>
        <v>0</v>
      </c>
      <c r="M5287" s="170">
        <f t="shared" si="180"/>
        <v>0</v>
      </c>
      <c r="N5287" s="183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284</v>
      </c>
      <c r="J5288" s="2" t="s">
        <v>294</v>
      </c>
      <c r="K5288" s="2" t="s">
        <v>321</v>
      </c>
      <c r="L5288" s="170">
        <f t="shared" si="179"/>
        <v>0</v>
      </c>
      <c r="M5288" s="170">
        <f t="shared" si="180"/>
        <v>0</v>
      </c>
      <c r="N5288" s="183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347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3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295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3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290</v>
      </c>
      <c r="J5291" s="2" t="s">
        <v>299</v>
      </c>
      <c r="K5291" s="2" t="s">
        <v>319</v>
      </c>
      <c r="L5291" s="170">
        <f t="shared" si="179"/>
        <v>0</v>
      </c>
      <c r="M5291" s="170">
        <f t="shared" si="180"/>
        <v>0</v>
      </c>
      <c r="N5291" s="183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315</v>
      </c>
      <c r="J5292" s="2" t="s">
        <v>348</v>
      </c>
      <c r="K5292" s="2" t="s">
        <v>321</v>
      </c>
      <c r="L5292" s="170">
        <f t="shared" si="179"/>
        <v>0</v>
      </c>
      <c r="M5292" s="170">
        <f t="shared" si="180"/>
        <v>0</v>
      </c>
      <c r="N5292" s="183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296</v>
      </c>
      <c r="K5293" s="2" t="s">
        <v>322</v>
      </c>
      <c r="L5293" s="170">
        <f t="shared" si="179"/>
        <v>0</v>
      </c>
      <c r="M5293" s="170">
        <f t="shared" si="180"/>
        <v>0</v>
      </c>
      <c r="N5293" s="183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316</v>
      </c>
      <c r="J5294" s="2" t="s">
        <v>297</v>
      </c>
      <c r="K5294" s="2" t="s">
        <v>319</v>
      </c>
      <c r="L5294" s="170">
        <f t="shared" si="179"/>
        <v>0</v>
      </c>
      <c r="M5294" s="170">
        <f t="shared" si="180"/>
        <v>0</v>
      </c>
      <c r="N5294" s="183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8" t="s">
        <v>349</v>
      </c>
      <c r="K5295" s="8" t="s">
        <v>321</v>
      </c>
      <c r="L5295" s="170">
        <f t="shared" si="179"/>
        <v>0</v>
      </c>
      <c r="M5295" s="170">
        <f t="shared" si="180"/>
        <v>0</v>
      </c>
      <c r="N5295" s="183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282</v>
      </c>
      <c r="J5296" s="2" t="s">
        <v>272</v>
      </c>
      <c r="K5296" s="2" t="s">
        <v>322</v>
      </c>
      <c r="L5296" s="170">
        <f t="shared" si="179"/>
        <v>0</v>
      </c>
      <c r="M5296" s="170">
        <f t="shared" si="180"/>
        <v>0</v>
      </c>
      <c r="N5296" s="183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273</v>
      </c>
      <c r="K5297" s="2" t="s">
        <v>322</v>
      </c>
      <c r="L5297" s="170">
        <f t="shared" si="179"/>
        <v>1.2999999999999999E-2</v>
      </c>
      <c r="M5297" s="170">
        <f t="shared" si="180"/>
        <v>29.391999999999999</v>
      </c>
      <c r="N5297" s="183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 t="s">
        <v>561</v>
      </c>
      <c r="BA5297" s="2">
        <v>1.2999999999999999E-2</v>
      </c>
      <c r="BB5297" s="60">
        <v>29.391999999999999</v>
      </c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274</v>
      </c>
      <c r="K5298" s="2" t="s">
        <v>322</v>
      </c>
      <c r="L5298" s="172">
        <f t="shared" si="179"/>
        <v>0</v>
      </c>
      <c r="M5298" s="170">
        <f t="shared" si="180"/>
        <v>0</v>
      </c>
      <c r="N5298" s="183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/>
      <c r="BA5298" s="2"/>
      <c r="BB5298" s="60"/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275</v>
      </c>
      <c r="K5299" s="2" t="s">
        <v>322</v>
      </c>
      <c r="L5299" s="170">
        <f t="shared" si="179"/>
        <v>3.3E-3</v>
      </c>
      <c r="M5299" s="170">
        <f t="shared" si="180"/>
        <v>4.5670000000000002</v>
      </c>
      <c r="N5299" s="183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>
        <v>8</v>
      </c>
      <c r="BA5299" s="2">
        <v>3.3E-3</v>
      </c>
      <c r="BB5299" s="60">
        <v>4.5670000000000002</v>
      </c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276</v>
      </c>
      <c r="K5300" s="2" t="s">
        <v>321</v>
      </c>
      <c r="L5300" s="170">
        <f t="shared" si="179"/>
        <v>0</v>
      </c>
      <c r="M5300" s="170">
        <f t="shared" si="180"/>
        <v>0</v>
      </c>
      <c r="N5300" s="183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/>
      <c r="BA5300" s="2"/>
      <c r="BB5300" s="60"/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277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3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283</v>
      </c>
      <c r="J5302" s="2" t="s">
        <v>298</v>
      </c>
      <c r="K5302" s="2" t="s">
        <v>322</v>
      </c>
      <c r="L5302" s="170">
        <f t="shared" si="179"/>
        <v>0</v>
      </c>
      <c r="M5302" s="170">
        <f t="shared" si="180"/>
        <v>0</v>
      </c>
      <c r="N5302" s="183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278</v>
      </c>
      <c r="K5303" s="2" t="s">
        <v>321</v>
      </c>
      <c r="L5303" s="170">
        <f t="shared" si="179"/>
        <v>0</v>
      </c>
      <c r="M5303" s="170">
        <f t="shared" si="180"/>
        <v>0</v>
      </c>
      <c r="N5303" s="183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4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279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3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1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286</v>
      </c>
      <c r="J5305" s="2" t="s">
        <v>280</v>
      </c>
      <c r="K5305" s="2" t="s">
        <v>320</v>
      </c>
      <c r="L5305" s="170">
        <f t="shared" si="179"/>
        <v>0.36</v>
      </c>
      <c r="M5305" s="172">
        <f t="shared" si="180"/>
        <v>4.968</v>
      </c>
      <c r="N5305" s="185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>
        <v>0.36</v>
      </c>
      <c r="BL5305" s="181">
        <v>4.968</v>
      </c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281</v>
      </c>
      <c r="K5306" s="2" t="s">
        <v>320</v>
      </c>
      <c r="L5306" s="170">
        <f t="shared" si="179"/>
        <v>0</v>
      </c>
      <c r="M5306" s="170">
        <f t="shared" si="180"/>
        <v>0</v>
      </c>
      <c r="N5306" s="183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/>
      <c r="BL5306" s="60"/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s="17" customFormat="1" hidden="1" x14ac:dyDescent="0.3">
      <c r="A5307" s="16" t="s">
        <v>182</v>
      </c>
      <c r="B5307" s="16" t="s">
        <v>2</v>
      </c>
      <c r="C5307" s="16" t="s">
        <v>3</v>
      </c>
      <c r="D5307" s="16" t="s">
        <v>124</v>
      </c>
      <c r="E5307" s="6" t="s">
        <v>183</v>
      </c>
      <c r="F5307" s="7"/>
      <c r="G5307" s="23" t="s">
        <v>5</v>
      </c>
      <c r="H5307" s="7">
        <v>2023</v>
      </c>
      <c r="I5307" s="25"/>
      <c r="J5307" s="16" t="s">
        <v>314</v>
      </c>
      <c r="K5307" s="16"/>
      <c r="L5307" s="155"/>
      <c r="M5307" s="133">
        <f>SUM(M5269:M5306)</f>
        <v>38.927000000000007</v>
      </c>
      <c r="N5307" s="186"/>
      <c r="O5307" s="16"/>
      <c r="P5307" s="16"/>
      <c r="Q5307" s="16"/>
      <c r="R5307" s="16"/>
      <c r="S5307" s="51">
        <f>SUM(S5269:S5306)</f>
        <v>0</v>
      </c>
      <c r="T5307" s="16"/>
      <c r="U5307" s="16"/>
      <c r="V5307" s="16"/>
      <c r="W5307" s="16"/>
      <c r="X5307" s="51">
        <f>SUM(X5269:X5306)</f>
        <v>0</v>
      </c>
      <c r="Y5307" s="16"/>
      <c r="Z5307" s="16"/>
      <c r="AA5307" s="16"/>
      <c r="AB5307" s="16"/>
      <c r="AC5307" s="51">
        <f>SUM(AC5269:AC5306)</f>
        <v>0</v>
      </c>
      <c r="AD5307" s="16"/>
      <c r="AE5307" s="16"/>
      <c r="AF5307" s="16"/>
      <c r="AG5307" s="16"/>
      <c r="AH5307" s="51">
        <f>SUM(AH5269:AH5306)</f>
        <v>0</v>
      </c>
      <c r="AI5307" s="16"/>
      <c r="AJ5307" s="16"/>
      <c r="AK5307" s="16"/>
      <c r="AL5307" s="16"/>
      <c r="AM5307" s="51">
        <f>SUM(AM5269:AM5306)</f>
        <v>0</v>
      </c>
      <c r="AN5307" s="16"/>
      <c r="AO5307" s="16"/>
      <c r="AP5307" s="16"/>
      <c r="AQ5307" s="16"/>
      <c r="AR5307" s="51">
        <f>SUM(AR5269:AR5306)</f>
        <v>0</v>
      </c>
      <c r="AS5307" s="16"/>
      <c r="AT5307" s="16"/>
      <c r="AU5307" s="16"/>
      <c r="AV5307" s="16"/>
      <c r="AW5307" s="51">
        <f>SUM(AW5269:AW5306)</f>
        <v>0</v>
      </c>
      <c r="AX5307" s="16"/>
      <c r="AY5307" s="16"/>
      <c r="AZ5307" s="16"/>
      <c r="BA5307" s="16"/>
      <c r="BB5307" s="51">
        <f>SUM(BB5269:BB5306)</f>
        <v>33.959000000000003</v>
      </c>
      <c r="BC5307" s="16"/>
      <c r="BD5307" s="16"/>
      <c r="BE5307" s="16"/>
      <c r="BF5307" s="16"/>
      <c r="BG5307" s="51">
        <f>SUM(BG5269:BG5306)</f>
        <v>0</v>
      </c>
      <c r="BH5307" s="16"/>
      <c r="BI5307" s="16"/>
      <c r="BJ5307" s="16"/>
      <c r="BK5307" s="16"/>
      <c r="BL5307" s="51">
        <f>SUM(BL5269:BL5306)</f>
        <v>4.968</v>
      </c>
      <c r="BM5307" s="16"/>
      <c r="BN5307" s="16"/>
      <c r="BO5307" s="16"/>
      <c r="BP5307" s="16"/>
      <c r="BQ5307" s="51">
        <f>SUM(BQ5269:BQ5306)</f>
        <v>0</v>
      </c>
      <c r="BR5307" s="16"/>
      <c r="BS5307" s="16"/>
      <c r="BT5307" s="16"/>
      <c r="BU5307" s="16"/>
      <c r="BV5307" s="51">
        <f>SUM(BV5269:BV5306)</f>
        <v>0</v>
      </c>
    </row>
    <row r="5308" spans="1:74" hidden="1" x14ac:dyDescent="0.3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22" t="s">
        <v>5</v>
      </c>
      <c r="H5308" s="3">
        <v>2023</v>
      </c>
      <c r="I5308" s="24" t="s">
        <v>287</v>
      </c>
      <c r="J5308" s="2" t="s">
        <v>267</v>
      </c>
      <c r="K5308" s="2" t="s">
        <v>319</v>
      </c>
      <c r="L5308" s="170">
        <f t="shared" si="179"/>
        <v>0</v>
      </c>
      <c r="M5308" s="170">
        <f t="shared" si="180"/>
        <v>0</v>
      </c>
      <c r="N5308" s="183"/>
      <c r="O5308" s="37"/>
      <c r="P5308" s="37"/>
      <c r="Q5308" s="37"/>
      <c r="R5308" s="37"/>
      <c r="S5308" s="46"/>
      <c r="T5308" s="2"/>
      <c r="U5308" s="2"/>
      <c r="V5308" s="2"/>
      <c r="W5308" s="2"/>
      <c r="X5308" s="60"/>
      <c r="Y5308" s="67"/>
      <c r="Z5308" s="67"/>
      <c r="AA5308" s="67"/>
      <c r="AB5308" s="67"/>
      <c r="AC5308" s="73"/>
      <c r="AD5308" s="2"/>
      <c r="AE5308" s="2"/>
      <c r="AF5308" s="2"/>
      <c r="AG5308" s="2"/>
      <c r="AH5308" s="60"/>
      <c r="AI5308" s="77"/>
      <c r="AJ5308" s="77"/>
      <c r="AK5308" s="77"/>
      <c r="AL5308" s="77"/>
      <c r="AM5308" s="85"/>
      <c r="AN5308" s="2"/>
      <c r="AO5308" s="2"/>
      <c r="AP5308" s="2"/>
      <c r="AQ5308" s="2"/>
      <c r="AR5308" s="60"/>
      <c r="AS5308" s="90"/>
      <c r="AT5308" s="90"/>
      <c r="AU5308" s="90"/>
      <c r="AV5308" s="90"/>
      <c r="AW5308" s="105"/>
      <c r="AX5308" s="2"/>
      <c r="AY5308" s="2"/>
      <c r="AZ5308" s="2"/>
      <c r="BA5308" s="2"/>
      <c r="BB5308" s="60"/>
      <c r="BC5308" s="111"/>
      <c r="BD5308" s="111"/>
      <c r="BE5308" s="111"/>
      <c r="BF5308" s="111"/>
      <c r="BG5308" s="116"/>
      <c r="BH5308" s="2"/>
      <c r="BI5308" s="2"/>
      <c r="BJ5308" s="2"/>
      <c r="BK5308" s="2"/>
      <c r="BL5308" s="60"/>
      <c r="BM5308" s="53"/>
      <c r="BN5308" s="53"/>
      <c r="BO5308" s="53"/>
      <c r="BP5308" s="53"/>
      <c r="BQ5308" s="125"/>
      <c r="BR5308" s="2"/>
      <c r="BS5308" s="2"/>
      <c r="BT5308" s="2"/>
      <c r="BU5308" s="2"/>
      <c r="BV5308" s="60"/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291</v>
      </c>
      <c r="K5309" s="2" t="s">
        <v>320</v>
      </c>
      <c r="L5309" s="170">
        <f t="shared" si="179"/>
        <v>0</v>
      </c>
      <c r="M5309" s="170">
        <f t="shared" si="180"/>
        <v>0</v>
      </c>
      <c r="N5309" s="183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286</v>
      </c>
      <c r="J5310" s="2" t="s">
        <v>337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3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8" t="s">
        <v>338</v>
      </c>
      <c r="K5311" s="8" t="s">
        <v>319</v>
      </c>
      <c r="L5311" s="170">
        <f t="shared" si="179"/>
        <v>0</v>
      </c>
      <c r="M5311" s="170">
        <f t="shared" si="180"/>
        <v>0</v>
      </c>
      <c r="N5311" s="183"/>
      <c r="O5311" s="58"/>
      <c r="P5311" s="58"/>
      <c r="Q5311" s="58"/>
      <c r="R5311" s="58"/>
      <c r="S5311" s="59"/>
      <c r="T5311" s="8"/>
      <c r="U5311" s="8"/>
      <c r="V5311" s="8"/>
      <c r="W5311" s="8"/>
      <c r="X5311" s="130"/>
      <c r="Y5311" s="143"/>
      <c r="Z5311" s="143"/>
      <c r="AA5311" s="143"/>
      <c r="AB5311" s="143"/>
      <c r="AC5311" s="144"/>
      <c r="AD5311" s="8"/>
      <c r="AE5311" s="8"/>
      <c r="AF5311" s="8"/>
      <c r="AG5311" s="8"/>
      <c r="AH5311" s="130"/>
      <c r="AI5311" s="145"/>
      <c r="AJ5311" s="145"/>
      <c r="AK5311" s="145"/>
      <c r="AL5311" s="145"/>
      <c r="AM5311" s="146"/>
      <c r="AN5311" s="8"/>
      <c r="AO5311" s="8"/>
      <c r="AP5311" s="8"/>
      <c r="AQ5311" s="8"/>
      <c r="AR5311" s="130"/>
      <c r="AS5311" s="147"/>
      <c r="AT5311" s="147"/>
      <c r="AU5311" s="147"/>
      <c r="AV5311" s="147"/>
      <c r="AW5311" s="148"/>
      <c r="AX5311" s="8"/>
      <c r="AY5311" s="8"/>
      <c r="AZ5311" s="8"/>
      <c r="BA5311" s="8"/>
      <c r="BB5311" s="130"/>
      <c r="BC5311" s="149"/>
      <c r="BD5311" s="149"/>
      <c r="BE5311" s="149"/>
      <c r="BF5311" s="149"/>
      <c r="BG5311" s="150"/>
      <c r="BH5311" s="8"/>
      <c r="BI5311" s="8"/>
      <c r="BJ5311" s="8"/>
      <c r="BK5311" s="8"/>
      <c r="BL5311" s="130"/>
      <c r="BM5311" s="151"/>
      <c r="BN5311" s="151"/>
      <c r="BO5311" s="151"/>
      <c r="BP5311" s="151"/>
      <c r="BQ5311" s="152"/>
      <c r="BR5311" s="8"/>
      <c r="BS5311" s="8"/>
      <c r="BT5311" s="8"/>
      <c r="BU5311" s="8"/>
      <c r="BV5311" s="13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339</v>
      </c>
      <c r="K5312" s="8" t="s">
        <v>340</v>
      </c>
      <c r="L5312" s="170">
        <f t="shared" si="179"/>
        <v>0</v>
      </c>
      <c r="M5312" s="170">
        <f t="shared" si="180"/>
        <v>0</v>
      </c>
      <c r="N5312" s="183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341</v>
      </c>
      <c r="K5313" s="8" t="s">
        <v>319</v>
      </c>
      <c r="L5313" s="170">
        <f t="shared" si="179"/>
        <v>0</v>
      </c>
      <c r="M5313" s="170">
        <f t="shared" si="180"/>
        <v>0</v>
      </c>
      <c r="N5313" s="183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342</v>
      </c>
      <c r="K5314" s="8" t="s">
        <v>321</v>
      </c>
      <c r="L5314" s="170">
        <f t="shared" si="179"/>
        <v>0</v>
      </c>
      <c r="M5314" s="170">
        <f t="shared" si="180"/>
        <v>0</v>
      </c>
      <c r="N5314" s="183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343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3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344</v>
      </c>
      <c r="K5316" s="8" t="s">
        <v>340</v>
      </c>
      <c r="L5316" s="170">
        <f t="shared" si="179"/>
        <v>0</v>
      </c>
      <c r="M5316" s="170">
        <f t="shared" si="180"/>
        <v>0</v>
      </c>
      <c r="N5316" s="183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288</v>
      </c>
      <c r="J5317" s="8" t="s">
        <v>345</v>
      </c>
      <c r="K5317" s="8" t="s">
        <v>319</v>
      </c>
      <c r="L5317" s="170">
        <f t="shared" ref="L5317:L5380" si="181">SUM(R5317,W5317,AB5317,AG5317,AL5317,AQ5317,AV5317,BA5317,BF5317,BK5317,BP5317,BU5317)</f>
        <v>0</v>
      </c>
      <c r="M5317" s="170">
        <f t="shared" ref="M5317:M5380" si="182">SUM(S5317,X5317,AC5317,AH5317,AM5317,AR5317,AW5317,BB5317,BG5317,BL5317,BQ5317,BV5317)</f>
        <v>0</v>
      </c>
      <c r="N5317" s="183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2" t="s">
        <v>352</v>
      </c>
      <c r="K5318" s="2" t="s">
        <v>319</v>
      </c>
      <c r="L5318" s="172">
        <f t="shared" si="181"/>
        <v>0</v>
      </c>
      <c r="M5318" s="170">
        <f t="shared" si="182"/>
        <v>0</v>
      </c>
      <c r="N5318" s="183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353</v>
      </c>
      <c r="K5319" s="2" t="s">
        <v>322</v>
      </c>
      <c r="L5319" s="170">
        <f t="shared" si="181"/>
        <v>0</v>
      </c>
      <c r="M5319" s="170">
        <f t="shared" si="182"/>
        <v>0</v>
      </c>
      <c r="N5319" s="183"/>
      <c r="O5319" s="37"/>
      <c r="P5319" s="37"/>
      <c r="Q5319" s="37"/>
      <c r="R5319" s="37"/>
      <c r="S5319" s="46"/>
      <c r="T5319" s="2"/>
      <c r="U5319" s="2"/>
      <c r="V5319" s="2"/>
      <c r="W5319" s="2"/>
      <c r="X5319" s="60"/>
      <c r="Y5319" s="67"/>
      <c r="Z5319" s="67"/>
      <c r="AA5319" s="67"/>
      <c r="AB5319" s="67"/>
      <c r="AC5319" s="73"/>
      <c r="AD5319" s="2"/>
      <c r="AE5319" s="2"/>
      <c r="AF5319" s="2"/>
      <c r="AG5319" s="2"/>
      <c r="AH5319" s="60"/>
      <c r="AI5319" s="77"/>
      <c r="AJ5319" s="77"/>
      <c r="AK5319" s="77"/>
      <c r="AL5319" s="77"/>
      <c r="AM5319" s="85"/>
      <c r="AN5319" s="2"/>
      <c r="AO5319" s="2"/>
      <c r="AP5319" s="2"/>
      <c r="AQ5319" s="2"/>
      <c r="AR5319" s="60"/>
      <c r="AS5319" s="90"/>
      <c r="AT5319" s="90"/>
      <c r="AU5319" s="90"/>
      <c r="AV5319" s="90"/>
      <c r="AW5319" s="105"/>
      <c r="AX5319" s="2"/>
      <c r="AY5319" s="2"/>
      <c r="AZ5319" s="2"/>
      <c r="BA5319" s="2"/>
      <c r="BB5319" s="60"/>
      <c r="BC5319" s="111"/>
      <c r="BD5319" s="111"/>
      <c r="BE5319" s="111"/>
      <c r="BF5319" s="111"/>
      <c r="BG5319" s="116"/>
      <c r="BH5319" s="2"/>
      <c r="BI5319" s="2"/>
      <c r="BJ5319" s="2"/>
      <c r="BK5319" s="2"/>
      <c r="BL5319" s="60"/>
      <c r="BM5319" s="53"/>
      <c r="BN5319" s="53"/>
      <c r="BO5319" s="53"/>
      <c r="BP5319" s="53"/>
      <c r="BQ5319" s="125"/>
      <c r="BR5319" s="2"/>
      <c r="BS5319" s="2"/>
      <c r="BT5319" s="2"/>
      <c r="BU5319" s="2"/>
      <c r="BV5319" s="6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346</v>
      </c>
      <c r="K5320" s="2" t="s">
        <v>319</v>
      </c>
      <c r="L5320" s="170">
        <f t="shared" si="181"/>
        <v>0</v>
      </c>
      <c r="M5320" s="170">
        <f t="shared" si="182"/>
        <v>0</v>
      </c>
      <c r="N5320" s="183"/>
      <c r="O5320" s="38"/>
      <c r="P5320" s="37"/>
      <c r="Q5320" s="37"/>
      <c r="R5320" s="37"/>
      <c r="S5320" s="46"/>
      <c r="T5320" s="3"/>
      <c r="U5320" s="2"/>
      <c r="V5320" s="2"/>
      <c r="W5320" s="2"/>
      <c r="X5320" s="60"/>
      <c r="Y5320" s="69"/>
      <c r="Z5320" s="67"/>
      <c r="AA5320" s="67"/>
      <c r="AB5320" s="67"/>
      <c r="AC5320" s="73"/>
      <c r="AD5320" s="3"/>
      <c r="AE5320" s="2"/>
      <c r="AF5320" s="2"/>
      <c r="AG5320" s="2"/>
      <c r="AH5320" s="60"/>
      <c r="AI5320" s="78"/>
      <c r="AJ5320" s="77"/>
      <c r="AK5320" s="77"/>
      <c r="AL5320" s="77"/>
      <c r="AM5320" s="85"/>
      <c r="AN5320" s="3"/>
      <c r="AO5320" s="2"/>
      <c r="AP5320" s="2"/>
      <c r="AQ5320" s="2"/>
      <c r="AR5320" s="60"/>
      <c r="AS5320" s="91"/>
      <c r="AT5320" s="90"/>
      <c r="AU5320" s="90"/>
      <c r="AV5320" s="90"/>
      <c r="AW5320" s="105"/>
      <c r="AX5320" s="3"/>
      <c r="AY5320" s="2"/>
      <c r="AZ5320" s="2"/>
      <c r="BA5320" s="2"/>
      <c r="BB5320" s="60"/>
      <c r="BC5320" s="112"/>
      <c r="BD5320" s="111"/>
      <c r="BE5320" s="111"/>
      <c r="BF5320" s="111"/>
      <c r="BG5320" s="116"/>
      <c r="BH5320" s="3"/>
      <c r="BI5320" s="2"/>
      <c r="BJ5320" s="2"/>
      <c r="BK5320" s="2"/>
      <c r="BL5320" s="60"/>
      <c r="BM5320" s="54"/>
      <c r="BN5320" s="53"/>
      <c r="BO5320" s="53"/>
      <c r="BP5320" s="53"/>
      <c r="BQ5320" s="125"/>
      <c r="BR5320" s="3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289</v>
      </c>
      <c r="J5321" s="2" t="s">
        <v>268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3"/>
      <c r="O5321" s="37"/>
      <c r="P5321" s="37"/>
      <c r="Q5321" s="37"/>
      <c r="R5321" s="37"/>
      <c r="S5321" s="46"/>
      <c r="T5321" s="2"/>
      <c r="U5321" s="2"/>
      <c r="V5321" s="2"/>
      <c r="W5321" s="2"/>
      <c r="X5321" s="60"/>
      <c r="Y5321" s="67"/>
      <c r="Z5321" s="67"/>
      <c r="AA5321" s="67"/>
      <c r="AB5321" s="67"/>
      <c r="AC5321" s="73"/>
      <c r="AD5321" s="2"/>
      <c r="AE5321" s="2"/>
      <c r="AF5321" s="2"/>
      <c r="AG5321" s="2"/>
      <c r="AH5321" s="60"/>
      <c r="AI5321" s="77"/>
      <c r="AJ5321" s="77"/>
      <c r="AK5321" s="77"/>
      <c r="AL5321" s="77"/>
      <c r="AM5321" s="85"/>
      <c r="AN5321" s="2"/>
      <c r="AO5321" s="2"/>
      <c r="AP5321" s="2"/>
      <c r="AQ5321" s="2"/>
      <c r="AR5321" s="60"/>
      <c r="AS5321" s="90"/>
      <c r="AT5321" s="90"/>
      <c r="AU5321" s="90"/>
      <c r="AV5321" s="90"/>
      <c r="AW5321" s="105"/>
      <c r="AX5321" s="2"/>
      <c r="AY5321" s="2"/>
      <c r="AZ5321" s="2"/>
      <c r="BA5321" s="2"/>
      <c r="BB5321" s="60"/>
      <c r="BC5321" s="111"/>
      <c r="BD5321" s="111"/>
      <c r="BE5321" s="111"/>
      <c r="BF5321" s="111"/>
      <c r="BG5321" s="116"/>
      <c r="BH5321" s="2"/>
      <c r="BI5321" s="2"/>
      <c r="BJ5321" s="2"/>
      <c r="BK5321" s="2"/>
      <c r="BL5321" s="60"/>
      <c r="BM5321" s="53"/>
      <c r="BN5321" s="53"/>
      <c r="BO5321" s="53"/>
      <c r="BP5321" s="53"/>
      <c r="BQ5321" s="125"/>
      <c r="BR5321" s="2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292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3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285</v>
      </c>
      <c r="J5323" s="2" t="s">
        <v>293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3"/>
      <c r="O5323" s="37"/>
      <c r="P5323" s="37"/>
      <c r="Q5323" s="37"/>
      <c r="R5323" s="38"/>
      <c r="S5323" s="45"/>
      <c r="T5323" s="2"/>
      <c r="U5323" s="2"/>
      <c r="V5323" s="2"/>
      <c r="W5323" s="3"/>
      <c r="X5323" s="61"/>
      <c r="Y5323" s="67"/>
      <c r="Z5323" s="67"/>
      <c r="AA5323" s="67"/>
      <c r="AB5323" s="69"/>
      <c r="AC5323" s="74"/>
      <c r="AD5323" s="2"/>
      <c r="AE5323" s="2"/>
      <c r="AF5323" s="2"/>
      <c r="AG5323" s="3"/>
      <c r="AH5323" s="61"/>
      <c r="AI5323" s="77"/>
      <c r="AJ5323" s="77"/>
      <c r="AK5323" s="77"/>
      <c r="AL5323" s="78"/>
      <c r="AM5323" s="86"/>
      <c r="AN5323" s="2"/>
      <c r="AO5323" s="2"/>
      <c r="AP5323" s="2"/>
      <c r="AQ5323" s="3"/>
      <c r="AR5323" s="61"/>
      <c r="AS5323" s="90"/>
      <c r="AT5323" s="90"/>
      <c r="AU5323" s="90"/>
      <c r="AV5323" s="91"/>
      <c r="AW5323" s="106"/>
      <c r="AX5323" s="2"/>
      <c r="AY5323" s="2"/>
      <c r="AZ5323" s="2"/>
      <c r="BA5323" s="3"/>
      <c r="BB5323" s="61"/>
      <c r="BC5323" s="111"/>
      <c r="BD5323" s="111"/>
      <c r="BE5323" s="111"/>
      <c r="BF5323" s="112"/>
      <c r="BG5323" s="117"/>
      <c r="BH5323" s="2"/>
      <c r="BI5323" s="2"/>
      <c r="BJ5323" s="2"/>
      <c r="BK5323" s="3"/>
      <c r="BL5323" s="61"/>
      <c r="BM5323" s="53"/>
      <c r="BN5323" s="53"/>
      <c r="BO5323" s="53"/>
      <c r="BP5323" s="54"/>
      <c r="BQ5323" s="126"/>
      <c r="BR5323" s="2"/>
      <c r="BS5323" s="2"/>
      <c r="BT5323" s="2"/>
      <c r="BU5323" s="3"/>
      <c r="BV5323" s="61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287</v>
      </c>
      <c r="J5324" s="2" t="s">
        <v>269</v>
      </c>
      <c r="K5324" s="2" t="s">
        <v>321</v>
      </c>
      <c r="L5324" s="170">
        <f t="shared" si="181"/>
        <v>1</v>
      </c>
      <c r="M5324" s="170">
        <f t="shared" si="182"/>
        <v>1.196</v>
      </c>
      <c r="N5324" s="183"/>
      <c r="O5324" s="37"/>
      <c r="P5324" s="37"/>
      <c r="Q5324" s="37"/>
      <c r="R5324" s="37"/>
      <c r="S5324" s="46"/>
      <c r="T5324" s="2"/>
      <c r="U5324" s="2"/>
      <c r="V5324" s="2"/>
      <c r="W5324" s="2"/>
      <c r="X5324" s="60"/>
      <c r="Y5324" s="67"/>
      <c r="Z5324" s="67"/>
      <c r="AA5324" s="67"/>
      <c r="AB5324" s="67"/>
      <c r="AC5324" s="73"/>
      <c r="AD5324" s="2"/>
      <c r="AE5324" s="2"/>
      <c r="AF5324" s="2"/>
      <c r="AG5324" s="2"/>
      <c r="AH5324" s="60"/>
      <c r="AI5324" s="77"/>
      <c r="AJ5324" s="77"/>
      <c r="AK5324" s="77"/>
      <c r="AL5324" s="77"/>
      <c r="AM5324" s="85"/>
      <c r="AN5324" s="2"/>
      <c r="AO5324" s="2"/>
      <c r="AP5324" s="2"/>
      <c r="AQ5324" s="2"/>
      <c r="AR5324" s="60"/>
      <c r="AS5324" s="90"/>
      <c r="AT5324" s="90"/>
      <c r="AU5324" s="90"/>
      <c r="AV5324" s="90"/>
      <c r="AW5324" s="105"/>
      <c r="AX5324" s="2"/>
      <c r="AY5324" s="2"/>
      <c r="AZ5324" s="2"/>
      <c r="BA5324" s="2"/>
      <c r="BB5324" s="60"/>
      <c r="BC5324" s="111"/>
      <c r="BD5324" s="111"/>
      <c r="BE5324" s="111"/>
      <c r="BF5324" s="111"/>
      <c r="BG5324" s="116"/>
      <c r="BH5324" s="2"/>
      <c r="BI5324" s="2"/>
      <c r="BJ5324" s="2"/>
      <c r="BK5324" s="2"/>
      <c r="BL5324" s="60"/>
      <c r="BM5324" s="53"/>
      <c r="BN5324" s="53"/>
      <c r="BO5324" s="53"/>
      <c r="BP5324" s="53">
        <v>1</v>
      </c>
      <c r="BQ5324" s="125">
        <v>1.196</v>
      </c>
      <c r="BR5324" s="2"/>
      <c r="BS5324" s="2"/>
      <c r="BT5324" s="2"/>
      <c r="BU5324" s="2"/>
      <c r="BV5324" s="60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270</v>
      </c>
      <c r="K5325" s="2" t="s">
        <v>321</v>
      </c>
      <c r="L5325" s="170">
        <f t="shared" si="181"/>
        <v>1</v>
      </c>
      <c r="M5325" s="170">
        <f t="shared" si="182"/>
        <v>3.2639999999999998</v>
      </c>
      <c r="N5325" s="183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3.2639999999999998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290</v>
      </c>
      <c r="J5326" s="2" t="s">
        <v>271</v>
      </c>
      <c r="K5326" s="2" t="s">
        <v>322</v>
      </c>
      <c r="L5326" s="170">
        <f t="shared" si="181"/>
        <v>0</v>
      </c>
      <c r="M5326" s="170">
        <f t="shared" si="182"/>
        <v>0</v>
      </c>
      <c r="N5326" s="183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/>
      <c r="BQ5326" s="125"/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284</v>
      </c>
      <c r="J5327" s="2" t="s">
        <v>294</v>
      </c>
      <c r="K5327" s="2" t="s">
        <v>321</v>
      </c>
      <c r="L5327" s="170">
        <f t="shared" si="181"/>
        <v>0</v>
      </c>
      <c r="M5327" s="170">
        <f t="shared" si="182"/>
        <v>0</v>
      </c>
      <c r="N5327" s="183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347</v>
      </c>
      <c r="K5328" s="2" t="s">
        <v>321</v>
      </c>
      <c r="L5328" s="170">
        <f t="shared" si="181"/>
        <v>1</v>
      </c>
      <c r="M5328" s="170">
        <f t="shared" si="182"/>
        <v>103.2</v>
      </c>
      <c r="N5328" s="183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>
        <v>10</v>
      </c>
      <c r="BS5328" s="2" t="s">
        <v>357</v>
      </c>
      <c r="BT5328" s="2"/>
      <c r="BU5328" s="2">
        <v>1</v>
      </c>
      <c r="BV5328" s="60">
        <v>103.2</v>
      </c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295</v>
      </c>
      <c r="K5329" s="2" t="s">
        <v>321</v>
      </c>
      <c r="L5329" s="170">
        <f t="shared" si="181"/>
        <v>0</v>
      </c>
      <c r="M5329" s="170">
        <f t="shared" si="182"/>
        <v>0</v>
      </c>
      <c r="N5329" s="183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/>
      <c r="BS5329" s="2"/>
      <c r="BT5329" s="2"/>
      <c r="BU5329" s="2"/>
      <c r="BV5329" s="60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290</v>
      </c>
      <c r="J5330" s="2" t="s">
        <v>299</v>
      </c>
      <c r="K5330" s="2" t="s">
        <v>319</v>
      </c>
      <c r="L5330" s="170">
        <f t="shared" si="181"/>
        <v>0</v>
      </c>
      <c r="M5330" s="170">
        <f t="shared" si="182"/>
        <v>0</v>
      </c>
      <c r="N5330" s="183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315</v>
      </c>
      <c r="J5331" s="2" t="s">
        <v>348</v>
      </c>
      <c r="K5331" s="2" t="s">
        <v>321</v>
      </c>
      <c r="L5331" s="170">
        <f t="shared" si="181"/>
        <v>0</v>
      </c>
      <c r="M5331" s="170">
        <f t="shared" si="182"/>
        <v>0</v>
      </c>
      <c r="N5331" s="183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296</v>
      </c>
      <c r="K5332" s="2" t="s">
        <v>322</v>
      </c>
      <c r="L5332" s="170">
        <f t="shared" si="181"/>
        <v>0</v>
      </c>
      <c r="M5332" s="170">
        <f t="shared" si="182"/>
        <v>0</v>
      </c>
      <c r="N5332" s="183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316</v>
      </c>
      <c r="J5333" s="2" t="s">
        <v>297</v>
      </c>
      <c r="K5333" s="2" t="s">
        <v>319</v>
      </c>
      <c r="L5333" s="170">
        <f t="shared" si="181"/>
        <v>0</v>
      </c>
      <c r="M5333" s="170">
        <f t="shared" si="182"/>
        <v>0</v>
      </c>
      <c r="N5333" s="183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8" t="s">
        <v>349</v>
      </c>
      <c r="K5334" s="8" t="s">
        <v>321</v>
      </c>
      <c r="L5334" s="170">
        <f t="shared" si="181"/>
        <v>0</v>
      </c>
      <c r="M5334" s="170">
        <f t="shared" si="182"/>
        <v>0</v>
      </c>
      <c r="N5334" s="183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282</v>
      </c>
      <c r="J5335" s="2" t="s">
        <v>272</v>
      </c>
      <c r="K5335" s="2" t="s">
        <v>322</v>
      </c>
      <c r="L5335" s="172">
        <f t="shared" si="181"/>
        <v>4.0000000000000001E-3</v>
      </c>
      <c r="M5335" s="170">
        <f t="shared" si="182"/>
        <v>11.363</v>
      </c>
      <c r="N5335" s="183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>
        <v>84.86</v>
      </c>
      <c r="AV5335" s="90">
        <v>4.0000000000000001E-3</v>
      </c>
      <c r="AW5335" s="105">
        <v>11.363</v>
      </c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273</v>
      </c>
      <c r="K5336" s="2" t="s">
        <v>322</v>
      </c>
      <c r="L5336" s="170">
        <f t="shared" si="181"/>
        <v>2.4300000000000002E-2</v>
      </c>
      <c r="M5336" s="170">
        <f t="shared" si="182"/>
        <v>53.427000000000007</v>
      </c>
      <c r="N5336" s="183"/>
      <c r="O5336" s="37"/>
      <c r="P5336" s="37"/>
      <c r="Q5336" s="37"/>
      <c r="R5336" s="37"/>
      <c r="S5336" s="46"/>
      <c r="T5336" s="2"/>
      <c r="U5336" s="2"/>
      <c r="V5336" s="2" t="s">
        <v>388</v>
      </c>
      <c r="W5336" s="2">
        <v>8.0000000000000002E-3</v>
      </c>
      <c r="X5336" s="60">
        <v>12.624000000000001</v>
      </c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11.61</v>
      </c>
      <c r="AX5336" s="2">
        <v>10.7</v>
      </c>
      <c r="AY5336" s="2" t="s">
        <v>562</v>
      </c>
      <c r="AZ5336" s="2"/>
      <c r="BA5336" s="2">
        <v>2.8E-3</v>
      </c>
      <c r="BB5336" s="60">
        <v>7.05</v>
      </c>
      <c r="BC5336" s="111"/>
      <c r="BD5336" s="111"/>
      <c r="BE5336" s="114"/>
      <c r="BF5336" s="111"/>
      <c r="BG5336" s="116"/>
      <c r="BH5336" s="2"/>
      <c r="BI5336" s="2"/>
      <c r="BJ5336" s="2" t="s">
        <v>598</v>
      </c>
      <c r="BK5336" s="2">
        <v>8.5000000000000006E-3</v>
      </c>
      <c r="BL5336" s="60">
        <v>20.629000000000001</v>
      </c>
      <c r="BM5336" s="53"/>
      <c r="BN5336" s="53"/>
      <c r="BO5336" s="53">
        <v>118</v>
      </c>
      <c r="BP5336" s="53">
        <v>1E-3</v>
      </c>
      <c r="BQ5336" s="125">
        <v>1.514</v>
      </c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274</v>
      </c>
      <c r="K5337" s="2" t="s">
        <v>322</v>
      </c>
      <c r="L5337" s="172">
        <f t="shared" si="181"/>
        <v>3.6500000000000005E-2</v>
      </c>
      <c r="M5337" s="170">
        <f t="shared" si="182"/>
        <v>33.988999999999997</v>
      </c>
      <c r="N5337" s="183"/>
      <c r="O5337" s="37"/>
      <c r="P5337" s="37"/>
      <c r="Q5337" s="37"/>
      <c r="R5337" s="37"/>
      <c r="S5337" s="46"/>
      <c r="T5337" s="2"/>
      <c r="U5337" s="2"/>
      <c r="V5337" s="2">
        <v>112</v>
      </c>
      <c r="W5337" s="2">
        <v>2.5000000000000001E-3</v>
      </c>
      <c r="X5337" s="60">
        <v>3.0779999999999998</v>
      </c>
      <c r="Y5337" s="67"/>
      <c r="Z5337" s="67"/>
      <c r="AA5337" s="67">
        <v>112</v>
      </c>
      <c r="AB5337" s="67">
        <v>3.2000000000000001E-2</v>
      </c>
      <c r="AC5337" s="73">
        <v>28.353999999999999</v>
      </c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/>
      <c r="AV5337" s="90"/>
      <c r="AW5337" s="105"/>
      <c r="AX5337" s="2"/>
      <c r="AY5337" s="2"/>
      <c r="AZ5337" s="2"/>
      <c r="BA5337" s="2"/>
      <c r="BB5337" s="60"/>
      <c r="BC5337" s="111"/>
      <c r="BD5337" s="111"/>
      <c r="BE5337" s="111"/>
      <c r="BF5337" s="111"/>
      <c r="BG5337" s="116"/>
      <c r="BH5337" s="2"/>
      <c r="BI5337" s="2"/>
      <c r="BJ5337" s="2"/>
      <c r="BK5337" s="2"/>
      <c r="BL5337" s="60"/>
      <c r="BM5337" s="53"/>
      <c r="BN5337" s="53"/>
      <c r="BO5337" s="53">
        <v>180</v>
      </c>
      <c r="BP5337" s="53">
        <v>2E-3</v>
      </c>
      <c r="BQ5337" s="125">
        <v>2.5569999999999999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275</v>
      </c>
      <c r="K5338" s="2" t="s">
        <v>322</v>
      </c>
      <c r="L5338" s="170">
        <f t="shared" si="181"/>
        <v>1.55E-2</v>
      </c>
      <c r="M5338" s="170">
        <f t="shared" si="182"/>
        <v>18.874000000000002</v>
      </c>
      <c r="N5338" s="183"/>
      <c r="O5338" s="37"/>
      <c r="P5338" s="37"/>
      <c r="Q5338" s="37"/>
      <c r="R5338" s="37"/>
      <c r="S5338" s="46"/>
      <c r="T5338" s="2"/>
      <c r="U5338" s="2"/>
      <c r="V5338" s="2"/>
      <c r="W5338" s="2"/>
      <c r="X5338" s="60"/>
      <c r="Y5338" s="67"/>
      <c r="Z5338" s="67"/>
      <c r="AA5338" s="67"/>
      <c r="AB5338" s="67"/>
      <c r="AC5338" s="73"/>
      <c r="AD5338" s="2"/>
      <c r="AE5338" s="2"/>
      <c r="AF5338" s="2"/>
      <c r="AG5338" s="2"/>
      <c r="AH5338" s="60"/>
      <c r="AI5338" s="77">
        <v>4</v>
      </c>
      <c r="AJ5338" s="77" t="s">
        <v>361</v>
      </c>
      <c r="AK5338" s="77"/>
      <c r="AL5338" s="77">
        <v>1.0999999999999999E-2</v>
      </c>
      <c r="AM5338" s="85">
        <v>13.364000000000001</v>
      </c>
      <c r="AN5338" s="2"/>
      <c r="AO5338" s="2"/>
      <c r="AP5338" s="2"/>
      <c r="AQ5338" s="2"/>
      <c r="AR5338" s="60"/>
      <c r="AS5338" s="90"/>
      <c r="AT5338" s="90"/>
      <c r="AU5338" s="90">
        <v>84</v>
      </c>
      <c r="AV5338" s="90">
        <v>3.5000000000000001E-3</v>
      </c>
      <c r="AW5338" s="105">
        <v>4.43</v>
      </c>
      <c r="AX5338" s="2">
        <v>7</v>
      </c>
      <c r="AY5338" s="2">
        <v>1.2</v>
      </c>
      <c r="AZ5338" s="2"/>
      <c r="BA5338" s="2">
        <v>1E-3</v>
      </c>
      <c r="BB5338" s="60">
        <v>1.08</v>
      </c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/>
      <c r="BP5338" s="53"/>
      <c r="BQ5338" s="125"/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276</v>
      </c>
      <c r="K5339" s="2" t="s">
        <v>321</v>
      </c>
      <c r="L5339" s="170">
        <f t="shared" si="181"/>
        <v>1</v>
      </c>
      <c r="M5339" s="170">
        <f t="shared" si="182"/>
        <v>9.86</v>
      </c>
      <c r="N5339" s="183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>
        <v>112</v>
      </c>
      <c r="AB5339" s="67">
        <v>1</v>
      </c>
      <c r="AC5339" s="73">
        <v>9.86</v>
      </c>
      <c r="AD5339" s="2"/>
      <c r="AE5339" s="2"/>
      <c r="AF5339" s="2"/>
      <c r="AG5339" s="2"/>
      <c r="AH5339" s="60"/>
      <c r="AI5339" s="77"/>
      <c r="AJ5339" s="77"/>
      <c r="AK5339" s="77"/>
      <c r="AL5339" s="77"/>
      <c r="AM5339" s="85"/>
      <c r="AN5339" s="2"/>
      <c r="AO5339" s="2"/>
      <c r="AP5339" s="2"/>
      <c r="AQ5339" s="2"/>
      <c r="AR5339" s="60"/>
      <c r="AS5339" s="90"/>
      <c r="AT5339" s="90"/>
      <c r="AU5339" s="90"/>
      <c r="AV5339" s="90"/>
      <c r="AW5339" s="105"/>
      <c r="AX5339" s="2"/>
      <c r="AY5339" s="2"/>
      <c r="AZ5339" s="2"/>
      <c r="BA5339" s="2"/>
      <c r="BB5339" s="60"/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277</v>
      </c>
      <c r="K5340" s="2" t="s">
        <v>321</v>
      </c>
      <c r="L5340" s="170">
        <f t="shared" si="181"/>
        <v>3</v>
      </c>
      <c r="M5340" s="170">
        <f t="shared" si="182"/>
        <v>4.6080000000000005</v>
      </c>
      <c r="N5340" s="183"/>
      <c r="O5340" s="37">
        <v>4</v>
      </c>
      <c r="P5340" s="37" t="s">
        <v>361</v>
      </c>
      <c r="Q5340" s="37"/>
      <c r="R5340" s="37">
        <v>1</v>
      </c>
      <c r="S5340" s="46">
        <v>1.6559999999999999</v>
      </c>
      <c r="T5340" s="2"/>
      <c r="U5340" s="2"/>
      <c r="V5340" s="2">
        <v>25</v>
      </c>
      <c r="W5340" s="2">
        <v>1</v>
      </c>
      <c r="X5340" s="60">
        <v>1.036</v>
      </c>
      <c r="Y5340" s="67"/>
      <c r="Z5340" s="67"/>
      <c r="AA5340" s="67"/>
      <c r="AB5340" s="67"/>
      <c r="AC5340" s="73"/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>
        <v>2</v>
      </c>
      <c r="AO5340" s="2" t="s">
        <v>361</v>
      </c>
      <c r="AP5340" s="2"/>
      <c r="AQ5340" s="2">
        <v>1</v>
      </c>
      <c r="AR5340" s="60">
        <v>1.9159999999999999</v>
      </c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4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283</v>
      </c>
      <c r="J5341" s="2" t="s">
        <v>298</v>
      </c>
      <c r="K5341" s="2" t="s">
        <v>322</v>
      </c>
      <c r="L5341" s="170">
        <f t="shared" si="181"/>
        <v>0.02</v>
      </c>
      <c r="M5341" s="170">
        <f t="shared" si="182"/>
        <v>2.5009999999999999</v>
      </c>
      <c r="N5341" s="183"/>
      <c r="O5341" s="37"/>
      <c r="P5341" s="37"/>
      <c r="Q5341" s="37"/>
      <c r="R5341" s="37"/>
      <c r="S5341" s="46"/>
      <c r="T5341" s="2"/>
      <c r="U5341" s="2"/>
      <c r="V5341" s="2"/>
      <c r="W5341" s="2"/>
      <c r="X5341" s="60"/>
      <c r="Y5341" s="67">
        <v>5</v>
      </c>
      <c r="Z5341" s="67"/>
      <c r="AA5341" s="67"/>
      <c r="AB5341" s="67">
        <v>0.02</v>
      </c>
      <c r="AC5341" s="73">
        <v>2.5009999999999999</v>
      </c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/>
      <c r="AO5341" s="2"/>
      <c r="AP5341" s="2"/>
      <c r="AQ5341" s="2"/>
      <c r="AR5341" s="60"/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1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278</v>
      </c>
      <c r="K5342" s="2" t="s">
        <v>321</v>
      </c>
      <c r="L5342" s="170">
        <f t="shared" si="181"/>
        <v>8</v>
      </c>
      <c r="M5342" s="170">
        <f t="shared" si="182"/>
        <v>11.819999999999999</v>
      </c>
      <c r="N5342" s="183"/>
      <c r="O5342" s="37"/>
      <c r="P5342" s="37"/>
      <c r="Q5342" s="37"/>
      <c r="R5342" s="37"/>
      <c r="S5342" s="46"/>
      <c r="T5342" s="2">
        <v>5</v>
      </c>
      <c r="U5342" s="2"/>
      <c r="V5342" s="2"/>
      <c r="W5342" s="2">
        <v>1</v>
      </c>
      <c r="X5342" s="60">
        <v>0.85799999999999998</v>
      </c>
      <c r="Y5342" s="67">
        <v>5</v>
      </c>
      <c r="Z5342" s="67">
        <v>1</v>
      </c>
      <c r="AA5342" s="67"/>
      <c r="AB5342" s="67">
        <v>2</v>
      </c>
      <c r="AC5342" s="73">
        <v>1.403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>
        <v>3</v>
      </c>
      <c r="AY5342" s="2">
        <v>3.4</v>
      </c>
      <c r="AZ5342" s="2"/>
      <c r="BA5342" s="2">
        <v>2</v>
      </c>
      <c r="BB5342" s="60">
        <v>2.7309999999999999</v>
      </c>
      <c r="BC5342" s="111"/>
      <c r="BD5342" s="111"/>
      <c r="BE5342" s="111"/>
      <c r="BF5342" s="111"/>
      <c r="BG5342" s="116"/>
      <c r="BH5342" s="2">
        <v>3.5</v>
      </c>
      <c r="BI5342" s="2"/>
      <c r="BJ5342" s="2"/>
      <c r="BK5342" s="2">
        <v>2</v>
      </c>
      <c r="BL5342" s="60">
        <v>5.2309999999999999</v>
      </c>
      <c r="BM5342" s="53"/>
      <c r="BN5342" s="53"/>
      <c r="BO5342" s="53">
        <v>102</v>
      </c>
      <c r="BP5342" s="53">
        <v>1</v>
      </c>
      <c r="BQ5342" s="125">
        <v>1.597</v>
      </c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279</v>
      </c>
      <c r="K5343" s="2" t="s">
        <v>321</v>
      </c>
      <c r="L5343" s="170">
        <f t="shared" si="181"/>
        <v>0</v>
      </c>
      <c r="M5343" s="170">
        <f t="shared" si="182"/>
        <v>0</v>
      </c>
      <c r="N5343" s="183"/>
      <c r="O5343" s="37"/>
      <c r="P5343" s="37"/>
      <c r="Q5343" s="37"/>
      <c r="R5343" s="37"/>
      <c r="S5343" s="46"/>
      <c r="T5343" s="2"/>
      <c r="U5343" s="2"/>
      <c r="V5343" s="2"/>
      <c r="W5343" s="2"/>
      <c r="X5343" s="60"/>
      <c r="Y5343" s="67"/>
      <c r="Z5343" s="67"/>
      <c r="AA5343" s="67"/>
      <c r="AB5343" s="67"/>
      <c r="AC5343" s="73"/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/>
      <c r="AY5343" s="2"/>
      <c r="AZ5343" s="2"/>
      <c r="BA5343" s="2"/>
      <c r="BB5343" s="60"/>
      <c r="BC5343" s="111"/>
      <c r="BD5343" s="111"/>
      <c r="BE5343" s="111"/>
      <c r="BF5343" s="111"/>
      <c r="BG5343" s="116"/>
      <c r="BH5343" s="2"/>
      <c r="BI5343" s="2"/>
      <c r="BJ5343" s="2"/>
      <c r="BK5343" s="2"/>
      <c r="BL5343" s="60"/>
      <c r="BM5343" s="53"/>
      <c r="BN5343" s="53"/>
      <c r="BO5343" s="53"/>
      <c r="BP5343" s="53"/>
      <c r="BQ5343" s="125"/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286</v>
      </c>
      <c r="J5344" s="2" t="s">
        <v>280</v>
      </c>
      <c r="K5344" s="2" t="s">
        <v>320</v>
      </c>
      <c r="L5344" s="170">
        <f t="shared" si="181"/>
        <v>0</v>
      </c>
      <c r="M5344" s="172">
        <f t="shared" si="182"/>
        <v>0</v>
      </c>
      <c r="N5344" s="185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181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281</v>
      </c>
      <c r="K5345" s="2" t="s">
        <v>320</v>
      </c>
      <c r="L5345" s="170">
        <f t="shared" si="181"/>
        <v>0</v>
      </c>
      <c r="M5345" s="170">
        <f t="shared" si="182"/>
        <v>0</v>
      </c>
      <c r="N5345" s="183"/>
      <c r="O5345" s="37"/>
      <c r="P5345" s="37"/>
      <c r="Q5345" s="37"/>
      <c r="R5345" s="37"/>
      <c r="S5345" s="46"/>
      <c r="T5345" s="48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60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s="17" customFormat="1" hidden="1" x14ac:dyDescent="0.3">
      <c r="A5346" s="16" t="s">
        <v>184</v>
      </c>
      <c r="B5346" s="16" t="s">
        <v>2</v>
      </c>
      <c r="C5346" s="16" t="s">
        <v>3</v>
      </c>
      <c r="D5346" s="16" t="s">
        <v>124</v>
      </c>
      <c r="E5346" s="6" t="s">
        <v>185</v>
      </c>
      <c r="F5346" s="7"/>
      <c r="G5346" s="23" t="s">
        <v>5</v>
      </c>
      <c r="H5346" s="7">
        <v>2023</v>
      </c>
      <c r="I5346" s="25"/>
      <c r="J5346" s="16" t="s">
        <v>314</v>
      </c>
      <c r="K5346" s="16"/>
      <c r="L5346" s="155"/>
      <c r="M5346" s="133">
        <f>SUM(M5308:M5345)</f>
        <v>254.102</v>
      </c>
      <c r="N5346" s="186"/>
      <c r="O5346" s="16"/>
      <c r="P5346" s="16"/>
      <c r="Q5346" s="16"/>
      <c r="R5346" s="16"/>
      <c r="S5346" s="51">
        <f>SUM(S5308:S5345)</f>
        <v>1.6559999999999999</v>
      </c>
      <c r="T5346" s="16"/>
      <c r="U5346" s="16"/>
      <c r="V5346" s="16"/>
      <c r="W5346" s="16"/>
      <c r="X5346" s="51">
        <f>SUM(X5308:X5345)</f>
        <v>17.596</v>
      </c>
      <c r="Y5346" s="16"/>
      <c r="Z5346" s="16"/>
      <c r="AA5346" s="16"/>
      <c r="AB5346" s="16"/>
      <c r="AC5346" s="51">
        <f>SUM(AC5308:AC5345)</f>
        <v>42.117999999999995</v>
      </c>
      <c r="AD5346" s="16"/>
      <c r="AE5346" s="16"/>
      <c r="AF5346" s="16"/>
      <c r="AG5346" s="16"/>
      <c r="AH5346" s="51">
        <f>SUM(AH5308:AH5345)</f>
        <v>0</v>
      </c>
      <c r="AI5346" s="16"/>
      <c r="AJ5346" s="16"/>
      <c r="AK5346" s="16"/>
      <c r="AL5346" s="16"/>
      <c r="AM5346" s="51">
        <f>SUM(AM5308:AM5345)</f>
        <v>13.364000000000001</v>
      </c>
      <c r="AN5346" s="16"/>
      <c r="AO5346" s="16"/>
      <c r="AP5346" s="16"/>
      <c r="AQ5346" s="16"/>
      <c r="AR5346" s="51">
        <f>SUM(AR5308:AR5345)</f>
        <v>1.9159999999999999</v>
      </c>
      <c r="AS5346" s="16"/>
      <c r="AT5346" s="16"/>
      <c r="AU5346" s="16"/>
      <c r="AV5346" s="16"/>
      <c r="AW5346" s="51">
        <f>SUM(AW5308:AW5345)</f>
        <v>27.402999999999999</v>
      </c>
      <c r="AX5346" s="16"/>
      <c r="AY5346" s="16"/>
      <c r="AZ5346" s="16"/>
      <c r="BA5346" s="16"/>
      <c r="BB5346" s="51">
        <f>SUM(BB5308:BB5345)</f>
        <v>10.860999999999999</v>
      </c>
      <c r="BC5346" s="16"/>
      <c r="BD5346" s="16"/>
      <c r="BE5346" s="16"/>
      <c r="BF5346" s="16"/>
      <c r="BG5346" s="51">
        <f>SUM(BG5308:BG5345)</f>
        <v>0</v>
      </c>
      <c r="BH5346" s="16"/>
      <c r="BI5346" s="16"/>
      <c r="BJ5346" s="16"/>
      <c r="BK5346" s="16"/>
      <c r="BL5346" s="51">
        <f>SUM(BL5308:BL5345)</f>
        <v>25.86</v>
      </c>
      <c r="BM5346" s="16"/>
      <c r="BN5346" s="16"/>
      <c r="BO5346" s="16"/>
      <c r="BP5346" s="16"/>
      <c r="BQ5346" s="51">
        <f>SUM(BQ5308:BQ5345)</f>
        <v>10.128</v>
      </c>
      <c r="BR5346" s="16"/>
      <c r="BS5346" s="16"/>
      <c r="BT5346" s="16"/>
      <c r="BU5346" s="16"/>
      <c r="BV5346" s="51">
        <f>SUM(BV5308:BV5345)</f>
        <v>103.2</v>
      </c>
    </row>
    <row r="5347" spans="1:74" hidden="1" x14ac:dyDescent="0.3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22" t="s">
        <v>5</v>
      </c>
      <c r="H5347" s="3">
        <v>2023</v>
      </c>
      <c r="I5347" s="24" t="s">
        <v>287</v>
      </c>
      <c r="J5347" s="2" t="s">
        <v>267</v>
      </c>
      <c r="K5347" s="2" t="s">
        <v>319</v>
      </c>
      <c r="L5347" s="170">
        <f t="shared" si="181"/>
        <v>0</v>
      </c>
      <c r="M5347" s="170">
        <f t="shared" si="182"/>
        <v>0</v>
      </c>
      <c r="N5347" s="183"/>
      <c r="O5347" s="37"/>
      <c r="P5347" s="37"/>
      <c r="Q5347" s="37"/>
      <c r="R5347" s="37"/>
      <c r="S5347" s="46"/>
      <c r="T5347" s="2"/>
      <c r="U5347" s="2"/>
      <c r="V5347" s="2"/>
      <c r="W5347" s="2"/>
      <c r="X5347" s="60"/>
      <c r="Y5347" s="67"/>
      <c r="Z5347" s="67"/>
      <c r="AA5347" s="67"/>
      <c r="AB5347" s="67"/>
      <c r="AC5347" s="73"/>
      <c r="AD5347" s="2"/>
      <c r="AE5347" s="2"/>
      <c r="AF5347" s="2"/>
      <c r="AG5347" s="2"/>
      <c r="AH5347" s="60"/>
      <c r="AI5347" s="77"/>
      <c r="AJ5347" s="77"/>
      <c r="AK5347" s="77"/>
      <c r="AL5347" s="77"/>
      <c r="AM5347" s="85"/>
      <c r="AN5347" s="2"/>
      <c r="AO5347" s="2"/>
      <c r="AP5347" s="2"/>
      <c r="AQ5347" s="2"/>
      <c r="AR5347" s="60"/>
      <c r="AS5347" s="90"/>
      <c r="AT5347" s="90"/>
      <c r="AU5347" s="90"/>
      <c r="AV5347" s="90"/>
      <c r="AW5347" s="105"/>
      <c r="AX5347" s="2"/>
      <c r="AY5347" s="2"/>
      <c r="AZ5347" s="2"/>
      <c r="BA5347" s="2"/>
      <c r="BB5347" s="60"/>
      <c r="BC5347" s="111"/>
      <c r="BD5347" s="111"/>
      <c r="BE5347" s="111"/>
      <c r="BF5347" s="111"/>
      <c r="BG5347" s="116"/>
      <c r="BH5347" s="2"/>
      <c r="BI5347" s="2"/>
      <c r="BJ5347" s="2"/>
      <c r="BK5347" s="2"/>
      <c r="BL5347" s="60"/>
      <c r="BM5347" s="53"/>
      <c r="BN5347" s="53"/>
      <c r="BO5347" s="53"/>
      <c r="BP5347" s="53"/>
      <c r="BQ5347" s="125"/>
      <c r="BR5347" s="2"/>
      <c r="BS5347" s="2"/>
      <c r="BT5347" s="2"/>
      <c r="BU5347" s="2"/>
      <c r="BV5347" s="60"/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291</v>
      </c>
      <c r="K5348" s="2" t="s">
        <v>320</v>
      </c>
      <c r="L5348" s="170">
        <f t="shared" si="181"/>
        <v>0</v>
      </c>
      <c r="M5348" s="170">
        <f t="shared" si="182"/>
        <v>0</v>
      </c>
      <c r="N5348" s="183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286</v>
      </c>
      <c r="J5349" s="2" t="s">
        <v>337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3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8" t="s">
        <v>338</v>
      </c>
      <c r="K5350" s="8" t="s">
        <v>319</v>
      </c>
      <c r="L5350" s="170">
        <f t="shared" si="181"/>
        <v>0</v>
      </c>
      <c r="M5350" s="170">
        <f t="shared" si="182"/>
        <v>0</v>
      </c>
      <c r="N5350" s="183"/>
      <c r="O5350" s="58"/>
      <c r="P5350" s="58"/>
      <c r="Q5350" s="58"/>
      <c r="R5350" s="58"/>
      <c r="S5350" s="59"/>
      <c r="T5350" s="8"/>
      <c r="U5350" s="8"/>
      <c r="V5350" s="8"/>
      <c r="W5350" s="8"/>
      <c r="X5350" s="130"/>
      <c r="Y5350" s="143"/>
      <c r="Z5350" s="143"/>
      <c r="AA5350" s="143"/>
      <c r="AB5350" s="143"/>
      <c r="AC5350" s="144"/>
      <c r="AD5350" s="8"/>
      <c r="AE5350" s="8"/>
      <c r="AF5350" s="8"/>
      <c r="AG5350" s="8"/>
      <c r="AH5350" s="130"/>
      <c r="AI5350" s="145"/>
      <c r="AJ5350" s="145"/>
      <c r="AK5350" s="145"/>
      <c r="AL5350" s="145"/>
      <c r="AM5350" s="146"/>
      <c r="AN5350" s="8"/>
      <c r="AO5350" s="8"/>
      <c r="AP5350" s="8"/>
      <c r="AQ5350" s="8"/>
      <c r="AR5350" s="130"/>
      <c r="AS5350" s="147"/>
      <c r="AT5350" s="147"/>
      <c r="AU5350" s="147"/>
      <c r="AV5350" s="147"/>
      <c r="AW5350" s="148"/>
      <c r="AX5350" s="8"/>
      <c r="AY5350" s="8"/>
      <c r="AZ5350" s="8"/>
      <c r="BA5350" s="8"/>
      <c r="BB5350" s="130"/>
      <c r="BC5350" s="149"/>
      <c r="BD5350" s="149"/>
      <c r="BE5350" s="149"/>
      <c r="BF5350" s="149"/>
      <c r="BG5350" s="150"/>
      <c r="BH5350" s="8"/>
      <c r="BI5350" s="8"/>
      <c r="BJ5350" s="8"/>
      <c r="BK5350" s="8"/>
      <c r="BL5350" s="130"/>
      <c r="BM5350" s="151"/>
      <c r="BN5350" s="151"/>
      <c r="BO5350" s="151"/>
      <c r="BP5350" s="151"/>
      <c r="BQ5350" s="152"/>
      <c r="BR5350" s="8"/>
      <c r="BS5350" s="8"/>
      <c r="BT5350" s="8"/>
      <c r="BU5350" s="8"/>
      <c r="BV5350" s="13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339</v>
      </c>
      <c r="K5351" s="8" t="s">
        <v>340</v>
      </c>
      <c r="L5351" s="170">
        <f t="shared" si="181"/>
        <v>0</v>
      </c>
      <c r="M5351" s="170">
        <f t="shared" si="182"/>
        <v>0</v>
      </c>
      <c r="N5351" s="183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341</v>
      </c>
      <c r="K5352" s="8" t="s">
        <v>319</v>
      </c>
      <c r="L5352" s="170">
        <f t="shared" si="181"/>
        <v>0</v>
      </c>
      <c r="M5352" s="170">
        <f t="shared" si="182"/>
        <v>0</v>
      </c>
      <c r="N5352" s="183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342</v>
      </c>
      <c r="K5353" s="8" t="s">
        <v>321</v>
      </c>
      <c r="L5353" s="170">
        <f t="shared" si="181"/>
        <v>0</v>
      </c>
      <c r="M5353" s="170">
        <f t="shared" si="182"/>
        <v>0</v>
      </c>
      <c r="N5353" s="183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343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3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344</v>
      </c>
      <c r="K5355" s="8" t="s">
        <v>340</v>
      </c>
      <c r="L5355" s="170">
        <f t="shared" si="181"/>
        <v>0</v>
      </c>
      <c r="M5355" s="170">
        <f t="shared" si="182"/>
        <v>0</v>
      </c>
      <c r="N5355" s="183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288</v>
      </c>
      <c r="J5356" s="8" t="s">
        <v>345</v>
      </c>
      <c r="K5356" s="8" t="s">
        <v>319</v>
      </c>
      <c r="L5356" s="170">
        <f t="shared" si="181"/>
        <v>0</v>
      </c>
      <c r="M5356" s="170">
        <f t="shared" si="182"/>
        <v>0</v>
      </c>
      <c r="N5356" s="183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2" t="s">
        <v>352</v>
      </c>
      <c r="K5357" s="2" t="s">
        <v>319</v>
      </c>
      <c r="L5357" s="172">
        <f t="shared" si="181"/>
        <v>8.5000000000000006E-3</v>
      </c>
      <c r="M5357" s="170">
        <f t="shared" si="182"/>
        <v>55.871000000000002</v>
      </c>
      <c r="N5357" s="183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 t="s">
        <v>641</v>
      </c>
      <c r="BT5357" s="8"/>
      <c r="BU5357" s="8">
        <v>8.5000000000000006E-3</v>
      </c>
      <c r="BV5357" s="130">
        <v>55.871000000000002</v>
      </c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353</v>
      </c>
      <c r="K5358" s="2" t="s">
        <v>322</v>
      </c>
      <c r="L5358" s="170">
        <f t="shared" si="181"/>
        <v>0</v>
      </c>
      <c r="M5358" s="170">
        <f t="shared" si="182"/>
        <v>0</v>
      </c>
      <c r="N5358" s="183"/>
      <c r="O5358" s="37"/>
      <c r="P5358" s="37"/>
      <c r="Q5358" s="37"/>
      <c r="R5358" s="37"/>
      <c r="S5358" s="46"/>
      <c r="T5358" s="2"/>
      <c r="U5358" s="2"/>
      <c r="V5358" s="2"/>
      <c r="W5358" s="2"/>
      <c r="X5358" s="60"/>
      <c r="Y5358" s="67"/>
      <c r="Z5358" s="67"/>
      <c r="AA5358" s="67"/>
      <c r="AB5358" s="67"/>
      <c r="AC5358" s="73"/>
      <c r="AD5358" s="2"/>
      <c r="AE5358" s="2"/>
      <c r="AF5358" s="2"/>
      <c r="AG5358" s="2"/>
      <c r="AH5358" s="60"/>
      <c r="AI5358" s="77"/>
      <c r="AJ5358" s="77"/>
      <c r="AK5358" s="77"/>
      <c r="AL5358" s="77"/>
      <c r="AM5358" s="85"/>
      <c r="AN5358" s="2"/>
      <c r="AO5358" s="2"/>
      <c r="AP5358" s="2"/>
      <c r="AQ5358" s="2"/>
      <c r="AR5358" s="60"/>
      <c r="AS5358" s="90"/>
      <c r="AT5358" s="90"/>
      <c r="AU5358" s="90"/>
      <c r="AV5358" s="90"/>
      <c r="AW5358" s="105"/>
      <c r="AX5358" s="2"/>
      <c r="AY5358" s="2"/>
      <c r="AZ5358" s="2"/>
      <c r="BA5358" s="2"/>
      <c r="BB5358" s="60"/>
      <c r="BC5358" s="111"/>
      <c r="BD5358" s="111"/>
      <c r="BE5358" s="111"/>
      <c r="BF5358" s="111"/>
      <c r="BG5358" s="116"/>
      <c r="BH5358" s="2"/>
      <c r="BI5358" s="2"/>
      <c r="BJ5358" s="2"/>
      <c r="BK5358" s="2"/>
      <c r="BL5358" s="60"/>
      <c r="BM5358" s="53"/>
      <c r="BN5358" s="53"/>
      <c r="BO5358" s="53"/>
      <c r="BP5358" s="53"/>
      <c r="BQ5358" s="125"/>
      <c r="BR5358" s="2"/>
      <c r="BS5358" s="2"/>
      <c r="BT5358" s="2"/>
      <c r="BU5358" s="2"/>
      <c r="BV5358" s="60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346</v>
      </c>
      <c r="K5359" s="2" t="s">
        <v>319</v>
      </c>
      <c r="L5359" s="170">
        <f t="shared" si="181"/>
        <v>0</v>
      </c>
      <c r="M5359" s="170">
        <f t="shared" si="182"/>
        <v>0</v>
      </c>
      <c r="N5359" s="183"/>
      <c r="O5359" s="38"/>
      <c r="P5359" s="37"/>
      <c r="Q5359" s="37"/>
      <c r="R5359" s="37"/>
      <c r="S5359" s="46"/>
      <c r="T5359" s="3"/>
      <c r="U5359" s="2"/>
      <c r="V5359" s="2"/>
      <c r="W5359" s="2"/>
      <c r="X5359" s="60"/>
      <c r="Y5359" s="69"/>
      <c r="Z5359" s="67"/>
      <c r="AA5359" s="67"/>
      <c r="AB5359" s="67"/>
      <c r="AC5359" s="73"/>
      <c r="AD5359" s="3"/>
      <c r="AE5359" s="2"/>
      <c r="AF5359" s="2"/>
      <c r="AG5359" s="2"/>
      <c r="AH5359" s="60"/>
      <c r="AI5359" s="78"/>
      <c r="AJ5359" s="77"/>
      <c r="AK5359" s="77"/>
      <c r="AL5359" s="77"/>
      <c r="AM5359" s="85"/>
      <c r="AN5359" s="3"/>
      <c r="AO5359" s="2"/>
      <c r="AP5359" s="2"/>
      <c r="AQ5359" s="2"/>
      <c r="AR5359" s="60"/>
      <c r="AS5359" s="91"/>
      <c r="AT5359" s="90"/>
      <c r="AU5359" s="90"/>
      <c r="AV5359" s="90"/>
      <c r="AW5359" s="105"/>
      <c r="AX5359" s="3"/>
      <c r="AY5359" s="2"/>
      <c r="AZ5359" s="2"/>
      <c r="BA5359" s="2"/>
      <c r="BB5359" s="60"/>
      <c r="BC5359" s="112"/>
      <c r="BD5359" s="111"/>
      <c r="BE5359" s="111"/>
      <c r="BF5359" s="111"/>
      <c r="BG5359" s="116"/>
      <c r="BH5359" s="3"/>
      <c r="BI5359" s="2"/>
      <c r="BJ5359" s="2"/>
      <c r="BK5359" s="2"/>
      <c r="BL5359" s="60"/>
      <c r="BM5359" s="54"/>
      <c r="BN5359" s="53"/>
      <c r="BO5359" s="53"/>
      <c r="BP5359" s="53"/>
      <c r="BQ5359" s="125"/>
      <c r="BR5359" s="3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289</v>
      </c>
      <c r="J5360" s="2" t="s">
        <v>268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3"/>
      <c r="O5360" s="37"/>
      <c r="P5360" s="37"/>
      <c r="Q5360" s="37"/>
      <c r="R5360" s="37"/>
      <c r="S5360" s="46"/>
      <c r="T5360" s="2"/>
      <c r="U5360" s="2"/>
      <c r="V5360" s="2"/>
      <c r="W5360" s="2"/>
      <c r="X5360" s="60"/>
      <c r="Y5360" s="67"/>
      <c r="Z5360" s="67"/>
      <c r="AA5360" s="67"/>
      <c r="AB5360" s="67"/>
      <c r="AC5360" s="73"/>
      <c r="AD5360" s="2"/>
      <c r="AE5360" s="2"/>
      <c r="AF5360" s="2"/>
      <c r="AG5360" s="2"/>
      <c r="AH5360" s="60"/>
      <c r="AI5360" s="77"/>
      <c r="AJ5360" s="77"/>
      <c r="AK5360" s="77"/>
      <c r="AL5360" s="77"/>
      <c r="AM5360" s="85"/>
      <c r="AN5360" s="2"/>
      <c r="AO5360" s="2"/>
      <c r="AP5360" s="2"/>
      <c r="AQ5360" s="2"/>
      <c r="AR5360" s="60"/>
      <c r="AS5360" s="90"/>
      <c r="AT5360" s="90"/>
      <c r="AU5360" s="90"/>
      <c r="AV5360" s="90"/>
      <c r="AW5360" s="105"/>
      <c r="AX5360" s="2"/>
      <c r="AY5360" s="2"/>
      <c r="AZ5360" s="2"/>
      <c r="BA5360" s="2"/>
      <c r="BB5360" s="60"/>
      <c r="BC5360" s="111"/>
      <c r="BD5360" s="111"/>
      <c r="BE5360" s="111"/>
      <c r="BF5360" s="111"/>
      <c r="BG5360" s="116"/>
      <c r="BH5360" s="2"/>
      <c r="BI5360" s="2"/>
      <c r="BJ5360" s="2"/>
      <c r="BK5360" s="2"/>
      <c r="BL5360" s="60"/>
      <c r="BM5360" s="53"/>
      <c r="BN5360" s="53"/>
      <c r="BO5360" s="53"/>
      <c r="BP5360" s="53"/>
      <c r="BQ5360" s="125"/>
      <c r="BR5360" s="2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292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3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285</v>
      </c>
      <c r="J5362" s="2" t="s">
        <v>293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3"/>
      <c r="O5362" s="37"/>
      <c r="P5362" s="37"/>
      <c r="Q5362" s="37"/>
      <c r="R5362" s="38"/>
      <c r="S5362" s="45"/>
      <c r="T5362" s="2"/>
      <c r="U5362" s="2"/>
      <c r="V5362" s="2"/>
      <c r="W5362" s="3"/>
      <c r="X5362" s="61"/>
      <c r="Y5362" s="67"/>
      <c r="Z5362" s="67"/>
      <c r="AA5362" s="67"/>
      <c r="AB5362" s="69"/>
      <c r="AC5362" s="74"/>
      <c r="AD5362" s="2"/>
      <c r="AE5362" s="2"/>
      <c r="AF5362" s="2"/>
      <c r="AG5362" s="3"/>
      <c r="AH5362" s="61"/>
      <c r="AI5362" s="77"/>
      <c r="AJ5362" s="77"/>
      <c r="AK5362" s="77"/>
      <c r="AL5362" s="78"/>
      <c r="AM5362" s="86"/>
      <c r="AN5362" s="2"/>
      <c r="AO5362" s="2"/>
      <c r="AP5362" s="2"/>
      <c r="AQ5362" s="3"/>
      <c r="AR5362" s="61"/>
      <c r="AS5362" s="90"/>
      <c r="AT5362" s="90"/>
      <c r="AU5362" s="90"/>
      <c r="AV5362" s="91"/>
      <c r="AW5362" s="106"/>
      <c r="AX5362" s="2"/>
      <c r="AY5362" s="2"/>
      <c r="AZ5362" s="2"/>
      <c r="BA5362" s="3"/>
      <c r="BB5362" s="61"/>
      <c r="BC5362" s="111"/>
      <c r="BD5362" s="111"/>
      <c r="BE5362" s="111"/>
      <c r="BF5362" s="112"/>
      <c r="BG5362" s="117"/>
      <c r="BH5362" s="2"/>
      <c r="BI5362" s="2"/>
      <c r="BJ5362" s="2"/>
      <c r="BK5362" s="3"/>
      <c r="BL5362" s="61"/>
      <c r="BM5362" s="53"/>
      <c r="BN5362" s="53"/>
      <c r="BO5362" s="53"/>
      <c r="BP5362" s="54"/>
      <c r="BQ5362" s="126"/>
      <c r="BR5362" s="2"/>
      <c r="BS5362" s="2"/>
      <c r="BT5362" s="2"/>
      <c r="BU5362" s="3"/>
      <c r="BV5362" s="61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287</v>
      </c>
      <c r="J5363" s="2" t="s">
        <v>269</v>
      </c>
      <c r="K5363" s="2" t="s">
        <v>321</v>
      </c>
      <c r="L5363" s="170">
        <f t="shared" si="181"/>
        <v>0</v>
      </c>
      <c r="M5363" s="170">
        <f t="shared" si="182"/>
        <v>0</v>
      </c>
      <c r="N5363" s="183"/>
      <c r="O5363" s="37"/>
      <c r="P5363" s="37"/>
      <c r="Q5363" s="37"/>
      <c r="R5363" s="37"/>
      <c r="S5363" s="46"/>
      <c r="T5363" s="2"/>
      <c r="U5363" s="2"/>
      <c r="V5363" s="2"/>
      <c r="W5363" s="2"/>
      <c r="X5363" s="60"/>
      <c r="Y5363" s="67"/>
      <c r="Z5363" s="67"/>
      <c r="AA5363" s="67"/>
      <c r="AB5363" s="67"/>
      <c r="AC5363" s="73"/>
      <c r="AD5363" s="2"/>
      <c r="AE5363" s="2"/>
      <c r="AF5363" s="2"/>
      <c r="AG5363" s="2"/>
      <c r="AH5363" s="60"/>
      <c r="AI5363" s="77"/>
      <c r="AJ5363" s="77"/>
      <c r="AK5363" s="77"/>
      <c r="AL5363" s="77"/>
      <c r="AM5363" s="85"/>
      <c r="AN5363" s="2"/>
      <c r="AO5363" s="2"/>
      <c r="AP5363" s="2"/>
      <c r="AQ5363" s="2"/>
      <c r="AR5363" s="60"/>
      <c r="AS5363" s="90"/>
      <c r="AT5363" s="90"/>
      <c r="AU5363" s="90"/>
      <c r="AV5363" s="90"/>
      <c r="AW5363" s="105"/>
      <c r="AX5363" s="2"/>
      <c r="AY5363" s="2"/>
      <c r="AZ5363" s="2"/>
      <c r="BA5363" s="2"/>
      <c r="BB5363" s="60"/>
      <c r="BC5363" s="111"/>
      <c r="BD5363" s="111"/>
      <c r="BE5363" s="111"/>
      <c r="BF5363" s="111"/>
      <c r="BG5363" s="116"/>
      <c r="BH5363" s="2"/>
      <c r="BI5363" s="2"/>
      <c r="BJ5363" s="2"/>
      <c r="BK5363" s="2"/>
      <c r="BL5363" s="60"/>
      <c r="BM5363" s="53"/>
      <c r="BN5363" s="53"/>
      <c r="BO5363" s="53"/>
      <c r="BP5363" s="53"/>
      <c r="BQ5363" s="125"/>
      <c r="BR5363" s="2"/>
      <c r="BS5363" s="2"/>
      <c r="BT5363" s="2"/>
      <c r="BU5363" s="2"/>
      <c r="BV5363" s="60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270</v>
      </c>
      <c r="K5364" s="2" t="s">
        <v>321</v>
      </c>
      <c r="L5364" s="170">
        <f t="shared" si="181"/>
        <v>1</v>
      </c>
      <c r="M5364" s="170">
        <f t="shared" si="182"/>
        <v>2.3450000000000002</v>
      </c>
      <c r="N5364" s="183"/>
      <c r="O5364" s="37"/>
      <c r="P5364" s="37"/>
      <c r="Q5364" s="37"/>
      <c r="R5364" s="37"/>
      <c r="S5364" s="46"/>
      <c r="T5364" s="2"/>
      <c r="U5364" s="2"/>
      <c r="V5364" s="2"/>
      <c r="W5364" s="2">
        <v>1</v>
      </c>
      <c r="X5364" s="60">
        <v>2.3450000000000002</v>
      </c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290</v>
      </c>
      <c r="J5365" s="2" t="s">
        <v>271</v>
      </c>
      <c r="K5365" s="2" t="s">
        <v>322</v>
      </c>
      <c r="L5365" s="170">
        <f t="shared" si="181"/>
        <v>0</v>
      </c>
      <c r="M5365" s="170">
        <f t="shared" si="182"/>
        <v>0</v>
      </c>
      <c r="N5365" s="183"/>
      <c r="O5365" s="37"/>
      <c r="P5365" s="37"/>
      <c r="Q5365" s="37"/>
      <c r="R5365" s="37"/>
      <c r="S5365" s="46"/>
      <c r="T5365" s="2"/>
      <c r="U5365" s="2"/>
      <c r="V5365" s="2"/>
      <c r="W5365" s="2"/>
      <c r="X5365" s="60"/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284</v>
      </c>
      <c r="J5366" s="2" t="s">
        <v>294</v>
      </c>
      <c r="K5366" s="2" t="s">
        <v>321</v>
      </c>
      <c r="L5366" s="170">
        <f t="shared" si="181"/>
        <v>0</v>
      </c>
      <c r="M5366" s="170">
        <f t="shared" si="182"/>
        <v>0</v>
      </c>
      <c r="N5366" s="183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347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3"/>
      <c r="O5367" s="37"/>
      <c r="P5367" s="40"/>
      <c r="Q5367" s="37"/>
      <c r="R5367" s="37"/>
      <c r="S5367" s="46"/>
      <c r="T5367" s="2"/>
      <c r="U5367" s="34"/>
      <c r="V5367" s="2"/>
      <c r="W5367" s="2"/>
      <c r="X5367" s="60"/>
      <c r="Y5367" s="67"/>
      <c r="Z5367" s="70"/>
      <c r="AA5367" s="67"/>
      <c r="AB5367" s="67"/>
      <c r="AC5367" s="73"/>
      <c r="AD5367" s="2"/>
      <c r="AE5367" s="34"/>
      <c r="AF5367" s="2"/>
      <c r="AG5367" s="2"/>
      <c r="AH5367" s="60"/>
      <c r="AI5367" s="77"/>
      <c r="AJ5367" s="80"/>
      <c r="AK5367" s="77"/>
      <c r="AL5367" s="77"/>
      <c r="AM5367" s="85"/>
      <c r="AN5367" s="2"/>
      <c r="AO5367" s="34"/>
      <c r="AP5367" s="2"/>
      <c r="AQ5367" s="2"/>
      <c r="AR5367" s="60"/>
      <c r="AS5367" s="90"/>
      <c r="AT5367" s="93"/>
      <c r="AU5367" s="90"/>
      <c r="AV5367" s="90"/>
      <c r="AW5367" s="105"/>
      <c r="AX5367" s="2"/>
      <c r="AY5367" s="34"/>
      <c r="AZ5367" s="2"/>
      <c r="BA5367" s="2"/>
      <c r="BB5367" s="60"/>
      <c r="BC5367" s="111"/>
      <c r="BD5367" s="114"/>
      <c r="BE5367" s="111"/>
      <c r="BF5367" s="111"/>
      <c r="BG5367" s="116"/>
      <c r="BH5367" s="2"/>
      <c r="BI5367" s="34"/>
      <c r="BJ5367" s="2"/>
      <c r="BK5367" s="2"/>
      <c r="BL5367" s="60"/>
      <c r="BM5367" s="53"/>
      <c r="BN5367" s="55"/>
      <c r="BO5367" s="53"/>
      <c r="BP5367" s="53"/>
      <c r="BQ5367" s="125"/>
      <c r="BR5367" s="2"/>
      <c r="BS5367" s="34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295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3"/>
      <c r="O5368" s="37"/>
      <c r="P5368" s="37"/>
      <c r="Q5368" s="37"/>
      <c r="R5368" s="37"/>
      <c r="S5368" s="46"/>
      <c r="T5368" s="2"/>
      <c r="U5368" s="2"/>
      <c r="V5368" s="2"/>
      <c r="W5368" s="2"/>
      <c r="X5368" s="60"/>
      <c r="Y5368" s="67"/>
      <c r="Z5368" s="67"/>
      <c r="AA5368" s="67"/>
      <c r="AB5368" s="67"/>
      <c r="AC5368" s="73"/>
      <c r="AD5368" s="2"/>
      <c r="AE5368" s="2"/>
      <c r="AF5368" s="2"/>
      <c r="AG5368" s="2"/>
      <c r="AH5368" s="60"/>
      <c r="AI5368" s="77"/>
      <c r="AJ5368" s="77"/>
      <c r="AK5368" s="77"/>
      <c r="AL5368" s="77"/>
      <c r="AM5368" s="85"/>
      <c r="AN5368" s="2"/>
      <c r="AO5368" s="2"/>
      <c r="AP5368" s="2"/>
      <c r="AQ5368" s="2"/>
      <c r="AR5368" s="60"/>
      <c r="AS5368" s="90"/>
      <c r="AT5368" s="90"/>
      <c r="AU5368" s="90"/>
      <c r="AV5368" s="90"/>
      <c r="AW5368" s="105"/>
      <c r="AX5368" s="2"/>
      <c r="AY5368" s="2"/>
      <c r="AZ5368" s="2"/>
      <c r="BA5368" s="2"/>
      <c r="BB5368" s="60"/>
      <c r="BC5368" s="111"/>
      <c r="BD5368" s="111"/>
      <c r="BE5368" s="111"/>
      <c r="BF5368" s="111"/>
      <c r="BG5368" s="116"/>
      <c r="BH5368" s="2"/>
      <c r="BI5368" s="2"/>
      <c r="BJ5368" s="2"/>
      <c r="BK5368" s="2"/>
      <c r="BL5368" s="60"/>
      <c r="BM5368" s="53"/>
      <c r="BN5368" s="53"/>
      <c r="BO5368" s="53"/>
      <c r="BP5368" s="53"/>
      <c r="BQ5368" s="125"/>
      <c r="BR5368" s="2"/>
      <c r="BS5368" s="2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290</v>
      </c>
      <c r="J5369" s="2" t="s">
        <v>299</v>
      </c>
      <c r="K5369" s="2" t="s">
        <v>319</v>
      </c>
      <c r="L5369" s="170">
        <f t="shared" si="181"/>
        <v>0</v>
      </c>
      <c r="M5369" s="170">
        <f t="shared" si="182"/>
        <v>0</v>
      </c>
      <c r="N5369" s="183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315</v>
      </c>
      <c r="J5370" s="2" t="s">
        <v>348</v>
      </c>
      <c r="K5370" s="2" t="s">
        <v>321</v>
      </c>
      <c r="L5370" s="170">
        <f t="shared" si="181"/>
        <v>0</v>
      </c>
      <c r="M5370" s="170">
        <f t="shared" si="182"/>
        <v>0</v>
      </c>
      <c r="N5370" s="183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296</v>
      </c>
      <c r="K5371" s="2" t="s">
        <v>322</v>
      </c>
      <c r="L5371" s="170">
        <f t="shared" si="181"/>
        <v>0</v>
      </c>
      <c r="M5371" s="170">
        <f t="shared" si="182"/>
        <v>0</v>
      </c>
      <c r="N5371" s="183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316</v>
      </c>
      <c r="J5372" s="2" t="s">
        <v>297</v>
      </c>
      <c r="K5372" s="2" t="s">
        <v>319</v>
      </c>
      <c r="L5372" s="170">
        <f t="shared" si="181"/>
        <v>0</v>
      </c>
      <c r="M5372" s="170">
        <f t="shared" si="182"/>
        <v>0</v>
      </c>
      <c r="N5372" s="183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8" t="s">
        <v>349</v>
      </c>
      <c r="K5373" s="8" t="s">
        <v>321</v>
      </c>
      <c r="L5373" s="170">
        <f t="shared" si="181"/>
        <v>0</v>
      </c>
      <c r="M5373" s="170">
        <f t="shared" si="182"/>
        <v>0</v>
      </c>
      <c r="N5373" s="183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282</v>
      </c>
      <c r="J5374" s="2" t="s">
        <v>272</v>
      </c>
      <c r="K5374" s="2" t="s">
        <v>322</v>
      </c>
      <c r="L5374" s="170">
        <f t="shared" si="181"/>
        <v>0</v>
      </c>
      <c r="M5374" s="170">
        <f t="shared" si="182"/>
        <v>0</v>
      </c>
      <c r="N5374" s="183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273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3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274</v>
      </c>
      <c r="K5376" s="2" t="s">
        <v>322</v>
      </c>
      <c r="L5376" s="172">
        <f t="shared" si="181"/>
        <v>0</v>
      </c>
      <c r="M5376" s="170">
        <f t="shared" si="182"/>
        <v>0</v>
      </c>
      <c r="N5376" s="183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275</v>
      </c>
      <c r="K5377" s="2" t="s">
        <v>322</v>
      </c>
      <c r="L5377" s="170">
        <f t="shared" si="181"/>
        <v>5.0000000000000001E-3</v>
      </c>
      <c r="M5377" s="170">
        <f t="shared" si="182"/>
        <v>8.5500000000000007</v>
      </c>
      <c r="N5377" s="183"/>
      <c r="O5377" s="40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 t="s">
        <v>368</v>
      </c>
      <c r="AF5377" s="2">
        <v>72</v>
      </c>
      <c r="AG5377" s="2">
        <v>5.0000000000000001E-3</v>
      </c>
      <c r="AH5377" s="60">
        <v>8.5500000000000007</v>
      </c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276</v>
      </c>
      <c r="K5378" s="2" t="s">
        <v>321</v>
      </c>
      <c r="L5378" s="170">
        <f t="shared" si="181"/>
        <v>0</v>
      </c>
      <c r="M5378" s="170">
        <f t="shared" si="182"/>
        <v>0</v>
      </c>
      <c r="N5378" s="183"/>
      <c r="O5378" s="37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/>
      <c r="AF5378" s="2"/>
      <c r="AG5378" s="2"/>
      <c r="AH5378" s="60"/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277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3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283</v>
      </c>
      <c r="J5380" s="2" t="s">
        <v>298</v>
      </c>
      <c r="K5380" s="2" t="s">
        <v>322</v>
      </c>
      <c r="L5380" s="170">
        <f t="shared" si="181"/>
        <v>0</v>
      </c>
      <c r="M5380" s="170">
        <f t="shared" si="182"/>
        <v>0</v>
      </c>
      <c r="N5380" s="183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278</v>
      </c>
      <c r="K5381" s="2" t="s">
        <v>321</v>
      </c>
      <c r="L5381" s="170">
        <f t="shared" ref="L5381:L5444" si="183">SUM(R5381,W5381,AB5381,AG5381,AL5381,AQ5381,AV5381,BA5381,BF5381,BK5381,BP5381,BU5381)</f>
        <v>5</v>
      </c>
      <c r="M5381" s="170">
        <f t="shared" ref="M5381:M5444" si="184">SUM(S5381,X5381,AC5381,AH5381,AM5381,AR5381,AW5381,BB5381,BG5381,BL5381,BQ5381,BV5381)</f>
        <v>6.7919999999999998</v>
      </c>
      <c r="N5381" s="183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>
        <v>4.5</v>
      </c>
      <c r="BN5381" s="53"/>
      <c r="BO5381" s="53"/>
      <c r="BP5381" s="53">
        <v>3</v>
      </c>
      <c r="BQ5381" s="125">
        <v>4.0750000000000002</v>
      </c>
      <c r="BR5381" s="2">
        <v>4</v>
      </c>
      <c r="BS5381" s="2"/>
      <c r="BT5381" s="2"/>
      <c r="BU5381" s="2">
        <v>2</v>
      </c>
      <c r="BV5381" s="60">
        <v>2.7170000000000001</v>
      </c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279</v>
      </c>
      <c r="K5382" s="2" t="s">
        <v>321</v>
      </c>
      <c r="L5382" s="170">
        <f t="shared" si="183"/>
        <v>0</v>
      </c>
      <c r="M5382" s="170">
        <f t="shared" si="184"/>
        <v>0</v>
      </c>
      <c r="N5382" s="183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/>
      <c r="BN5382" s="53"/>
      <c r="BO5382" s="53"/>
      <c r="BP5382" s="53"/>
      <c r="BQ5382" s="125"/>
      <c r="BR5382" s="2"/>
      <c r="BS5382" s="2"/>
      <c r="BT5382" s="2"/>
      <c r="BU5382" s="2"/>
      <c r="BV5382" s="60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286</v>
      </c>
      <c r="J5383" s="2" t="s">
        <v>280</v>
      </c>
      <c r="K5383" s="2" t="s">
        <v>320</v>
      </c>
      <c r="L5383" s="170">
        <f t="shared" si="183"/>
        <v>0.76</v>
      </c>
      <c r="M5383" s="172">
        <f t="shared" si="184"/>
        <v>10.488</v>
      </c>
      <c r="N5383" s="185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>
        <v>0.76</v>
      </c>
      <c r="BL5383" s="181">
        <v>10.488</v>
      </c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281</v>
      </c>
      <c r="K5384" s="2" t="s">
        <v>320</v>
      </c>
      <c r="L5384" s="170">
        <f t="shared" si="183"/>
        <v>0</v>
      </c>
      <c r="M5384" s="170">
        <f t="shared" si="184"/>
        <v>0</v>
      </c>
      <c r="N5384" s="183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/>
      <c r="BL5384" s="60"/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s="17" customFormat="1" hidden="1" x14ac:dyDescent="0.3">
      <c r="A5385" s="16" t="s">
        <v>186</v>
      </c>
      <c r="B5385" s="16" t="s">
        <v>2</v>
      </c>
      <c r="C5385" s="16" t="s">
        <v>3</v>
      </c>
      <c r="D5385" s="16" t="s">
        <v>124</v>
      </c>
      <c r="E5385" s="6" t="s">
        <v>187</v>
      </c>
      <c r="F5385" s="7"/>
      <c r="G5385" s="23" t="s">
        <v>5</v>
      </c>
      <c r="H5385" s="7">
        <v>2023</v>
      </c>
      <c r="I5385" s="25"/>
      <c r="J5385" s="16" t="s">
        <v>314</v>
      </c>
      <c r="K5385" s="16"/>
      <c r="L5385" s="155"/>
      <c r="M5385" s="133">
        <f>SUM(M5347:M5384)</f>
        <v>84.046000000000006</v>
      </c>
      <c r="N5385" s="186"/>
      <c r="O5385" s="16"/>
      <c r="P5385" s="16"/>
      <c r="Q5385" s="16"/>
      <c r="R5385" s="16"/>
      <c r="S5385" s="51">
        <f>SUM(S5347:S5384)</f>
        <v>0</v>
      </c>
      <c r="T5385" s="16"/>
      <c r="U5385" s="16"/>
      <c r="V5385" s="16"/>
      <c r="W5385" s="16"/>
      <c r="X5385" s="51">
        <f>SUM(X5347:X5384)</f>
        <v>2.3450000000000002</v>
      </c>
      <c r="Y5385" s="16"/>
      <c r="Z5385" s="16"/>
      <c r="AA5385" s="16"/>
      <c r="AB5385" s="16"/>
      <c r="AC5385" s="51">
        <f>SUM(AC5347:AC5384)</f>
        <v>0</v>
      </c>
      <c r="AD5385" s="16"/>
      <c r="AE5385" s="16"/>
      <c r="AF5385" s="16"/>
      <c r="AG5385" s="16"/>
      <c r="AH5385" s="51">
        <f>SUM(AH5347:AH5384)</f>
        <v>8.5500000000000007</v>
      </c>
      <c r="AI5385" s="16"/>
      <c r="AJ5385" s="16"/>
      <c r="AK5385" s="16"/>
      <c r="AL5385" s="16"/>
      <c r="AM5385" s="51">
        <f>SUM(AM5347:AM5384)</f>
        <v>0</v>
      </c>
      <c r="AN5385" s="16"/>
      <c r="AO5385" s="16"/>
      <c r="AP5385" s="16"/>
      <c r="AQ5385" s="16"/>
      <c r="AR5385" s="51">
        <f>SUM(AR5347:AR5384)</f>
        <v>0</v>
      </c>
      <c r="AS5385" s="16"/>
      <c r="AT5385" s="16"/>
      <c r="AU5385" s="16"/>
      <c r="AV5385" s="16"/>
      <c r="AW5385" s="51">
        <f>SUM(AW5347:AW5384)</f>
        <v>0</v>
      </c>
      <c r="AX5385" s="16"/>
      <c r="AY5385" s="16"/>
      <c r="AZ5385" s="16"/>
      <c r="BA5385" s="16"/>
      <c r="BB5385" s="51">
        <f>SUM(BB5347:BB5384)</f>
        <v>0</v>
      </c>
      <c r="BC5385" s="16"/>
      <c r="BD5385" s="16"/>
      <c r="BE5385" s="16"/>
      <c r="BF5385" s="16"/>
      <c r="BG5385" s="51">
        <f>SUM(BG5347:BG5384)</f>
        <v>0</v>
      </c>
      <c r="BH5385" s="16"/>
      <c r="BI5385" s="16"/>
      <c r="BJ5385" s="16"/>
      <c r="BK5385" s="16"/>
      <c r="BL5385" s="51">
        <f>SUM(BL5347:BL5384)</f>
        <v>10.488</v>
      </c>
      <c r="BM5385" s="16"/>
      <c r="BN5385" s="16"/>
      <c r="BO5385" s="16"/>
      <c r="BP5385" s="16"/>
      <c r="BQ5385" s="51">
        <f>SUM(BQ5347:BQ5384)</f>
        <v>4.0750000000000002</v>
      </c>
      <c r="BR5385" s="16"/>
      <c r="BS5385" s="16"/>
      <c r="BT5385" s="16"/>
      <c r="BU5385" s="16"/>
      <c r="BV5385" s="51">
        <f>SUM(BV5347:BV5384)</f>
        <v>58.588000000000001</v>
      </c>
    </row>
    <row r="5386" spans="1:74" hidden="1" x14ac:dyDescent="0.3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22" t="s">
        <v>5</v>
      </c>
      <c r="H5386" s="3">
        <v>2023</v>
      </c>
      <c r="I5386" s="24" t="s">
        <v>287</v>
      </c>
      <c r="J5386" s="2" t="s">
        <v>267</v>
      </c>
      <c r="K5386" s="2" t="s">
        <v>319</v>
      </c>
      <c r="L5386" s="170">
        <f t="shared" si="183"/>
        <v>0</v>
      </c>
      <c r="M5386" s="170">
        <f t="shared" si="184"/>
        <v>0</v>
      </c>
      <c r="N5386" s="183"/>
      <c r="O5386" s="37"/>
      <c r="P5386" s="37"/>
      <c r="Q5386" s="37"/>
      <c r="R5386" s="37"/>
      <c r="S5386" s="46"/>
      <c r="T5386" s="2"/>
      <c r="U5386" s="2"/>
      <c r="V5386" s="2"/>
      <c r="W5386" s="2"/>
      <c r="X5386" s="60"/>
      <c r="Y5386" s="67"/>
      <c r="Z5386" s="67"/>
      <c r="AA5386" s="67"/>
      <c r="AB5386" s="67"/>
      <c r="AC5386" s="73"/>
      <c r="AD5386" s="2"/>
      <c r="AE5386" s="2"/>
      <c r="AF5386" s="2"/>
      <c r="AG5386" s="2"/>
      <c r="AH5386" s="60"/>
      <c r="AI5386" s="77"/>
      <c r="AJ5386" s="77"/>
      <c r="AK5386" s="77"/>
      <c r="AL5386" s="77"/>
      <c r="AM5386" s="85"/>
      <c r="AN5386" s="2"/>
      <c r="AO5386" s="2"/>
      <c r="AP5386" s="2"/>
      <c r="AQ5386" s="2"/>
      <c r="AR5386" s="60"/>
      <c r="AS5386" s="90"/>
      <c r="AT5386" s="90"/>
      <c r="AU5386" s="90"/>
      <c r="AV5386" s="90"/>
      <c r="AW5386" s="105"/>
      <c r="AX5386" s="2"/>
      <c r="AY5386" s="2"/>
      <c r="AZ5386" s="2"/>
      <c r="BA5386" s="2"/>
      <c r="BB5386" s="60"/>
      <c r="BC5386" s="111"/>
      <c r="BD5386" s="111"/>
      <c r="BE5386" s="111"/>
      <c r="BF5386" s="111"/>
      <c r="BG5386" s="116"/>
      <c r="BH5386" s="2"/>
      <c r="BI5386" s="2"/>
      <c r="BJ5386" s="2"/>
      <c r="BK5386" s="2"/>
      <c r="BL5386" s="60"/>
      <c r="BM5386" s="53"/>
      <c r="BN5386" s="53"/>
      <c r="BO5386" s="53"/>
      <c r="BP5386" s="53"/>
      <c r="BQ5386" s="125"/>
      <c r="BR5386" s="2"/>
      <c r="BS5386" s="2"/>
      <c r="BT5386" s="2"/>
      <c r="BU5386" s="2"/>
      <c r="BV5386" s="60"/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291</v>
      </c>
      <c r="K5387" s="2" t="s">
        <v>320</v>
      </c>
      <c r="L5387" s="170">
        <f t="shared" si="183"/>
        <v>0</v>
      </c>
      <c r="M5387" s="170">
        <f t="shared" si="184"/>
        <v>0</v>
      </c>
      <c r="N5387" s="183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286</v>
      </c>
      <c r="J5388" s="2" t="s">
        <v>337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3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8" t="s">
        <v>338</v>
      </c>
      <c r="K5389" s="8" t="s">
        <v>319</v>
      </c>
      <c r="L5389" s="170">
        <f t="shared" si="183"/>
        <v>0</v>
      </c>
      <c r="M5389" s="170">
        <f t="shared" si="184"/>
        <v>0</v>
      </c>
      <c r="N5389" s="183"/>
      <c r="O5389" s="58"/>
      <c r="P5389" s="58"/>
      <c r="Q5389" s="58"/>
      <c r="R5389" s="58"/>
      <c r="S5389" s="59"/>
      <c r="T5389" s="8"/>
      <c r="U5389" s="8"/>
      <c r="V5389" s="8"/>
      <c r="W5389" s="8"/>
      <c r="X5389" s="130"/>
      <c r="Y5389" s="143"/>
      <c r="Z5389" s="143"/>
      <c r="AA5389" s="143"/>
      <c r="AB5389" s="143"/>
      <c r="AC5389" s="144"/>
      <c r="AD5389" s="8"/>
      <c r="AE5389" s="8"/>
      <c r="AF5389" s="8"/>
      <c r="AG5389" s="8"/>
      <c r="AH5389" s="130"/>
      <c r="AI5389" s="145"/>
      <c r="AJ5389" s="145"/>
      <c r="AK5389" s="145"/>
      <c r="AL5389" s="145"/>
      <c r="AM5389" s="146"/>
      <c r="AN5389" s="8"/>
      <c r="AO5389" s="8"/>
      <c r="AP5389" s="8"/>
      <c r="AQ5389" s="8"/>
      <c r="AR5389" s="130"/>
      <c r="AS5389" s="147"/>
      <c r="AT5389" s="147"/>
      <c r="AU5389" s="147"/>
      <c r="AV5389" s="147"/>
      <c r="AW5389" s="148"/>
      <c r="AX5389" s="8"/>
      <c r="AY5389" s="8"/>
      <c r="AZ5389" s="8"/>
      <c r="BA5389" s="8"/>
      <c r="BB5389" s="130"/>
      <c r="BC5389" s="149"/>
      <c r="BD5389" s="149"/>
      <c r="BE5389" s="149"/>
      <c r="BF5389" s="149"/>
      <c r="BG5389" s="150"/>
      <c r="BH5389" s="8"/>
      <c r="BI5389" s="8"/>
      <c r="BJ5389" s="8"/>
      <c r="BK5389" s="8"/>
      <c r="BL5389" s="130"/>
      <c r="BM5389" s="151"/>
      <c r="BN5389" s="151"/>
      <c r="BO5389" s="151"/>
      <c r="BP5389" s="151"/>
      <c r="BQ5389" s="152"/>
      <c r="BR5389" s="8"/>
      <c r="BS5389" s="8"/>
      <c r="BT5389" s="8"/>
      <c r="BU5389" s="8"/>
      <c r="BV5389" s="13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339</v>
      </c>
      <c r="K5390" s="8" t="s">
        <v>340</v>
      </c>
      <c r="L5390" s="170">
        <f t="shared" si="183"/>
        <v>0</v>
      </c>
      <c r="M5390" s="170">
        <f t="shared" si="184"/>
        <v>0</v>
      </c>
      <c r="N5390" s="183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341</v>
      </c>
      <c r="K5391" s="8" t="s">
        <v>319</v>
      </c>
      <c r="L5391" s="170">
        <f t="shared" si="183"/>
        <v>0</v>
      </c>
      <c r="M5391" s="170">
        <f t="shared" si="184"/>
        <v>0</v>
      </c>
      <c r="N5391" s="183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342</v>
      </c>
      <c r="K5392" s="8" t="s">
        <v>321</v>
      </c>
      <c r="L5392" s="170">
        <f t="shared" si="183"/>
        <v>0</v>
      </c>
      <c r="M5392" s="170">
        <f t="shared" si="184"/>
        <v>0</v>
      </c>
      <c r="N5392" s="183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343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3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344</v>
      </c>
      <c r="K5394" s="8" t="s">
        <v>340</v>
      </c>
      <c r="L5394" s="170">
        <f t="shared" si="183"/>
        <v>0</v>
      </c>
      <c r="M5394" s="170">
        <f t="shared" si="184"/>
        <v>0</v>
      </c>
      <c r="N5394" s="183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288</v>
      </c>
      <c r="J5395" s="8" t="s">
        <v>345</v>
      </c>
      <c r="K5395" s="8" t="s">
        <v>319</v>
      </c>
      <c r="L5395" s="170">
        <f t="shared" si="183"/>
        <v>0.01</v>
      </c>
      <c r="M5395" s="170">
        <f t="shared" si="184"/>
        <v>12.962</v>
      </c>
      <c r="N5395" s="183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 t="s">
        <v>502</v>
      </c>
      <c r="AP5395" s="8"/>
      <c r="AQ5395" s="8">
        <v>0.01</v>
      </c>
      <c r="AR5395" s="130">
        <v>12.962</v>
      </c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2" t="s">
        <v>352</v>
      </c>
      <c r="K5396" s="2" t="s">
        <v>319</v>
      </c>
      <c r="L5396" s="170">
        <f t="shared" si="183"/>
        <v>0</v>
      </c>
      <c r="M5396" s="170">
        <f t="shared" si="184"/>
        <v>0</v>
      </c>
      <c r="N5396" s="183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/>
      <c r="AP5396" s="8"/>
      <c r="AQ5396" s="8"/>
      <c r="AR5396" s="130"/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353</v>
      </c>
      <c r="K5397" s="2" t="s">
        <v>322</v>
      </c>
      <c r="L5397" s="170">
        <f t="shared" si="183"/>
        <v>0</v>
      </c>
      <c r="M5397" s="170">
        <f t="shared" si="184"/>
        <v>0</v>
      </c>
      <c r="N5397" s="183"/>
      <c r="O5397" s="37"/>
      <c r="P5397" s="37"/>
      <c r="Q5397" s="37"/>
      <c r="R5397" s="37"/>
      <c r="S5397" s="46"/>
      <c r="T5397" s="2"/>
      <c r="U5397" s="2"/>
      <c r="V5397" s="2"/>
      <c r="W5397" s="2"/>
      <c r="X5397" s="60"/>
      <c r="Y5397" s="67"/>
      <c r="Z5397" s="67"/>
      <c r="AA5397" s="67"/>
      <c r="AB5397" s="67"/>
      <c r="AC5397" s="73"/>
      <c r="AD5397" s="2"/>
      <c r="AE5397" s="2"/>
      <c r="AF5397" s="2"/>
      <c r="AG5397" s="2"/>
      <c r="AH5397" s="60"/>
      <c r="AI5397" s="77"/>
      <c r="AJ5397" s="77"/>
      <c r="AK5397" s="77"/>
      <c r="AL5397" s="77"/>
      <c r="AM5397" s="85"/>
      <c r="AN5397" s="2"/>
      <c r="AO5397" s="2"/>
      <c r="AP5397" s="2"/>
      <c r="AQ5397" s="2"/>
      <c r="AR5397" s="60"/>
      <c r="AS5397" s="90"/>
      <c r="AT5397" s="90"/>
      <c r="AU5397" s="90"/>
      <c r="AV5397" s="90"/>
      <c r="AW5397" s="105"/>
      <c r="AX5397" s="2"/>
      <c r="AY5397" s="2"/>
      <c r="AZ5397" s="2"/>
      <c r="BA5397" s="2"/>
      <c r="BB5397" s="60"/>
      <c r="BC5397" s="111"/>
      <c r="BD5397" s="111"/>
      <c r="BE5397" s="111"/>
      <c r="BF5397" s="111"/>
      <c r="BG5397" s="116"/>
      <c r="BH5397" s="2"/>
      <c r="BI5397" s="2"/>
      <c r="BJ5397" s="2"/>
      <c r="BK5397" s="2"/>
      <c r="BL5397" s="60"/>
      <c r="BM5397" s="53"/>
      <c r="BN5397" s="53"/>
      <c r="BO5397" s="53"/>
      <c r="BP5397" s="53"/>
      <c r="BQ5397" s="125"/>
      <c r="BR5397" s="2"/>
      <c r="BS5397" s="2"/>
      <c r="BT5397" s="2"/>
      <c r="BU5397" s="2"/>
      <c r="BV5397" s="6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346</v>
      </c>
      <c r="K5398" s="2" t="s">
        <v>319</v>
      </c>
      <c r="L5398" s="170">
        <f t="shared" si="183"/>
        <v>0</v>
      </c>
      <c r="M5398" s="170">
        <f t="shared" si="184"/>
        <v>0</v>
      </c>
      <c r="N5398" s="183"/>
      <c r="O5398" s="38"/>
      <c r="P5398" s="37"/>
      <c r="Q5398" s="37"/>
      <c r="R5398" s="37"/>
      <c r="S5398" s="46"/>
      <c r="T5398" s="3"/>
      <c r="U5398" s="2"/>
      <c r="V5398" s="2"/>
      <c r="W5398" s="2"/>
      <c r="X5398" s="60"/>
      <c r="Y5398" s="69"/>
      <c r="Z5398" s="67"/>
      <c r="AA5398" s="67"/>
      <c r="AB5398" s="67"/>
      <c r="AC5398" s="73"/>
      <c r="AD5398" s="3"/>
      <c r="AE5398" s="2"/>
      <c r="AF5398" s="2"/>
      <c r="AG5398" s="2"/>
      <c r="AH5398" s="60"/>
      <c r="AI5398" s="78"/>
      <c r="AJ5398" s="77"/>
      <c r="AK5398" s="77"/>
      <c r="AL5398" s="77"/>
      <c r="AM5398" s="85"/>
      <c r="AN5398" s="3"/>
      <c r="AO5398" s="2"/>
      <c r="AP5398" s="2"/>
      <c r="AQ5398" s="2"/>
      <c r="AR5398" s="60"/>
      <c r="AS5398" s="91"/>
      <c r="AT5398" s="90"/>
      <c r="AU5398" s="90"/>
      <c r="AV5398" s="90"/>
      <c r="AW5398" s="105"/>
      <c r="AX5398" s="3"/>
      <c r="AY5398" s="2"/>
      <c r="AZ5398" s="2"/>
      <c r="BA5398" s="2"/>
      <c r="BB5398" s="60"/>
      <c r="BC5398" s="112"/>
      <c r="BD5398" s="111"/>
      <c r="BE5398" s="111"/>
      <c r="BF5398" s="111"/>
      <c r="BG5398" s="116"/>
      <c r="BH5398" s="3"/>
      <c r="BI5398" s="2"/>
      <c r="BJ5398" s="2"/>
      <c r="BK5398" s="2"/>
      <c r="BL5398" s="60"/>
      <c r="BM5398" s="54"/>
      <c r="BN5398" s="53"/>
      <c r="BO5398" s="53"/>
      <c r="BP5398" s="53"/>
      <c r="BQ5398" s="125"/>
      <c r="BR5398" s="3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289</v>
      </c>
      <c r="J5399" s="2" t="s">
        <v>268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3"/>
      <c r="O5399" s="37"/>
      <c r="P5399" s="37"/>
      <c r="Q5399" s="37"/>
      <c r="R5399" s="37"/>
      <c r="S5399" s="46"/>
      <c r="T5399" s="2"/>
      <c r="U5399" s="2"/>
      <c r="V5399" s="2"/>
      <c r="W5399" s="2"/>
      <c r="X5399" s="60"/>
      <c r="Y5399" s="67"/>
      <c r="Z5399" s="67"/>
      <c r="AA5399" s="67"/>
      <c r="AB5399" s="67"/>
      <c r="AC5399" s="73"/>
      <c r="AD5399" s="2"/>
      <c r="AE5399" s="2"/>
      <c r="AF5399" s="2"/>
      <c r="AG5399" s="2"/>
      <c r="AH5399" s="60"/>
      <c r="AI5399" s="77"/>
      <c r="AJ5399" s="77"/>
      <c r="AK5399" s="77"/>
      <c r="AL5399" s="77"/>
      <c r="AM5399" s="85"/>
      <c r="AN5399" s="2"/>
      <c r="AO5399" s="2"/>
      <c r="AP5399" s="2"/>
      <c r="AQ5399" s="2"/>
      <c r="AR5399" s="60"/>
      <c r="AS5399" s="90"/>
      <c r="AT5399" s="90"/>
      <c r="AU5399" s="90"/>
      <c r="AV5399" s="90"/>
      <c r="AW5399" s="105"/>
      <c r="AX5399" s="2"/>
      <c r="AY5399" s="2"/>
      <c r="AZ5399" s="2"/>
      <c r="BA5399" s="2"/>
      <c r="BB5399" s="60"/>
      <c r="BC5399" s="111"/>
      <c r="BD5399" s="111"/>
      <c r="BE5399" s="111"/>
      <c r="BF5399" s="111"/>
      <c r="BG5399" s="116"/>
      <c r="BH5399" s="2"/>
      <c r="BI5399" s="2"/>
      <c r="BJ5399" s="2"/>
      <c r="BK5399" s="2"/>
      <c r="BL5399" s="60"/>
      <c r="BM5399" s="53"/>
      <c r="BN5399" s="53"/>
      <c r="BO5399" s="53"/>
      <c r="BP5399" s="53"/>
      <c r="BQ5399" s="125"/>
      <c r="BR5399" s="2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292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3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285</v>
      </c>
      <c r="J5401" s="2" t="s">
        <v>293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3"/>
      <c r="O5401" s="37"/>
      <c r="P5401" s="37"/>
      <c r="Q5401" s="37"/>
      <c r="R5401" s="38"/>
      <c r="S5401" s="45"/>
      <c r="T5401" s="2"/>
      <c r="U5401" s="2"/>
      <c r="V5401" s="2"/>
      <c r="W5401" s="3"/>
      <c r="X5401" s="61"/>
      <c r="Y5401" s="67"/>
      <c r="Z5401" s="67"/>
      <c r="AA5401" s="67"/>
      <c r="AB5401" s="69"/>
      <c r="AC5401" s="74"/>
      <c r="AD5401" s="2"/>
      <c r="AE5401" s="2"/>
      <c r="AF5401" s="2"/>
      <c r="AG5401" s="3"/>
      <c r="AH5401" s="61"/>
      <c r="AI5401" s="77"/>
      <c r="AJ5401" s="77"/>
      <c r="AK5401" s="77"/>
      <c r="AL5401" s="78"/>
      <c r="AM5401" s="86"/>
      <c r="AN5401" s="2"/>
      <c r="AO5401" s="2"/>
      <c r="AP5401" s="2"/>
      <c r="AQ5401" s="3"/>
      <c r="AR5401" s="61"/>
      <c r="AS5401" s="90"/>
      <c r="AT5401" s="90"/>
      <c r="AU5401" s="90"/>
      <c r="AV5401" s="91"/>
      <c r="AW5401" s="106"/>
      <c r="AX5401" s="2"/>
      <c r="AY5401" s="2"/>
      <c r="AZ5401" s="2"/>
      <c r="BA5401" s="3"/>
      <c r="BB5401" s="61"/>
      <c r="BC5401" s="111"/>
      <c r="BD5401" s="111"/>
      <c r="BE5401" s="111"/>
      <c r="BF5401" s="112"/>
      <c r="BG5401" s="117"/>
      <c r="BH5401" s="2"/>
      <c r="BI5401" s="2"/>
      <c r="BJ5401" s="2"/>
      <c r="BK5401" s="3"/>
      <c r="BL5401" s="61"/>
      <c r="BM5401" s="53"/>
      <c r="BN5401" s="53"/>
      <c r="BO5401" s="53"/>
      <c r="BP5401" s="54"/>
      <c r="BQ5401" s="126"/>
      <c r="BR5401" s="2"/>
      <c r="BS5401" s="2"/>
      <c r="BT5401" s="2"/>
      <c r="BU5401" s="3"/>
      <c r="BV5401" s="61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287</v>
      </c>
      <c r="J5402" s="2" t="s">
        <v>269</v>
      </c>
      <c r="K5402" s="2" t="s">
        <v>321</v>
      </c>
      <c r="L5402" s="170">
        <f t="shared" si="183"/>
        <v>0</v>
      </c>
      <c r="M5402" s="170">
        <f t="shared" si="184"/>
        <v>0</v>
      </c>
      <c r="N5402" s="183"/>
      <c r="O5402" s="37"/>
      <c r="P5402" s="37"/>
      <c r="Q5402" s="37"/>
      <c r="R5402" s="37"/>
      <c r="S5402" s="46"/>
      <c r="T5402" s="2"/>
      <c r="U5402" s="2"/>
      <c r="V5402" s="2"/>
      <c r="W5402" s="2"/>
      <c r="X5402" s="60"/>
      <c r="Y5402" s="67"/>
      <c r="Z5402" s="67"/>
      <c r="AA5402" s="67"/>
      <c r="AB5402" s="67"/>
      <c r="AC5402" s="73"/>
      <c r="AD5402" s="2"/>
      <c r="AE5402" s="2"/>
      <c r="AF5402" s="2"/>
      <c r="AG5402" s="2"/>
      <c r="AH5402" s="60"/>
      <c r="AI5402" s="77"/>
      <c r="AJ5402" s="77"/>
      <c r="AK5402" s="77"/>
      <c r="AL5402" s="77"/>
      <c r="AM5402" s="85"/>
      <c r="AN5402" s="2"/>
      <c r="AO5402" s="2"/>
      <c r="AP5402" s="2"/>
      <c r="AQ5402" s="2"/>
      <c r="AR5402" s="60"/>
      <c r="AS5402" s="90"/>
      <c r="AT5402" s="90"/>
      <c r="AU5402" s="90"/>
      <c r="AV5402" s="90"/>
      <c r="AW5402" s="105"/>
      <c r="AX5402" s="2"/>
      <c r="AY5402" s="2"/>
      <c r="AZ5402" s="2"/>
      <c r="BA5402" s="2"/>
      <c r="BB5402" s="60"/>
      <c r="BC5402" s="111"/>
      <c r="BD5402" s="111"/>
      <c r="BE5402" s="111"/>
      <c r="BF5402" s="111"/>
      <c r="BG5402" s="116"/>
      <c r="BH5402" s="2"/>
      <c r="BI5402" s="2"/>
      <c r="BJ5402" s="2"/>
      <c r="BK5402" s="2"/>
      <c r="BL5402" s="60"/>
      <c r="BM5402" s="53"/>
      <c r="BN5402" s="53"/>
      <c r="BO5402" s="53"/>
      <c r="BP5402" s="53"/>
      <c r="BQ5402" s="125"/>
      <c r="BR5402" s="2"/>
      <c r="BS5402" s="2"/>
      <c r="BT5402" s="2"/>
      <c r="BU5402" s="2"/>
      <c r="BV5402" s="60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270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3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290</v>
      </c>
      <c r="J5404" s="2" t="s">
        <v>271</v>
      </c>
      <c r="K5404" s="2" t="s">
        <v>322</v>
      </c>
      <c r="L5404" s="170">
        <f t="shared" si="183"/>
        <v>0</v>
      </c>
      <c r="M5404" s="170">
        <f t="shared" si="184"/>
        <v>0</v>
      </c>
      <c r="N5404" s="183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284</v>
      </c>
      <c r="J5405" s="2" t="s">
        <v>294</v>
      </c>
      <c r="K5405" s="2" t="s">
        <v>321</v>
      </c>
      <c r="L5405" s="170">
        <f t="shared" si="183"/>
        <v>0</v>
      </c>
      <c r="M5405" s="170">
        <f t="shared" si="184"/>
        <v>0</v>
      </c>
      <c r="N5405" s="183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347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3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295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3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290</v>
      </c>
      <c r="J5408" s="2" t="s">
        <v>299</v>
      </c>
      <c r="K5408" s="2" t="s">
        <v>319</v>
      </c>
      <c r="L5408" s="170">
        <f t="shared" si="183"/>
        <v>0</v>
      </c>
      <c r="M5408" s="170">
        <f t="shared" si="184"/>
        <v>0</v>
      </c>
      <c r="N5408" s="183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315</v>
      </c>
      <c r="J5409" s="2" t="s">
        <v>348</v>
      </c>
      <c r="K5409" s="2" t="s">
        <v>321</v>
      </c>
      <c r="L5409" s="170">
        <f t="shared" si="183"/>
        <v>0</v>
      </c>
      <c r="M5409" s="170">
        <f t="shared" si="184"/>
        <v>0</v>
      </c>
      <c r="N5409" s="183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296</v>
      </c>
      <c r="K5410" s="2" t="s">
        <v>322</v>
      </c>
      <c r="L5410" s="170">
        <f t="shared" si="183"/>
        <v>0</v>
      </c>
      <c r="M5410" s="170">
        <f t="shared" si="184"/>
        <v>0</v>
      </c>
      <c r="N5410" s="183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316</v>
      </c>
      <c r="J5411" s="2" t="s">
        <v>297</v>
      </c>
      <c r="K5411" s="2" t="s">
        <v>319</v>
      </c>
      <c r="L5411" s="170">
        <f t="shared" si="183"/>
        <v>0</v>
      </c>
      <c r="M5411" s="170">
        <f t="shared" si="184"/>
        <v>0</v>
      </c>
      <c r="N5411" s="183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8" t="s">
        <v>349</v>
      </c>
      <c r="K5412" s="8" t="s">
        <v>321</v>
      </c>
      <c r="L5412" s="170">
        <f t="shared" si="183"/>
        <v>0</v>
      </c>
      <c r="M5412" s="170">
        <f t="shared" si="184"/>
        <v>0</v>
      </c>
      <c r="N5412" s="183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282</v>
      </c>
      <c r="J5413" s="2" t="s">
        <v>272</v>
      </c>
      <c r="K5413" s="2" t="s">
        <v>322</v>
      </c>
      <c r="L5413" s="170">
        <f t="shared" si="183"/>
        <v>0</v>
      </c>
      <c r="M5413" s="170">
        <f t="shared" si="184"/>
        <v>0</v>
      </c>
      <c r="N5413" s="183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273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3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274</v>
      </c>
      <c r="K5415" s="2" t="s">
        <v>322</v>
      </c>
      <c r="L5415" s="172">
        <f t="shared" si="183"/>
        <v>2.1999999999999997E-3</v>
      </c>
      <c r="M5415" s="170">
        <f t="shared" si="184"/>
        <v>3.93</v>
      </c>
      <c r="N5415" s="183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>
        <v>2</v>
      </c>
      <c r="AE5415" s="2" t="s">
        <v>368</v>
      </c>
      <c r="AF5415" s="2">
        <v>3</v>
      </c>
      <c r="AG5415" s="2">
        <v>1.6999999999999999E-3</v>
      </c>
      <c r="AH5415" s="60">
        <v>3.1930000000000001</v>
      </c>
      <c r="AI5415" s="77"/>
      <c r="AJ5415" s="77"/>
      <c r="AK5415" s="77">
        <v>44</v>
      </c>
      <c r="AL5415" s="77">
        <v>5.0000000000000001E-4</v>
      </c>
      <c r="AM5415" s="85">
        <v>0.73699999999999999</v>
      </c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275</v>
      </c>
      <c r="K5416" s="2" t="s">
        <v>322</v>
      </c>
      <c r="L5416" s="170">
        <f t="shared" si="183"/>
        <v>0</v>
      </c>
      <c r="M5416" s="170">
        <f t="shared" si="184"/>
        <v>0</v>
      </c>
      <c r="N5416" s="183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/>
      <c r="AE5416" s="2"/>
      <c r="AF5416" s="2"/>
      <c r="AG5416" s="2"/>
      <c r="AH5416" s="60"/>
      <c r="AI5416" s="77"/>
      <c r="AJ5416" s="77"/>
      <c r="AK5416" s="77"/>
      <c r="AL5416" s="77"/>
      <c r="AM5416" s="85"/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276</v>
      </c>
      <c r="K5417" s="2" t="s">
        <v>321</v>
      </c>
      <c r="L5417" s="170">
        <f t="shared" si="183"/>
        <v>1</v>
      </c>
      <c r="M5417" s="170">
        <f t="shared" si="184"/>
        <v>6.29</v>
      </c>
      <c r="N5417" s="183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>
        <v>40</v>
      </c>
      <c r="AG5417" s="2">
        <v>1</v>
      </c>
      <c r="AH5417" s="60">
        <v>6.29</v>
      </c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277</v>
      </c>
      <c r="K5418" s="2" t="s">
        <v>321</v>
      </c>
      <c r="L5418" s="170">
        <f t="shared" si="183"/>
        <v>14</v>
      </c>
      <c r="M5418" s="170">
        <f t="shared" si="184"/>
        <v>21.114999999999998</v>
      </c>
      <c r="N5418" s="183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/>
      <c r="AG5418" s="2"/>
      <c r="AH5418" s="60"/>
      <c r="AI5418" s="77"/>
      <c r="AJ5418" s="77" t="s">
        <v>368</v>
      </c>
      <c r="AK5418" s="77">
        <v>17.440000000000001</v>
      </c>
      <c r="AL5418" s="77">
        <v>13</v>
      </c>
      <c r="AM5418" s="85">
        <v>19.074999999999999</v>
      </c>
      <c r="AN5418" s="2"/>
      <c r="AO5418" s="2"/>
      <c r="AP5418" s="2"/>
      <c r="AQ5418" s="2"/>
      <c r="AR5418" s="60"/>
      <c r="AS5418" s="90"/>
      <c r="AT5418" s="90"/>
      <c r="AU5418" s="90">
        <v>13</v>
      </c>
      <c r="AV5418" s="90">
        <v>1</v>
      </c>
      <c r="AW5418" s="105">
        <v>2.04</v>
      </c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283</v>
      </c>
      <c r="J5419" s="2" t="s">
        <v>298</v>
      </c>
      <c r="K5419" s="2" t="s">
        <v>322</v>
      </c>
      <c r="L5419" s="170">
        <f t="shared" si="183"/>
        <v>0</v>
      </c>
      <c r="M5419" s="170">
        <f t="shared" si="184"/>
        <v>0</v>
      </c>
      <c r="N5419" s="183"/>
      <c r="O5419" s="40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/>
      <c r="AK5419" s="77"/>
      <c r="AL5419" s="77"/>
      <c r="AM5419" s="85"/>
      <c r="AN5419" s="2"/>
      <c r="AO5419" s="2"/>
      <c r="AP5419" s="2"/>
      <c r="AQ5419" s="2"/>
      <c r="AR5419" s="60"/>
      <c r="AS5419" s="90"/>
      <c r="AT5419" s="90"/>
      <c r="AU5419" s="90"/>
      <c r="AV5419" s="90"/>
      <c r="AW5419" s="105"/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278</v>
      </c>
      <c r="K5420" s="2" t="s">
        <v>321</v>
      </c>
      <c r="L5420" s="170">
        <f t="shared" si="183"/>
        <v>3</v>
      </c>
      <c r="M5420" s="170">
        <f t="shared" si="184"/>
        <v>6.625</v>
      </c>
      <c r="N5420" s="183"/>
      <c r="O5420" s="37" t="s">
        <v>371</v>
      </c>
      <c r="P5420" s="37"/>
      <c r="Q5420" s="37"/>
      <c r="R5420" s="37">
        <v>3</v>
      </c>
      <c r="S5420" s="46">
        <v>6.625</v>
      </c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279</v>
      </c>
      <c r="K5421" s="2" t="s">
        <v>321</v>
      </c>
      <c r="L5421" s="170">
        <f t="shared" si="183"/>
        <v>0</v>
      </c>
      <c r="M5421" s="170">
        <f t="shared" si="184"/>
        <v>0</v>
      </c>
      <c r="N5421" s="183"/>
      <c r="O5421" s="37"/>
      <c r="P5421" s="37"/>
      <c r="Q5421" s="37"/>
      <c r="R5421" s="37"/>
      <c r="S5421" s="46"/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286</v>
      </c>
      <c r="J5422" s="2" t="s">
        <v>280</v>
      </c>
      <c r="K5422" s="2" t="s">
        <v>320</v>
      </c>
      <c r="L5422" s="170">
        <f t="shared" si="183"/>
        <v>0.71499999999999997</v>
      </c>
      <c r="M5422" s="172">
        <f t="shared" si="184"/>
        <v>9.8670000000000009</v>
      </c>
      <c r="N5422" s="185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>
        <v>0.71499999999999997</v>
      </c>
      <c r="BL5422" s="181">
        <v>9.8670000000000009</v>
      </c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281</v>
      </c>
      <c r="K5423" s="2" t="s">
        <v>320</v>
      </c>
      <c r="L5423" s="170">
        <f t="shared" si="183"/>
        <v>0</v>
      </c>
      <c r="M5423" s="170">
        <f t="shared" si="184"/>
        <v>0</v>
      </c>
      <c r="N5423" s="183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/>
      <c r="BL5423" s="60"/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s="17" customFormat="1" hidden="1" x14ac:dyDescent="0.3">
      <c r="A5424" s="16" t="s">
        <v>188</v>
      </c>
      <c r="B5424" s="16" t="s">
        <v>2</v>
      </c>
      <c r="C5424" s="16" t="s">
        <v>3</v>
      </c>
      <c r="D5424" s="16" t="s">
        <v>124</v>
      </c>
      <c r="E5424" s="6" t="s">
        <v>189</v>
      </c>
      <c r="F5424" s="7"/>
      <c r="G5424" s="23" t="s">
        <v>5</v>
      </c>
      <c r="H5424" s="7">
        <v>2023</v>
      </c>
      <c r="I5424" s="25"/>
      <c r="J5424" s="16" t="s">
        <v>314</v>
      </c>
      <c r="K5424" s="16"/>
      <c r="L5424" s="155"/>
      <c r="M5424" s="133">
        <f>SUM(M5386:M5423)</f>
        <v>60.789000000000001</v>
      </c>
      <c r="N5424" s="186"/>
      <c r="O5424" s="16"/>
      <c r="P5424" s="16"/>
      <c r="Q5424" s="16"/>
      <c r="R5424" s="16"/>
      <c r="S5424" s="51">
        <f>SUM(S5386:S5423)</f>
        <v>6.625</v>
      </c>
      <c r="T5424" s="16"/>
      <c r="U5424" s="16"/>
      <c r="V5424" s="16"/>
      <c r="W5424" s="16"/>
      <c r="X5424" s="51">
        <f>SUM(X5386:X5423)</f>
        <v>0</v>
      </c>
      <c r="Y5424" s="16"/>
      <c r="Z5424" s="16"/>
      <c r="AA5424" s="16"/>
      <c r="AB5424" s="16"/>
      <c r="AC5424" s="51">
        <f>SUM(AC5386:AC5423)</f>
        <v>0</v>
      </c>
      <c r="AD5424" s="16"/>
      <c r="AE5424" s="16"/>
      <c r="AF5424" s="16"/>
      <c r="AG5424" s="16"/>
      <c r="AH5424" s="51">
        <f>SUM(AH5386:AH5423)</f>
        <v>9.4830000000000005</v>
      </c>
      <c r="AI5424" s="16"/>
      <c r="AJ5424" s="16"/>
      <c r="AK5424" s="16"/>
      <c r="AL5424" s="16"/>
      <c r="AM5424" s="51">
        <f>SUM(AM5386:AM5423)</f>
        <v>19.811999999999998</v>
      </c>
      <c r="AN5424" s="16"/>
      <c r="AO5424" s="16"/>
      <c r="AP5424" s="16"/>
      <c r="AQ5424" s="16"/>
      <c r="AR5424" s="51">
        <f>SUM(AR5386:AR5423)</f>
        <v>12.962</v>
      </c>
      <c r="AS5424" s="16"/>
      <c r="AT5424" s="16"/>
      <c r="AU5424" s="16"/>
      <c r="AV5424" s="16"/>
      <c r="AW5424" s="51">
        <f>SUM(AW5386:AW5423)</f>
        <v>2.04</v>
      </c>
      <c r="AX5424" s="16"/>
      <c r="AY5424" s="16"/>
      <c r="AZ5424" s="16"/>
      <c r="BA5424" s="16"/>
      <c r="BB5424" s="51">
        <f>SUM(BB5386:BB5423)</f>
        <v>0</v>
      </c>
      <c r="BC5424" s="16"/>
      <c r="BD5424" s="16"/>
      <c r="BE5424" s="16"/>
      <c r="BF5424" s="16"/>
      <c r="BG5424" s="51">
        <f>SUM(BG5386:BG5423)</f>
        <v>0</v>
      </c>
      <c r="BH5424" s="16"/>
      <c r="BI5424" s="16"/>
      <c r="BJ5424" s="16"/>
      <c r="BK5424" s="16"/>
      <c r="BL5424" s="51">
        <f>SUM(BL5386:BL5423)</f>
        <v>9.8670000000000009</v>
      </c>
      <c r="BM5424" s="16"/>
      <c r="BN5424" s="16"/>
      <c r="BO5424" s="16"/>
      <c r="BP5424" s="16"/>
      <c r="BQ5424" s="51">
        <f>SUM(BQ5386:BQ5423)</f>
        <v>0</v>
      </c>
      <c r="BR5424" s="16"/>
      <c r="BS5424" s="16"/>
      <c r="BT5424" s="16"/>
      <c r="BU5424" s="16"/>
      <c r="BV5424" s="51">
        <f>SUM(BV5386:BV5423)</f>
        <v>0</v>
      </c>
    </row>
    <row r="5425" spans="1:74" hidden="1" x14ac:dyDescent="0.3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22" t="s">
        <v>5</v>
      </c>
      <c r="H5425" s="3">
        <v>2023</v>
      </c>
      <c r="I5425" s="24" t="s">
        <v>287</v>
      </c>
      <c r="J5425" s="2" t="s">
        <v>267</v>
      </c>
      <c r="K5425" s="2" t="s">
        <v>319</v>
      </c>
      <c r="L5425" s="170">
        <f t="shared" si="183"/>
        <v>0</v>
      </c>
      <c r="M5425" s="170">
        <f t="shared" si="184"/>
        <v>0</v>
      </c>
      <c r="N5425" s="183"/>
      <c r="O5425" s="37"/>
      <c r="P5425" s="37"/>
      <c r="Q5425" s="37"/>
      <c r="R5425" s="37"/>
      <c r="S5425" s="46"/>
      <c r="T5425" s="2"/>
      <c r="U5425" s="2"/>
      <c r="V5425" s="2"/>
      <c r="W5425" s="2"/>
      <c r="X5425" s="60"/>
      <c r="Y5425" s="67"/>
      <c r="Z5425" s="67"/>
      <c r="AA5425" s="67"/>
      <c r="AB5425" s="67"/>
      <c r="AC5425" s="73"/>
      <c r="AD5425" s="2"/>
      <c r="AE5425" s="2"/>
      <c r="AF5425" s="2"/>
      <c r="AG5425" s="2"/>
      <c r="AH5425" s="60"/>
      <c r="AI5425" s="77"/>
      <c r="AJ5425" s="77"/>
      <c r="AK5425" s="77"/>
      <c r="AL5425" s="77"/>
      <c r="AM5425" s="85"/>
      <c r="AN5425" s="2"/>
      <c r="AO5425" s="2"/>
      <c r="AP5425" s="2"/>
      <c r="AQ5425" s="2"/>
      <c r="AR5425" s="60"/>
      <c r="AS5425" s="90"/>
      <c r="AT5425" s="90"/>
      <c r="AU5425" s="90"/>
      <c r="AV5425" s="90"/>
      <c r="AW5425" s="105"/>
      <c r="AX5425" s="2"/>
      <c r="AY5425" s="2"/>
      <c r="AZ5425" s="2"/>
      <c r="BA5425" s="2"/>
      <c r="BB5425" s="60"/>
      <c r="BC5425" s="111"/>
      <c r="BD5425" s="111"/>
      <c r="BE5425" s="111"/>
      <c r="BF5425" s="111"/>
      <c r="BG5425" s="116"/>
      <c r="BH5425" s="2"/>
      <c r="BI5425" s="2"/>
      <c r="BJ5425" s="2"/>
      <c r="BK5425" s="2"/>
      <c r="BL5425" s="60"/>
      <c r="BM5425" s="53"/>
      <c r="BN5425" s="53"/>
      <c r="BO5425" s="53"/>
      <c r="BP5425" s="53"/>
      <c r="BQ5425" s="125"/>
      <c r="BR5425" s="2"/>
      <c r="BS5425" s="2"/>
      <c r="BT5425" s="2"/>
      <c r="BU5425" s="2"/>
      <c r="BV5425" s="60"/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291</v>
      </c>
      <c r="K5426" s="2" t="s">
        <v>320</v>
      </c>
      <c r="L5426" s="170">
        <f t="shared" si="183"/>
        <v>0</v>
      </c>
      <c r="M5426" s="170">
        <f t="shared" si="184"/>
        <v>0</v>
      </c>
      <c r="N5426" s="183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286</v>
      </c>
      <c r="J5427" s="2" t="s">
        <v>337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3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8" t="s">
        <v>338</v>
      </c>
      <c r="K5428" s="8" t="s">
        <v>319</v>
      </c>
      <c r="L5428" s="170">
        <f t="shared" si="183"/>
        <v>0</v>
      </c>
      <c r="M5428" s="170">
        <f t="shared" si="184"/>
        <v>0</v>
      </c>
      <c r="N5428" s="183"/>
      <c r="O5428" s="58"/>
      <c r="P5428" s="58"/>
      <c r="Q5428" s="58"/>
      <c r="R5428" s="58"/>
      <c r="S5428" s="59"/>
      <c r="T5428" s="8"/>
      <c r="U5428" s="8"/>
      <c r="V5428" s="8"/>
      <c r="W5428" s="8"/>
      <c r="X5428" s="130"/>
      <c r="Y5428" s="143"/>
      <c r="Z5428" s="143"/>
      <c r="AA5428" s="143"/>
      <c r="AB5428" s="143"/>
      <c r="AC5428" s="144"/>
      <c r="AD5428" s="8"/>
      <c r="AE5428" s="8"/>
      <c r="AF5428" s="8"/>
      <c r="AG5428" s="8"/>
      <c r="AH5428" s="130"/>
      <c r="AI5428" s="145"/>
      <c r="AJ5428" s="145"/>
      <c r="AK5428" s="145"/>
      <c r="AL5428" s="145"/>
      <c r="AM5428" s="146"/>
      <c r="AN5428" s="8"/>
      <c r="AO5428" s="8"/>
      <c r="AP5428" s="8"/>
      <c r="AQ5428" s="8"/>
      <c r="AR5428" s="130"/>
      <c r="AS5428" s="147"/>
      <c r="AT5428" s="147"/>
      <c r="AU5428" s="147"/>
      <c r="AV5428" s="147"/>
      <c r="AW5428" s="148"/>
      <c r="AX5428" s="8"/>
      <c r="AY5428" s="8"/>
      <c r="AZ5428" s="8"/>
      <c r="BA5428" s="8"/>
      <c r="BB5428" s="130"/>
      <c r="BC5428" s="149"/>
      <c r="BD5428" s="149"/>
      <c r="BE5428" s="149"/>
      <c r="BF5428" s="149"/>
      <c r="BG5428" s="150"/>
      <c r="BH5428" s="8"/>
      <c r="BI5428" s="8"/>
      <c r="BJ5428" s="8"/>
      <c r="BK5428" s="8"/>
      <c r="BL5428" s="130"/>
      <c r="BM5428" s="151"/>
      <c r="BN5428" s="151"/>
      <c r="BO5428" s="151"/>
      <c r="BP5428" s="151"/>
      <c r="BQ5428" s="152"/>
      <c r="BR5428" s="8"/>
      <c r="BS5428" s="8"/>
      <c r="BT5428" s="8"/>
      <c r="BU5428" s="8"/>
      <c r="BV5428" s="13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339</v>
      </c>
      <c r="K5429" s="8" t="s">
        <v>340</v>
      </c>
      <c r="L5429" s="170">
        <f t="shared" si="183"/>
        <v>0</v>
      </c>
      <c r="M5429" s="170">
        <f t="shared" si="184"/>
        <v>0</v>
      </c>
      <c r="N5429" s="183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341</v>
      </c>
      <c r="K5430" s="8" t="s">
        <v>319</v>
      </c>
      <c r="L5430" s="170">
        <f t="shared" si="183"/>
        <v>0</v>
      </c>
      <c r="M5430" s="170">
        <f t="shared" si="184"/>
        <v>0</v>
      </c>
      <c r="N5430" s="183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342</v>
      </c>
      <c r="K5431" s="8" t="s">
        <v>321</v>
      </c>
      <c r="L5431" s="170">
        <f t="shared" si="183"/>
        <v>0</v>
      </c>
      <c r="M5431" s="170">
        <f t="shared" si="184"/>
        <v>0</v>
      </c>
      <c r="N5431" s="183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343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3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344</v>
      </c>
      <c r="K5433" s="8" t="s">
        <v>340</v>
      </c>
      <c r="L5433" s="170">
        <f t="shared" si="183"/>
        <v>0</v>
      </c>
      <c r="M5433" s="170">
        <f t="shared" si="184"/>
        <v>0</v>
      </c>
      <c r="N5433" s="183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288</v>
      </c>
      <c r="J5434" s="8" t="s">
        <v>345</v>
      </c>
      <c r="K5434" s="8" t="s">
        <v>319</v>
      </c>
      <c r="L5434" s="170">
        <f t="shared" si="183"/>
        <v>0</v>
      </c>
      <c r="M5434" s="170">
        <f t="shared" si="184"/>
        <v>0</v>
      </c>
      <c r="N5434" s="183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2" t="s">
        <v>352</v>
      </c>
      <c r="K5435" s="2" t="s">
        <v>319</v>
      </c>
      <c r="L5435" s="170">
        <f t="shared" si="183"/>
        <v>0</v>
      </c>
      <c r="M5435" s="170">
        <f t="shared" si="184"/>
        <v>0</v>
      </c>
      <c r="N5435" s="183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353</v>
      </c>
      <c r="K5436" s="2" t="s">
        <v>322</v>
      </c>
      <c r="L5436" s="170">
        <f t="shared" si="183"/>
        <v>0</v>
      </c>
      <c r="M5436" s="170">
        <f t="shared" si="184"/>
        <v>0</v>
      </c>
      <c r="N5436" s="183"/>
      <c r="O5436" s="37"/>
      <c r="P5436" s="37"/>
      <c r="Q5436" s="37"/>
      <c r="R5436" s="37"/>
      <c r="S5436" s="46"/>
      <c r="T5436" s="2"/>
      <c r="U5436" s="2"/>
      <c r="V5436" s="2"/>
      <c r="W5436" s="2"/>
      <c r="X5436" s="60"/>
      <c r="Y5436" s="67"/>
      <c r="Z5436" s="67"/>
      <c r="AA5436" s="67"/>
      <c r="AB5436" s="67"/>
      <c r="AC5436" s="73"/>
      <c r="AD5436" s="2"/>
      <c r="AE5436" s="2"/>
      <c r="AF5436" s="2"/>
      <c r="AG5436" s="2"/>
      <c r="AH5436" s="60"/>
      <c r="AI5436" s="77"/>
      <c r="AJ5436" s="77"/>
      <c r="AK5436" s="77"/>
      <c r="AL5436" s="77"/>
      <c r="AM5436" s="85"/>
      <c r="AN5436" s="2"/>
      <c r="AO5436" s="2"/>
      <c r="AP5436" s="2"/>
      <c r="AQ5436" s="2"/>
      <c r="AR5436" s="60"/>
      <c r="AS5436" s="90"/>
      <c r="AT5436" s="90"/>
      <c r="AU5436" s="90"/>
      <c r="AV5436" s="90"/>
      <c r="AW5436" s="105"/>
      <c r="AX5436" s="2"/>
      <c r="AY5436" s="2"/>
      <c r="AZ5436" s="2"/>
      <c r="BA5436" s="2"/>
      <c r="BB5436" s="60"/>
      <c r="BC5436" s="111"/>
      <c r="BD5436" s="111"/>
      <c r="BE5436" s="111"/>
      <c r="BF5436" s="111"/>
      <c r="BG5436" s="116"/>
      <c r="BH5436" s="2"/>
      <c r="BI5436" s="2"/>
      <c r="BJ5436" s="2"/>
      <c r="BK5436" s="2"/>
      <c r="BL5436" s="60"/>
      <c r="BM5436" s="53"/>
      <c r="BN5436" s="53"/>
      <c r="BO5436" s="53"/>
      <c r="BP5436" s="53"/>
      <c r="BQ5436" s="125"/>
      <c r="BR5436" s="2"/>
      <c r="BS5436" s="2"/>
      <c r="BT5436" s="2"/>
      <c r="BU5436" s="2"/>
      <c r="BV5436" s="6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346</v>
      </c>
      <c r="K5437" s="2" t="s">
        <v>319</v>
      </c>
      <c r="L5437" s="170">
        <f t="shared" si="183"/>
        <v>0</v>
      </c>
      <c r="M5437" s="170">
        <f t="shared" si="184"/>
        <v>0</v>
      </c>
      <c r="N5437" s="183"/>
      <c r="O5437" s="38"/>
      <c r="P5437" s="37"/>
      <c r="Q5437" s="37"/>
      <c r="R5437" s="37"/>
      <c r="S5437" s="46"/>
      <c r="T5437" s="3"/>
      <c r="U5437" s="2"/>
      <c r="V5437" s="2"/>
      <c r="W5437" s="2"/>
      <c r="X5437" s="60"/>
      <c r="Y5437" s="69"/>
      <c r="Z5437" s="67"/>
      <c r="AA5437" s="67"/>
      <c r="AB5437" s="67"/>
      <c r="AC5437" s="73"/>
      <c r="AD5437" s="3"/>
      <c r="AE5437" s="2"/>
      <c r="AF5437" s="2"/>
      <c r="AG5437" s="2"/>
      <c r="AH5437" s="60"/>
      <c r="AI5437" s="78"/>
      <c r="AJ5437" s="77"/>
      <c r="AK5437" s="77"/>
      <c r="AL5437" s="77"/>
      <c r="AM5437" s="85"/>
      <c r="AN5437" s="3"/>
      <c r="AO5437" s="2"/>
      <c r="AP5437" s="2"/>
      <c r="AQ5437" s="2"/>
      <c r="AR5437" s="60"/>
      <c r="AS5437" s="91"/>
      <c r="AT5437" s="90"/>
      <c r="AU5437" s="90"/>
      <c r="AV5437" s="90"/>
      <c r="AW5437" s="105"/>
      <c r="AX5437" s="3"/>
      <c r="AY5437" s="2"/>
      <c r="AZ5437" s="2"/>
      <c r="BA5437" s="2"/>
      <c r="BB5437" s="60"/>
      <c r="BC5437" s="112"/>
      <c r="BD5437" s="111"/>
      <c r="BE5437" s="111"/>
      <c r="BF5437" s="111"/>
      <c r="BG5437" s="116"/>
      <c r="BH5437" s="3"/>
      <c r="BI5437" s="2"/>
      <c r="BJ5437" s="2"/>
      <c r="BK5437" s="2"/>
      <c r="BL5437" s="60"/>
      <c r="BM5437" s="54"/>
      <c r="BN5437" s="53"/>
      <c r="BO5437" s="53"/>
      <c r="BP5437" s="53"/>
      <c r="BQ5437" s="125"/>
      <c r="BR5437" s="3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289</v>
      </c>
      <c r="J5438" s="2" t="s">
        <v>268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3"/>
      <c r="O5438" s="37"/>
      <c r="P5438" s="37"/>
      <c r="Q5438" s="37"/>
      <c r="R5438" s="37"/>
      <c r="S5438" s="46"/>
      <c r="T5438" s="2"/>
      <c r="U5438" s="2"/>
      <c r="V5438" s="2"/>
      <c r="W5438" s="2"/>
      <c r="X5438" s="60"/>
      <c r="Y5438" s="67"/>
      <c r="Z5438" s="67"/>
      <c r="AA5438" s="67"/>
      <c r="AB5438" s="67"/>
      <c r="AC5438" s="73"/>
      <c r="AD5438" s="2"/>
      <c r="AE5438" s="2"/>
      <c r="AF5438" s="2"/>
      <c r="AG5438" s="2"/>
      <c r="AH5438" s="60"/>
      <c r="AI5438" s="77"/>
      <c r="AJ5438" s="77"/>
      <c r="AK5438" s="77"/>
      <c r="AL5438" s="77"/>
      <c r="AM5438" s="85"/>
      <c r="AN5438" s="2"/>
      <c r="AO5438" s="2"/>
      <c r="AP5438" s="2"/>
      <c r="AQ5438" s="2"/>
      <c r="AR5438" s="60"/>
      <c r="AS5438" s="90"/>
      <c r="AT5438" s="90"/>
      <c r="AU5438" s="90"/>
      <c r="AV5438" s="90"/>
      <c r="AW5438" s="105"/>
      <c r="AX5438" s="2"/>
      <c r="AY5438" s="2"/>
      <c r="AZ5438" s="2"/>
      <c r="BA5438" s="2"/>
      <c r="BB5438" s="60"/>
      <c r="BC5438" s="111"/>
      <c r="BD5438" s="111"/>
      <c r="BE5438" s="111"/>
      <c r="BF5438" s="111"/>
      <c r="BG5438" s="116"/>
      <c r="BH5438" s="2"/>
      <c r="BI5438" s="2"/>
      <c r="BJ5438" s="2"/>
      <c r="BK5438" s="2"/>
      <c r="BL5438" s="60"/>
      <c r="BM5438" s="53"/>
      <c r="BN5438" s="53"/>
      <c r="BO5438" s="53"/>
      <c r="BP5438" s="53"/>
      <c r="BQ5438" s="125"/>
      <c r="BR5438" s="2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292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3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285</v>
      </c>
      <c r="J5440" s="2" t="s">
        <v>293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3"/>
      <c r="O5440" s="37"/>
      <c r="P5440" s="37"/>
      <c r="Q5440" s="37"/>
      <c r="R5440" s="38"/>
      <c r="S5440" s="45"/>
      <c r="T5440" s="2"/>
      <c r="U5440" s="2"/>
      <c r="V5440" s="2"/>
      <c r="W5440" s="3"/>
      <c r="X5440" s="61"/>
      <c r="Y5440" s="67"/>
      <c r="Z5440" s="67"/>
      <c r="AA5440" s="67"/>
      <c r="AB5440" s="69"/>
      <c r="AC5440" s="74"/>
      <c r="AD5440" s="2"/>
      <c r="AE5440" s="2"/>
      <c r="AF5440" s="2"/>
      <c r="AG5440" s="3"/>
      <c r="AH5440" s="61"/>
      <c r="AI5440" s="77"/>
      <c r="AJ5440" s="77"/>
      <c r="AK5440" s="77"/>
      <c r="AL5440" s="78"/>
      <c r="AM5440" s="86"/>
      <c r="AN5440" s="2"/>
      <c r="AO5440" s="2"/>
      <c r="AP5440" s="2"/>
      <c r="AQ5440" s="3"/>
      <c r="AR5440" s="61"/>
      <c r="AS5440" s="90"/>
      <c r="AT5440" s="90"/>
      <c r="AU5440" s="90"/>
      <c r="AV5440" s="91"/>
      <c r="AW5440" s="106"/>
      <c r="AX5440" s="2"/>
      <c r="AY5440" s="2"/>
      <c r="AZ5440" s="2"/>
      <c r="BA5440" s="3"/>
      <c r="BB5440" s="61"/>
      <c r="BC5440" s="111"/>
      <c r="BD5440" s="111"/>
      <c r="BE5440" s="111"/>
      <c r="BF5440" s="112"/>
      <c r="BG5440" s="117"/>
      <c r="BH5440" s="2"/>
      <c r="BI5440" s="2"/>
      <c r="BJ5440" s="2"/>
      <c r="BK5440" s="3"/>
      <c r="BL5440" s="61"/>
      <c r="BM5440" s="53"/>
      <c r="BN5440" s="53"/>
      <c r="BO5440" s="53"/>
      <c r="BP5440" s="54"/>
      <c r="BQ5440" s="126"/>
      <c r="BR5440" s="2"/>
      <c r="BS5440" s="2"/>
      <c r="BT5440" s="2"/>
      <c r="BU5440" s="3"/>
      <c r="BV5440" s="61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287</v>
      </c>
      <c r="J5441" s="2" t="s">
        <v>269</v>
      </c>
      <c r="K5441" s="2" t="s">
        <v>321</v>
      </c>
      <c r="L5441" s="170">
        <f t="shared" si="183"/>
        <v>0</v>
      </c>
      <c r="M5441" s="170">
        <f t="shared" si="184"/>
        <v>0</v>
      </c>
      <c r="N5441" s="183"/>
      <c r="O5441" s="37"/>
      <c r="P5441" s="37"/>
      <c r="Q5441" s="37"/>
      <c r="R5441" s="37"/>
      <c r="S5441" s="46"/>
      <c r="T5441" s="2"/>
      <c r="U5441" s="2"/>
      <c r="V5441" s="2"/>
      <c r="W5441" s="2"/>
      <c r="X5441" s="60"/>
      <c r="Y5441" s="67"/>
      <c r="Z5441" s="67"/>
      <c r="AA5441" s="67"/>
      <c r="AB5441" s="67"/>
      <c r="AC5441" s="73"/>
      <c r="AD5441" s="2"/>
      <c r="AE5441" s="2"/>
      <c r="AF5441" s="2"/>
      <c r="AG5441" s="2"/>
      <c r="AH5441" s="60"/>
      <c r="AI5441" s="77"/>
      <c r="AJ5441" s="77"/>
      <c r="AK5441" s="77"/>
      <c r="AL5441" s="77"/>
      <c r="AM5441" s="85"/>
      <c r="AN5441" s="2"/>
      <c r="AO5441" s="2"/>
      <c r="AP5441" s="2"/>
      <c r="AQ5441" s="2"/>
      <c r="AR5441" s="60"/>
      <c r="AS5441" s="90"/>
      <c r="AT5441" s="90"/>
      <c r="AU5441" s="90"/>
      <c r="AV5441" s="90"/>
      <c r="AW5441" s="105"/>
      <c r="AX5441" s="2"/>
      <c r="AY5441" s="2"/>
      <c r="AZ5441" s="2"/>
      <c r="BA5441" s="2"/>
      <c r="BB5441" s="60"/>
      <c r="BC5441" s="111"/>
      <c r="BD5441" s="111"/>
      <c r="BE5441" s="111"/>
      <c r="BF5441" s="111"/>
      <c r="BG5441" s="116"/>
      <c r="BH5441" s="2"/>
      <c r="BI5441" s="2"/>
      <c r="BJ5441" s="2"/>
      <c r="BK5441" s="2"/>
      <c r="BL5441" s="60"/>
      <c r="BM5441" s="53"/>
      <c r="BN5441" s="53"/>
      <c r="BO5441" s="53"/>
      <c r="BP5441" s="53"/>
      <c r="BQ5441" s="125"/>
      <c r="BR5441" s="2"/>
      <c r="BS5441" s="2"/>
      <c r="BT5441" s="2"/>
      <c r="BU5441" s="2"/>
      <c r="BV5441" s="60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270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3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290</v>
      </c>
      <c r="J5443" s="2" t="s">
        <v>271</v>
      </c>
      <c r="K5443" s="2" t="s">
        <v>322</v>
      </c>
      <c r="L5443" s="170">
        <f t="shared" si="183"/>
        <v>0</v>
      </c>
      <c r="M5443" s="170">
        <f t="shared" si="184"/>
        <v>0</v>
      </c>
      <c r="N5443" s="183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284</v>
      </c>
      <c r="J5444" s="2" t="s">
        <v>294</v>
      </c>
      <c r="K5444" s="2" t="s">
        <v>321</v>
      </c>
      <c r="L5444" s="170">
        <f t="shared" si="183"/>
        <v>0</v>
      </c>
      <c r="M5444" s="170">
        <f t="shared" si="184"/>
        <v>0</v>
      </c>
      <c r="N5444" s="183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347</v>
      </c>
      <c r="K5445" s="2" t="s">
        <v>321</v>
      </c>
      <c r="L5445" s="170">
        <f t="shared" ref="L5445:L5508" si="185">SUM(R5445,W5445,AB5445,AG5445,AL5445,AQ5445,AV5445,BA5445,BF5445,BK5445,BP5445,BU5445)</f>
        <v>0</v>
      </c>
      <c r="M5445" s="170">
        <f t="shared" ref="M5445:M5508" si="186">SUM(S5445,X5445,AC5445,AH5445,AM5445,AR5445,AW5445,BB5445,BG5445,BL5445,BQ5445,BV5445)</f>
        <v>0</v>
      </c>
      <c r="N5445" s="183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295</v>
      </c>
      <c r="K5446" s="2" t="s">
        <v>321</v>
      </c>
      <c r="L5446" s="170">
        <f t="shared" si="185"/>
        <v>0</v>
      </c>
      <c r="M5446" s="170">
        <f t="shared" si="186"/>
        <v>0</v>
      </c>
      <c r="N5446" s="183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290</v>
      </c>
      <c r="J5447" s="2" t="s">
        <v>299</v>
      </c>
      <c r="K5447" s="2" t="s">
        <v>319</v>
      </c>
      <c r="L5447" s="170">
        <f t="shared" si="185"/>
        <v>0</v>
      </c>
      <c r="M5447" s="170">
        <f t="shared" si="186"/>
        <v>0</v>
      </c>
      <c r="N5447" s="183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315</v>
      </c>
      <c r="J5448" s="2" t="s">
        <v>348</v>
      </c>
      <c r="K5448" s="2" t="s">
        <v>321</v>
      </c>
      <c r="L5448" s="170">
        <f t="shared" si="185"/>
        <v>0</v>
      </c>
      <c r="M5448" s="170">
        <f t="shared" si="186"/>
        <v>0</v>
      </c>
      <c r="N5448" s="183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296</v>
      </c>
      <c r="K5449" s="2" t="s">
        <v>322</v>
      </c>
      <c r="L5449" s="170">
        <f t="shared" si="185"/>
        <v>0</v>
      </c>
      <c r="M5449" s="170">
        <f t="shared" si="186"/>
        <v>0</v>
      </c>
      <c r="N5449" s="183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316</v>
      </c>
      <c r="J5450" s="2" t="s">
        <v>297</v>
      </c>
      <c r="K5450" s="2" t="s">
        <v>319</v>
      </c>
      <c r="L5450" s="170">
        <f t="shared" si="185"/>
        <v>0</v>
      </c>
      <c r="M5450" s="170">
        <f t="shared" si="186"/>
        <v>0</v>
      </c>
      <c r="N5450" s="183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8" t="s">
        <v>349</v>
      </c>
      <c r="K5451" s="8" t="s">
        <v>321</v>
      </c>
      <c r="L5451" s="170">
        <f t="shared" si="185"/>
        <v>0</v>
      </c>
      <c r="M5451" s="170">
        <f t="shared" si="186"/>
        <v>0</v>
      </c>
      <c r="N5451" s="183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282</v>
      </c>
      <c r="J5452" s="2" t="s">
        <v>272</v>
      </c>
      <c r="K5452" s="2" t="s">
        <v>322</v>
      </c>
      <c r="L5452" s="170">
        <f t="shared" si="185"/>
        <v>0</v>
      </c>
      <c r="M5452" s="170">
        <f t="shared" si="186"/>
        <v>0</v>
      </c>
      <c r="N5452" s="183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273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3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274</v>
      </c>
      <c r="K5454" s="2" t="s">
        <v>322</v>
      </c>
      <c r="L5454" s="172">
        <f t="shared" si="185"/>
        <v>3.0000000000000001E-3</v>
      </c>
      <c r="M5454" s="170">
        <f t="shared" si="186"/>
        <v>4.0790000000000006</v>
      </c>
      <c r="N5454" s="183"/>
      <c r="O5454" s="37"/>
      <c r="P5454" s="37"/>
      <c r="Q5454" s="37"/>
      <c r="R5454" s="37"/>
      <c r="S5454" s="46"/>
      <c r="T5454" s="2"/>
      <c r="U5454" s="2"/>
      <c r="V5454" s="2">
        <v>93</v>
      </c>
      <c r="W5454" s="2">
        <v>1E-3</v>
      </c>
      <c r="X5454" s="60">
        <v>2.6160000000000001</v>
      </c>
      <c r="Y5454" s="67"/>
      <c r="Z5454" s="67"/>
      <c r="AA5454" s="67">
        <v>98</v>
      </c>
      <c r="AB5454" s="67">
        <v>2E-3</v>
      </c>
      <c r="AC5454" s="73">
        <v>1.4630000000000001</v>
      </c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275</v>
      </c>
      <c r="K5455" s="2" t="s">
        <v>322</v>
      </c>
      <c r="L5455" s="170">
        <f t="shared" si="185"/>
        <v>0</v>
      </c>
      <c r="M5455" s="170">
        <f t="shared" si="186"/>
        <v>0</v>
      </c>
      <c r="N5455" s="183"/>
      <c r="O5455" s="37"/>
      <c r="P5455" s="37"/>
      <c r="Q5455" s="37"/>
      <c r="R5455" s="37"/>
      <c r="S5455" s="46"/>
      <c r="T5455" s="2"/>
      <c r="U5455" s="2"/>
      <c r="V5455" s="2"/>
      <c r="W5455" s="2"/>
      <c r="X5455" s="60"/>
      <c r="Y5455" s="67"/>
      <c r="Z5455" s="67"/>
      <c r="AA5455" s="67"/>
      <c r="AB5455" s="67"/>
      <c r="AC5455" s="73"/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276</v>
      </c>
      <c r="K5456" s="2" t="s">
        <v>321</v>
      </c>
      <c r="L5456" s="170">
        <f t="shared" si="185"/>
        <v>1</v>
      </c>
      <c r="M5456" s="170">
        <f t="shared" si="186"/>
        <v>9.6709999999999994</v>
      </c>
      <c r="N5456" s="183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>
        <v>98</v>
      </c>
      <c r="AB5456" s="67">
        <v>1</v>
      </c>
      <c r="AC5456" s="73">
        <v>9.6709999999999994</v>
      </c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277</v>
      </c>
      <c r="K5457" s="2" t="s">
        <v>321</v>
      </c>
      <c r="L5457" s="170">
        <f t="shared" si="185"/>
        <v>2</v>
      </c>
      <c r="M5457" s="170">
        <f t="shared" si="186"/>
        <v>2.0739999999999998</v>
      </c>
      <c r="N5457" s="183"/>
      <c r="O5457" s="37"/>
      <c r="P5457" s="37"/>
      <c r="Q5457" s="37"/>
      <c r="R5457" s="37"/>
      <c r="S5457" s="46"/>
      <c r="T5457" s="2"/>
      <c r="U5457" s="2" t="s">
        <v>361</v>
      </c>
      <c r="V5457" s="2"/>
      <c r="W5457" s="2">
        <v>2</v>
      </c>
      <c r="X5457" s="60">
        <v>2.0739999999999998</v>
      </c>
      <c r="Y5457" s="67"/>
      <c r="Z5457" s="67"/>
      <c r="AA5457" s="67"/>
      <c r="AB5457" s="67"/>
      <c r="AC5457" s="73"/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283</v>
      </c>
      <c r="J5458" s="2" t="s">
        <v>298</v>
      </c>
      <c r="K5458" s="2" t="s">
        <v>322</v>
      </c>
      <c r="L5458" s="170">
        <f t="shared" si="185"/>
        <v>7.0000000000000007E-2</v>
      </c>
      <c r="M5458" s="170">
        <f t="shared" si="186"/>
        <v>17.873999999999999</v>
      </c>
      <c r="N5458" s="183"/>
      <c r="O5458" s="37"/>
      <c r="P5458" s="37" t="s">
        <v>361</v>
      </c>
      <c r="Q5458" s="37"/>
      <c r="R5458" s="37">
        <v>7.0000000000000007E-2</v>
      </c>
      <c r="S5458" s="46">
        <v>17.873999999999999</v>
      </c>
      <c r="T5458" s="2"/>
      <c r="U5458" s="2"/>
      <c r="V5458" s="2"/>
      <c r="W5458" s="2"/>
      <c r="X5458" s="60"/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278</v>
      </c>
      <c r="K5459" s="2" t="s">
        <v>321</v>
      </c>
      <c r="L5459" s="170">
        <f t="shared" si="185"/>
        <v>4</v>
      </c>
      <c r="M5459" s="170">
        <f t="shared" si="186"/>
        <v>4.7789999999999999</v>
      </c>
      <c r="N5459" s="183"/>
      <c r="O5459" s="37"/>
      <c r="P5459" s="37"/>
      <c r="Q5459" s="37"/>
      <c r="R5459" s="37"/>
      <c r="S5459" s="46"/>
      <c r="T5459" s="2"/>
      <c r="U5459" s="2"/>
      <c r="V5459" s="2"/>
      <c r="W5459" s="2"/>
      <c r="X5459" s="60"/>
      <c r="Y5459" s="67">
        <v>2</v>
      </c>
      <c r="Z5459" s="67"/>
      <c r="AA5459" s="67"/>
      <c r="AB5459" s="67">
        <v>1</v>
      </c>
      <c r="AC5459" s="73">
        <v>0.70099999999999996</v>
      </c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192" t="s">
        <v>544</v>
      </c>
      <c r="AU5459" s="193"/>
      <c r="AV5459" s="90">
        <v>2</v>
      </c>
      <c r="AW5459" s="105">
        <v>2.714</v>
      </c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>
        <v>2</v>
      </c>
      <c r="BI5459" s="2">
        <v>3</v>
      </c>
      <c r="BJ5459" s="2"/>
      <c r="BK5459" s="2">
        <v>1</v>
      </c>
      <c r="BL5459" s="60">
        <v>1.3640000000000001</v>
      </c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279</v>
      </c>
      <c r="K5460" s="2" t="s">
        <v>321</v>
      </c>
      <c r="L5460" s="170">
        <f t="shared" si="185"/>
        <v>0</v>
      </c>
      <c r="M5460" s="170">
        <f t="shared" si="186"/>
        <v>0</v>
      </c>
      <c r="N5460" s="183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/>
      <c r="Z5460" s="67"/>
      <c r="AA5460" s="67"/>
      <c r="AB5460" s="67"/>
      <c r="AC5460" s="73"/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90"/>
      <c r="AU5460" s="90"/>
      <c r="AV5460" s="90"/>
      <c r="AW5460" s="105"/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/>
      <c r="BI5460" s="2"/>
      <c r="BJ5460" s="2"/>
      <c r="BK5460" s="2"/>
      <c r="BL5460" s="60"/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286</v>
      </c>
      <c r="J5461" s="2" t="s">
        <v>280</v>
      </c>
      <c r="K5461" s="2" t="s">
        <v>320</v>
      </c>
      <c r="L5461" s="170">
        <f t="shared" si="185"/>
        <v>0.28299999999999997</v>
      </c>
      <c r="M5461" s="172">
        <f t="shared" si="186"/>
        <v>3.9054000000000002</v>
      </c>
      <c r="N5461" s="185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>
        <v>0.28299999999999997</v>
      </c>
      <c r="BL5461" s="181">
        <v>3.9054000000000002</v>
      </c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281</v>
      </c>
      <c r="K5462" s="2" t="s">
        <v>320</v>
      </c>
      <c r="L5462" s="170">
        <f t="shared" si="185"/>
        <v>0</v>
      </c>
      <c r="M5462" s="170">
        <f t="shared" si="186"/>
        <v>0</v>
      </c>
      <c r="N5462" s="183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/>
      <c r="BL5462" s="60"/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s="17" customFormat="1" hidden="1" x14ac:dyDescent="0.3">
      <c r="A5463" s="16" t="s">
        <v>190</v>
      </c>
      <c r="B5463" s="16" t="s">
        <v>2</v>
      </c>
      <c r="C5463" s="16" t="s">
        <v>3</v>
      </c>
      <c r="D5463" s="16" t="s">
        <v>124</v>
      </c>
      <c r="E5463" s="6" t="s">
        <v>189</v>
      </c>
      <c r="F5463" s="7">
        <v>4</v>
      </c>
      <c r="G5463" s="23" t="s">
        <v>5</v>
      </c>
      <c r="H5463" s="7">
        <v>2023</v>
      </c>
      <c r="I5463" s="25"/>
      <c r="J5463" s="16" t="s">
        <v>314</v>
      </c>
      <c r="K5463" s="16"/>
      <c r="L5463" s="155"/>
      <c r="M5463" s="133">
        <f>SUM(M5425:M5462)</f>
        <v>42.382400000000004</v>
      </c>
      <c r="N5463" s="186"/>
      <c r="O5463" s="16"/>
      <c r="P5463" s="16"/>
      <c r="Q5463" s="16"/>
      <c r="R5463" s="16"/>
      <c r="S5463" s="51">
        <f>SUM(S5425:S5462)</f>
        <v>17.873999999999999</v>
      </c>
      <c r="T5463" s="16"/>
      <c r="U5463" s="16"/>
      <c r="V5463" s="16"/>
      <c r="W5463" s="16"/>
      <c r="X5463" s="51">
        <f>SUM(X5425:X5462)</f>
        <v>4.6899999999999995</v>
      </c>
      <c r="Y5463" s="16"/>
      <c r="Z5463" s="16"/>
      <c r="AA5463" s="16"/>
      <c r="AB5463" s="16"/>
      <c r="AC5463" s="51">
        <f>SUM(AC5425:AC5462)</f>
        <v>11.835000000000001</v>
      </c>
      <c r="AD5463" s="16"/>
      <c r="AE5463" s="16"/>
      <c r="AF5463" s="16"/>
      <c r="AG5463" s="16"/>
      <c r="AH5463" s="51">
        <f>SUM(AH5425:AH5462)</f>
        <v>0</v>
      </c>
      <c r="AI5463" s="16"/>
      <c r="AJ5463" s="16"/>
      <c r="AK5463" s="16"/>
      <c r="AL5463" s="16"/>
      <c r="AM5463" s="51">
        <f>SUM(AM5425:AM5462)</f>
        <v>0</v>
      </c>
      <c r="AN5463" s="16"/>
      <c r="AO5463" s="16"/>
      <c r="AP5463" s="16"/>
      <c r="AQ5463" s="16"/>
      <c r="AR5463" s="51">
        <f>SUM(AR5425:AR5462)</f>
        <v>0</v>
      </c>
      <c r="AS5463" s="16"/>
      <c r="AT5463" s="16"/>
      <c r="AU5463" s="16"/>
      <c r="AV5463" s="16"/>
      <c r="AW5463" s="51">
        <f>SUM(AW5425:AW5462)</f>
        <v>2.714</v>
      </c>
      <c r="AX5463" s="16"/>
      <c r="AY5463" s="16"/>
      <c r="AZ5463" s="16"/>
      <c r="BA5463" s="16"/>
      <c r="BB5463" s="51">
        <f>SUM(BB5425:BB5462)</f>
        <v>0</v>
      </c>
      <c r="BC5463" s="16"/>
      <c r="BD5463" s="16"/>
      <c r="BE5463" s="16"/>
      <c r="BF5463" s="16"/>
      <c r="BG5463" s="51">
        <f>SUM(BG5425:BG5462)</f>
        <v>0</v>
      </c>
      <c r="BH5463" s="16"/>
      <c r="BI5463" s="16"/>
      <c r="BJ5463" s="16"/>
      <c r="BK5463" s="16"/>
      <c r="BL5463" s="133">
        <f>SUM(BL5425:BL5462)</f>
        <v>5.2694000000000001</v>
      </c>
      <c r="BM5463" s="16"/>
      <c r="BN5463" s="16"/>
      <c r="BO5463" s="16"/>
      <c r="BP5463" s="16"/>
      <c r="BQ5463" s="51">
        <f>SUM(BQ5425:BQ5462)</f>
        <v>0</v>
      </c>
      <c r="BR5463" s="16"/>
      <c r="BS5463" s="16"/>
      <c r="BT5463" s="16"/>
      <c r="BU5463" s="16"/>
      <c r="BV5463" s="51">
        <f>SUM(BV5425:BV5462)</f>
        <v>0</v>
      </c>
    </row>
    <row r="5464" spans="1:74" hidden="1" x14ac:dyDescent="0.3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22" t="s">
        <v>5</v>
      </c>
      <c r="H5464" s="3">
        <v>2023</v>
      </c>
      <c r="I5464" s="24" t="s">
        <v>287</v>
      </c>
      <c r="J5464" s="2" t="s">
        <v>267</v>
      </c>
      <c r="K5464" s="2" t="s">
        <v>319</v>
      </c>
      <c r="L5464" s="170">
        <f t="shared" si="185"/>
        <v>0</v>
      </c>
      <c r="M5464" s="170">
        <f t="shared" si="186"/>
        <v>0</v>
      </c>
      <c r="N5464" s="183"/>
      <c r="O5464" s="37"/>
      <c r="P5464" s="37"/>
      <c r="Q5464" s="37"/>
      <c r="R5464" s="37"/>
      <c r="S5464" s="46"/>
      <c r="T5464" s="2"/>
      <c r="U5464" s="2"/>
      <c r="V5464" s="2"/>
      <c r="W5464" s="2"/>
      <c r="X5464" s="60"/>
      <c r="Y5464" s="67"/>
      <c r="Z5464" s="67"/>
      <c r="AA5464" s="67"/>
      <c r="AB5464" s="67"/>
      <c r="AC5464" s="73"/>
      <c r="AD5464" s="2"/>
      <c r="AE5464" s="2"/>
      <c r="AF5464" s="2"/>
      <c r="AG5464" s="2"/>
      <c r="AH5464" s="60"/>
      <c r="AI5464" s="77"/>
      <c r="AJ5464" s="77"/>
      <c r="AK5464" s="77"/>
      <c r="AL5464" s="77"/>
      <c r="AM5464" s="85"/>
      <c r="AN5464" s="2"/>
      <c r="AO5464" s="2"/>
      <c r="AP5464" s="2"/>
      <c r="AQ5464" s="2"/>
      <c r="AR5464" s="60"/>
      <c r="AS5464" s="90"/>
      <c r="AT5464" s="90"/>
      <c r="AU5464" s="90"/>
      <c r="AV5464" s="90"/>
      <c r="AW5464" s="105"/>
      <c r="AX5464" s="2"/>
      <c r="AY5464" s="2"/>
      <c r="AZ5464" s="2"/>
      <c r="BA5464" s="2"/>
      <c r="BB5464" s="60"/>
      <c r="BC5464" s="111"/>
      <c r="BD5464" s="111"/>
      <c r="BE5464" s="111"/>
      <c r="BF5464" s="111"/>
      <c r="BG5464" s="116"/>
      <c r="BH5464" s="2"/>
      <c r="BI5464" s="2"/>
      <c r="BJ5464" s="2"/>
      <c r="BK5464" s="2"/>
      <c r="BL5464" s="60"/>
      <c r="BM5464" s="53"/>
      <c r="BN5464" s="53"/>
      <c r="BO5464" s="53"/>
      <c r="BP5464" s="53"/>
      <c r="BQ5464" s="125"/>
      <c r="BR5464" s="2"/>
      <c r="BS5464" s="2"/>
      <c r="BT5464" s="2"/>
      <c r="BU5464" s="2"/>
      <c r="BV5464" s="60"/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291</v>
      </c>
      <c r="K5465" s="2" t="s">
        <v>320</v>
      </c>
      <c r="L5465" s="170">
        <f t="shared" si="185"/>
        <v>0</v>
      </c>
      <c r="M5465" s="170">
        <f t="shared" si="186"/>
        <v>0</v>
      </c>
      <c r="N5465" s="183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286</v>
      </c>
      <c r="J5466" s="2" t="s">
        <v>337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3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8" t="s">
        <v>338</v>
      </c>
      <c r="K5467" s="8" t="s">
        <v>319</v>
      </c>
      <c r="L5467" s="170">
        <f t="shared" si="185"/>
        <v>0</v>
      </c>
      <c r="M5467" s="170">
        <f t="shared" si="186"/>
        <v>0</v>
      </c>
      <c r="N5467" s="183"/>
      <c r="O5467" s="58"/>
      <c r="P5467" s="58"/>
      <c r="Q5467" s="58"/>
      <c r="R5467" s="58"/>
      <c r="S5467" s="59"/>
      <c r="T5467" s="8"/>
      <c r="U5467" s="8"/>
      <c r="V5467" s="8"/>
      <c r="W5467" s="8"/>
      <c r="X5467" s="130"/>
      <c r="Y5467" s="143"/>
      <c r="Z5467" s="143"/>
      <c r="AA5467" s="143"/>
      <c r="AB5467" s="143"/>
      <c r="AC5467" s="144"/>
      <c r="AD5467" s="8"/>
      <c r="AE5467" s="8"/>
      <c r="AF5467" s="8"/>
      <c r="AG5467" s="8"/>
      <c r="AH5467" s="130"/>
      <c r="AI5467" s="145"/>
      <c r="AJ5467" s="145"/>
      <c r="AK5467" s="145"/>
      <c r="AL5467" s="145"/>
      <c r="AM5467" s="146"/>
      <c r="AN5467" s="8"/>
      <c r="AO5467" s="8"/>
      <c r="AP5467" s="8"/>
      <c r="AQ5467" s="8"/>
      <c r="AR5467" s="130"/>
      <c r="AS5467" s="147"/>
      <c r="AT5467" s="147"/>
      <c r="AU5467" s="147"/>
      <c r="AV5467" s="147"/>
      <c r="AW5467" s="148"/>
      <c r="AX5467" s="8"/>
      <c r="AY5467" s="8"/>
      <c r="AZ5467" s="8"/>
      <c r="BA5467" s="8"/>
      <c r="BB5467" s="130"/>
      <c r="BC5467" s="149"/>
      <c r="BD5467" s="149"/>
      <c r="BE5467" s="149"/>
      <c r="BF5467" s="149"/>
      <c r="BG5467" s="150"/>
      <c r="BH5467" s="8"/>
      <c r="BI5467" s="8"/>
      <c r="BJ5467" s="8"/>
      <c r="BK5467" s="8"/>
      <c r="BL5467" s="130"/>
      <c r="BM5467" s="151"/>
      <c r="BN5467" s="151"/>
      <c r="BO5467" s="151"/>
      <c r="BP5467" s="151"/>
      <c r="BQ5467" s="152"/>
      <c r="BR5467" s="8"/>
      <c r="BS5467" s="8"/>
      <c r="BT5467" s="8"/>
      <c r="BU5467" s="8"/>
      <c r="BV5467" s="13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339</v>
      </c>
      <c r="K5468" s="8" t="s">
        <v>340</v>
      </c>
      <c r="L5468" s="170">
        <f t="shared" si="185"/>
        <v>0</v>
      </c>
      <c r="M5468" s="170">
        <f t="shared" si="186"/>
        <v>0</v>
      </c>
      <c r="N5468" s="183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341</v>
      </c>
      <c r="K5469" s="8" t="s">
        <v>319</v>
      </c>
      <c r="L5469" s="170">
        <f t="shared" si="185"/>
        <v>0</v>
      </c>
      <c r="M5469" s="170">
        <f t="shared" si="186"/>
        <v>0</v>
      </c>
      <c r="N5469" s="183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342</v>
      </c>
      <c r="K5470" s="8" t="s">
        <v>321</v>
      </c>
      <c r="L5470" s="170">
        <f t="shared" si="185"/>
        <v>0</v>
      </c>
      <c r="M5470" s="170">
        <f t="shared" si="186"/>
        <v>0</v>
      </c>
      <c r="N5470" s="183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343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3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344</v>
      </c>
      <c r="K5472" s="8" t="s">
        <v>340</v>
      </c>
      <c r="L5472" s="170">
        <f t="shared" si="185"/>
        <v>0</v>
      </c>
      <c r="M5472" s="170">
        <f t="shared" si="186"/>
        <v>0</v>
      </c>
      <c r="N5472" s="183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288</v>
      </c>
      <c r="J5473" s="8" t="s">
        <v>345</v>
      </c>
      <c r="K5473" s="8" t="s">
        <v>319</v>
      </c>
      <c r="L5473" s="170">
        <f t="shared" si="185"/>
        <v>0</v>
      </c>
      <c r="M5473" s="170">
        <f t="shared" si="186"/>
        <v>0</v>
      </c>
      <c r="N5473" s="183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2" t="s">
        <v>352</v>
      </c>
      <c r="K5474" s="2" t="s">
        <v>319</v>
      </c>
      <c r="L5474" s="170">
        <f t="shared" si="185"/>
        <v>0</v>
      </c>
      <c r="M5474" s="170">
        <f t="shared" si="186"/>
        <v>0</v>
      </c>
      <c r="N5474" s="183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353</v>
      </c>
      <c r="K5475" s="2" t="s">
        <v>322</v>
      </c>
      <c r="L5475" s="170">
        <f t="shared" si="185"/>
        <v>0</v>
      </c>
      <c r="M5475" s="170">
        <f t="shared" si="186"/>
        <v>0</v>
      </c>
      <c r="N5475" s="183"/>
      <c r="O5475" s="37"/>
      <c r="P5475" s="37"/>
      <c r="Q5475" s="37"/>
      <c r="R5475" s="37"/>
      <c r="S5475" s="46"/>
      <c r="T5475" s="2"/>
      <c r="U5475" s="2"/>
      <c r="V5475" s="2"/>
      <c r="W5475" s="2"/>
      <c r="X5475" s="60"/>
      <c r="Y5475" s="67"/>
      <c r="Z5475" s="67"/>
      <c r="AA5475" s="67"/>
      <c r="AB5475" s="67"/>
      <c r="AC5475" s="73"/>
      <c r="AD5475" s="2"/>
      <c r="AE5475" s="2"/>
      <c r="AF5475" s="2"/>
      <c r="AG5475" s="2"/>
      <c r="AH5475" s="60"/>
      <c r="AI5475" s="77"/>
      <c r="AJ5475" s="77"/>
      <c r="AK5475" s="77"/>
      <c r="AL5475" s="77"/>
      <c r="AM5475" s="85"/>
      <c r="AN5475" s="2"/>
      <c r="AO5475" s="2"/>
      <c r="AP5475" s="2"/>
      <c r="AQ5475" s="2"/>
      <c r="AR5475" s="60"/>
      <c r="AS5475" s="90"/>
      <c r="AT5475" s="90"/>
      <c r="AU5475" s="90"/>
      <c r="AV5475" s="90"/>
      <c r="AW5475" s="105"/>
      <c r="AX5475" s="2"/>
      <c r="AY5475" s="2"/>
      <c r="AZ5475" s="2"/>
      <c r="BA5475" s="2"/>
      <c r="BB5475" s="60"/>
      <c r="BC5475" s="111"/>
      <c r="BD5475" s="111"/>
      <c r="BE5475" s="111"/>
      <c r="BF5475" s="111"/>
      <c r="BG5475" s="116"/>
      <c r="BH5475" s="2"/>
      <c r="BI5475" s="2"/>
      <c r="BJ5475" s="2"/>
      <c r="BK5475" s="2"/>
      <c r="BL5475" s="60"/>
      <c r="BM5475" s="53"/>
      <c r="BN5475" s="53"/>
      <c r="BO5475" s="53"/>
      <c r="BP5475" s="53"/>
      <c r="BQ5475" s="125"/>
      <c r="BR5475" s="2"/>
      <c r="BS5475" s="2"/>
      <c r="BT5475" s="2"/>
      <c r="BU5475" s="2"/>
      <c r="BV5475" s="6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346</v>
      </c>
      <c r="K5476" s="2" t="s">
        <v>319</v>
      </c>
      <c r="L5476" s="170">
        <f t="shared" si="185"/>
        <v>0</v>
      </c>
      <c r="M5476" s="170">
        <f t="shared" si="186"/>
        <v>0</v>
      </c>
      <c r="N5476" s="183"/>
      <c r="O5476" s="38"/>
      <c r="P5476" s="37"/>
      <c r="Q5476" s="37"/>
      <c r="R5476" s="37"/>
      <c r="S5476" s="46"/>
      <c r="T5476" s="3"/>
      <c r="U5476" s="2"/>
      <c r="V5476" s="2"/>
      <c r="W5476" s="2"/>
      <c r="X5476" s="60"/>
      <c r="Y5476" s="69"/>
      <c r="Z5476" s="67"/>
      <c r="AA5476" s="67"/>
      <c r="AB5476" s="67"/>
      <c r="AC5476" s="73"/>
      <c r="AD5476" s="3"/>
      <c r="AE5476" s="2"/>
      <c r="AF5476" s="2"/>
      <c r="AG5476" s="2"/>
      <c r="AH5476" s="60"/>
      <c r="AI5476" s="78"/>
      <c r="AJ5476" s="77"/>
      <c r="AK5476" s="77"/>
      <c r="AL5476" s="77"/>
      <c r="AM5476" s="85"/>
      <c r="AN5476" s="3"/>
      <c r="AO5476" s="2"/>
      <c r="AP5476" s="2"/>
      <c r="AQ5476" s="2"/>
      <c r="AR5476" s="60"/>
      <c r="AS5476" s="91"/>
      <c r="AT5476" s="90"/>
      <c r="AU5476" s="90"/>
      <c r="AV5476" s="90"/>
      <c r="AW5476" s="105"/>
      <c r="AX5476" s="3"/>
      <c r="AY5476" s="2"/>
      <c r="AZ5476" s="2"/>
      <c r="BA5476" s="2"/>
      <c r="BB5476" s="60"/>
      <c r="BC5476" s="112"/>
      <c r="BD5476" s="111"/>
      <c r="BE5476" s="111"/>
      <c r="BF5476" s="111"/>
      <c r="BG5476" s="116"/>
      <c r="BH5476" s="3"/>
      <c r="BI5476" s="2"/>
      <c r="BJ5476" s="2"/>
      <c r="BK5476" s="2"/>
      <c r="BL5476" s="60"/>
      <c r="BM5476" s="54"/>
      <c r="BN5476" s="53"/>
      <c r="BO5476" s="53"/>
      <c r="BP5476" s="53"/>
      <c r="BQ5476" s="125"/>
      <c r="BR5476" s="3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289</v>
      </c>
      <c r="J5477" s="2" t="s">
        <v>268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3"/>
      <c r="O5477" s="37"/>
      <c r="P5477" s="37"/>
      <c r="Q5477" s="37"/>
      <c r="R5477" s="37"/>
      <c r="S5477" s="46"/>
      <c r="T5477" s="2"/>
      <c r="U5477" s="2"/>
      <c r="V5477" s="2"/>
      <c r="W5477" s="2"/>
      <c r="X5477" s="60"/>
      <c r="Y5477" s="67"/>
      <c r="Z5477" s="67"/>
      <c r="AA5477" s="67"/>
      <c r="AB5477" s="67"/>
      <c r="AC5477" s="73"/>
      <c r="AD5477" s="2"/>
      <c r="AE5477" s="2"/>
      <c r="AF5477" s="2"/>
      <c r="AG5477" s="2"/>
      <c r="AH5477" s="60"/>
      <c r="AI5477" s="77"/>
      <c r="AJ5477" s="77"/>
      <c r="AK5477" s="77"/>
      <c r="AL5477" s="77"/>
      <c r="AM5477" s="85"/>
      <c r="AN5477" s="2"/>
      <c r="AO5477" s="2"/>
      <c r="AP5477" s="2"/>
      <c r="AQ5477" s="2"/>
      <c r="AR5477" s="60"/>
      <c r="AS5477" s="90"/>
      <c r="AT5477" s="90"/>
      <c r="AU5477" s="90"/>
      <c r="AV5477" s="90"/>
      <c r="AW5477" s="105"/>
      <c r="AX5477" s="2"/>
      <c r="AY5477" s="2"/>
      <c r="AZ5477" s="2"/>
      <c r="BA5477" s="2"/>
      <c r="BB5477" s="60"/>
      <c r="BC5477" s="111"/>
      <c r="BD5477" s="111"/>
      <c r="BE5477" s="111"/>
      <c r="BF5477" s="111"/>
      <c r="BG5477" s="116"/>
      <c r="BH5477" s="2"/>
      <c r="BI5477" s="2"/>
      <c r="BJ5477" s="2"/>
      <c r="BK5477" s="2"/>
      <c r="BL5477" s="60"/>
      <c r="BM5477" s="53"/>
      <c r="BN5477" s="53"/>
      <c r="BO5477" s="53"/>
      <c r="BP5477" s="53"/>
      <c r="BQ5477" s="125"/>
      <c r="BR5477" s="2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292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3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285</v>
      </c>
      <c r="J5479" s="2" t="s">
        <v>293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3"/>
      <c r="O5479" s="37"/>
      <c r="P5479" s="37"/>
      <c r="Q5479" s="37"/>
      <c r="R5479" s="38"/>
      <c r="S5479" s="45"/>
      <c r="T5479" s="2"/>
      <c r="U5479" s="2"/>
      <c r="V5479" s="2"/>
      <c r="W5479" s="3"/>
      <c r="X5479" s="61"/>
      <c r="Y5479" s="67"/>
      <c r="Z5479" s="67"/>
      <c r="AA5479" s="67"/>
      <c r="AB5479" s="69"/>
      <c r="AC5479" s="74"/>
      <c r="AD5479" s="2"/>
      <c r="AE5479" s="2"/>
      <c r="AF5479" s="2"/>
      <c r="AG5479" s="3"/>
      <c r="AH5479" s="61"/>
      <c r="AI5479" s="77"/>
      <c r="AJ5479" s="77"/>
      <c r="AK5479" s="77"/>
      <c r="AL5479" s="78"/>
      <c r="AM5479" s="86"/>
      <c r="AN5479" s="2"/>
      <c r="AO5479" s="2"/>
      <c r="AP5479" s="2"/>
      <c r="AQ5479" s="3"/>
      <c r="AR5479" s="61"/>
      <c r="AS5479" s="90"/>
      <c r="AT5479" s="90"/>
      <c r="AU5479" s="90"/>
      <c r="AV5479" s="91"/>
      <c r="AW5479" s="106"/>
      <c r="AX5479" s="2"/>
      <c r="AY5479" s="2"/>
      <c r="AZ5479" s="2"/>
      <c r="BA5479" s="3"/>
      <c r="BB5479" s="61"/>
      <c r="BC5479" s="111"/>
      <c r="BD5479" s="111"/>
      <c r="BE5479" s="111"/>
      <c r="BF5479" s="112"/>
      <c r="BG5479" s="117"/>
      <c r="BH5479" s="2"/>
      <c r="BI5479" s="2"/>
      <c r="BJ5479" s="2"/>
      <c r="BK5479" s="3"/>
      <c r="BL5479" s="61"/>
      <c r="BM5479" s="53"/>
      <c r="BN5479" s="53"/>
      <c r="BO5479" s="53"/>
      <c r="BP5479" s="54"/>
      <c r="BQ5479" s="126"/>
      <c r="BR5479" s="2"/>
      <c r="BS5479" s="2"/>
      <c r="BT5479" s="2"/>
      <c r="BU5479" s="3"/>
      <c r="BV5479" s="61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287</v>
      </c>
      <c r="J5480" s="2" t="s">
        <v>269</v>
      </c>
      <c r="K5480" s="2" t="s">
        <v>321</v>
      </c>
      <c r="L5480" s="170">
        <f t="shared" si="185"/>
        <v>4</v>
      </c>
      <c r="M5480" s="170">
        <f t="shared" si="186"/>
        <v>6.9440000000000008</v>
      </c>
      <c r="N5480" s="183"/>
      <c r="O5480" s="37"/>
      <c r="P5480" s="37"/>
      <c r="Q5480" s="37"/>
      <c r="R5480" s="37"/>
      <c r="S5480" s="46"/>
      <c r="T5480" s="2"/>
      <c r="U5480" s="2"/>
      <c r="V5480" s="2"/>
      <c r="W5480" s="2">
        <v>1</v>
      </c>
      <c r="X5480" s="60">
        <v>1.4350000000000001</v>
      </c>
      <c r="Y5480" s="67"/>
      <c r="Z5480" s="67"/>
      <c r="AA5480" s="67"/>
      <c r="AB5480" s="67"/>
      <c r="AC5480" s="73"/>
      <c r="AD5480" s="2"/>
      <c r="AE5480" s="2"/>
      <c r="AF5480" s="2"/>
      <c r="AG5480" s="2"/>
      <c r="AH5480" s="60"/>
      <c r="AI5480" s="77"/>
      <c r="AJ5480" s="77"/>
      <c r="AK5480" s="77"/>
      <c r="AL5480" s="77"/>
      <c r="AM5480" s="85"/>
      <c r="AN5480" s="2"/>
      <c r="AO5480" s="2"/>
      <c r="AP5480" s="2"/>
      <c r="AQ5480" s="2"/>
      <c r="AR5480" s="60"/>
      <c r="AS5480" s="90"/>
      <c r="AT5480" s="90"/>
      <c r="AU5480" s="90"/>
      <c r="AV5480" s="90"/>
      <c r="AW5480" s="105"/>
      <c r="AX5480" s="2"/>
      <c r="AY5480" s="2"/>
      <c r="AZ5480" s="2"/>
      <c r="BA5480" s="2"/>
      <c r="BB5480" s="60"/>
      <c r="BC5480" s="111"/>
      <c r="BD5480" s="111"/>
      <c r="BE5480" s="111"/>
      <c r="BF5480" s="111"/>
      <c r="BG5480" s="116"/>
      <c r="BH5480" s="2"/>
      <c r="BI5480" s="2"/>
      <c r="BJ5480" s="2"/>
      <c r="BK5480" s="2"/>
      <c r="BL5480" s="60"/>
      <c r="BM5480" s="53"/>
      <c r="BN5480" s="53"/>
      <c r="BO5480" s="53"/>
      <c r="BP5480" s="53"/>
      <c r="BQ5480" s="125"/>
      <c r="BR5480" s="2"/>
      <c r="BS5480" s="2"/>
      <c r="BT5480" s="2"/>
      <c r="BU5480" s="2">
        <v>3</v>
      </c>
      <c r="BV5480" s="60">
        <v>5.5090000000000003</v>
      </c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270</v>
      </c>
      <c r="K5481" s="2" t="s">
        <v>321</v>
      </c>
      <c r="L5481" s="170">
        <f t="shared" si="185"/>
        <v>0</v>
      </c>
      <c r="M5481" s="170">
        <f t="shared" si="186"/>
        <v>0</v>
      </c>
      <c r="N5481" s="183"/>
      <c r="O5481" s="37"/>
      <c r="P5481" s="37"/>
      <c r="Q5481" s="37"/>
      <c r="R5481" s="37"/>
      <c r="S5481" s="46"/>
      <c r="T5481" s="2"/>
      <c r="U5481" s="2"/>
      <c r="V5481" s="2"/>
      <c r="W5481" s="2"/>
      <c r="X5481" s="60"/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/>
      <c r="BV5481" s="60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290</v>
      </c>
      <c r="J5482" s="2" t="s">
        <v>271</v>
      </c>
      <c r="K5482" s="2" t="s">
        <v>322</v>
      </c>
      <c r="L5482" s="170">
        <f t="shared" si="185"/>
        <v>0</v>
      </c>
      <c r="M5482" s="170">
        <f t="shared" si="186"/>
        <v>0</v>
      </c>
      <c r="N5482" s="183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284</v>
      </c>
      <c r="J5483" s="2" t="s">
        <v>294</v>
      </c>
      <c r="K5483" s="2" t="s">
        <v>321</v>
      </c>
      <c r="L5483" s="170">
        <f t="shared" si="185"/>
        <v>0</v>
      </c>
      <c r="M5483" s="170">
        <f t="shared" si="186"/>
        <v>0</v>
      </c>
      <c r="N5483" s="183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347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3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295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3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290</v>
      </c>
      <c r="J5486" s="2" t="s">
        <v>299</v>
      </c>
      <c r="K5486" s="2" t="s">
        <v>319</v>
      </c>
      <c r="L5486" s="170">
        <f t="shared" si="185"/>
        <v>0</v>
      </c>
      <c r="M5486" s="170">
        <f t="shared" si="186"/>
        <v>0</v>
      </c>
      <c r="N5486" s="183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315</v>
      </c>
      <c r="J5487" s="2" t="s">
        <v>348</v>
      </c>
      <c r="K5487" s="2" t="s">
        <v>321</v>
      </c>
      <c r="L5487" s="170">
        <f t="shared" si="185"/>
        <v>0</v>
      </c>
      <c r="M5487" s="170">
        <f t="shared" si="186"/>
        <v>0</v>
      </c>
      <c r="N5487" s="183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296</v>
      </c>
      <c r="K5488" s="2" t="s">
        <v>322</v>
      </c>
      <c r="L5488" s="170">
        <f t="shared" si="185"/>
        <v>0</v>
      </c>
      <c r="M5488" s="170">
        <f t="shared" si="186"/>
        <v>0</v>
      </c>
      <c r="N5488" s="183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316</v>
      </c>
      <c r="J5489" s="2" t="s">
        <v>297</v>
      </c>
      <c r="K5489" s="2" t="s">
        <v>319</v>
      </c>
      <c r="L5489" s="170">
        <f t="shared" si="185"/>
        <v>0</v>
      </c>
      <c r="M5489" s="170">
        <f t="shared" si="186"/>
        <v>0</v>
      </c>
      <c r="N5489" s="183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8" t="s">
        <v>349</v>
      </c>
      <c r="K5490" s="8" t="s">
        <v>321</v>
      </c>
      <c r="L5490" s="170">
        <f t="shared" si="185"/>
        <v>0</v>
      </c>
      <c r="M5490" s="170">
        <f t="shared" si="186"/>
        <v>0</v>
      </c>
      <c r="N5490" s="183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282</v>
      </c>
      <c r="J5491" s="2" t="s">
        <v>272</v>
      </c>
      <c r="K5491" s="2" t="s">
        <v>322</v>
      </c>
      <c r="L5491" s="170">
        <f t="shared" si="185"/>
        <v>0</v>
      </c>
      <c r="M5491" s="170">
        <f t="shared" si="186"/>
        <v>0</v>
      </c>
      <c r="N5491" s="183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273</v>
      </c>
      <c r="K5492" s="2" t="s">
        <v>322</v>
      </c>
      <c r="L5492" s="170">
        <f t="shared" si="185"/>
        <v>1.15E-2</v>
      </c>
      <c r="M5492" s="170">
        <f t="shared" si="186"/>
        <v>21.02</v>
      </c>
      <c r="N5492" s="183"/>
      <c r="O5492" s="37" t="s">
        <v>362</v>
      </c>
      <c r="P5492" s="37"/>
      <c r="Q5492" s="37"/>
      <c r="R5492" s="37">
        <v>8.0000000000000002E-3</v>
      </c>
      <c r="S5492" s="46">
        <v>14.984</v>
      </c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>
        <v>100</v>
      </c>
      <c r="AV5492" s="90">
        <v>1.5E-3</v>
      </c>
      <c r="AW5492" s="105">
        <v>2.6339999999999999</v>
      </c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>
        <v>40.64</v>
      </c>
      <c r="BU5492" s="2">
        <v>2E-3</v>
      </c>
      <c r="BV5492" s="60">
        <v>3.4020000000000001</v>
      </c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274</v>
      </c>
      <c r="K5493" s="2" t="s">
        <v>322</v>
      </c>
      <c r="L5493" s="172">
        <f t="shared" si="185"/>
        <v>1.5E-3</v>
      </c>
      <c r="M5493" s="170">
        <f t="shared" si="186"/>
        <v>3.6949999999999998</v>
      </c>
      <c r="N5493" s="183"/>
      <c r="O5493" s="37">
        <v>3</v>
      </c>
      <c r="P5493" s="37" t="s">
        <v>368</v>
      </c>
      <c r="Q5493" s="37"/>
      <c r="R5493" s="37">
        <v>5.0000000000000001E-4</v>
      </c>
      <c r="S5493" s="46">
        <v>1.53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/>
      <c r="AV5493" s="90"/>
      <c r="AW5493" s="105"/>
      <c r="AX5493" s="2"/>
      <c r="AY5493" s="2"/>
      <c r="AZ5493" s="2">
        <v>101</v>
      </c>
      <c r="BA5493" s="2">
        <v>5.0000000000000001E-4</v>
      </c>
      <c r="BB5493" s="60">
        <v>0.57599999999999996</v>
      </c>
      <c r="BC5493" s="111"/>
      <c r="BD5493" s="111"/>
      <c r="BE5493" s="111"/>
      <c r="BF5493" s="111"/>
      <c r="BG5493" s="116"/>
      <c r="BH5493" s="2"/>
      <c r="BI5493" s="2"/>
      <c r="BJ5493" s="2">
        <v>127</v>
      </c>
      <c r="BK5493" s="2">
        <v>5.0000000000000001E-4</v>
      </c>
      <c r="BL5493" s="60">
        <v>1.589</v>
      </c>
      <c r="BM5493" s="53"/>
      <c r="BN5493" s="53"/>
      <c r="BO5493" s="53"/>
      <c r="BP5493" s="53"/>
      <c r="BQ5493" s="125"/>
      <c r="BR5493" s="2"/>
      <c r="BS5493" s="2"/>
      <c r="BT5493" s="2"/>
      <c r="BU5493" s="2"/>
      <c r="BV5493" s="60"/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275</v>
      </c>
      <c r="K5494" s="2" t="s">
        <v>322</v>
      </c>
      <c r="L5494" s="170">
        <f t="shared" si="185"/>
        <v>4.0000000000000001E-3</v>
      </c>
      <c r="M5494" s="170">
        <f t="shared" si="186"/>
        <v>4.6660000000000004</v>
      </c>
      <c r="N5494" s="183"/>
      <c r="O5494" s="37"/>
      <c r="P5494" s="37"/>
      <c r="Q5494" s="37"/>
      <c r="R5494" s="37"/>
      <c r="S5494" s="46"/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>
        <v>170</v>
      </c>
      <c r="AQ5494" s="2">
        <v>4.0000000000000001E-3</v>
      </c>
      <c r="AR5494" s="60">
        <v>4.6660000000000004</v>
      </c>
      <c r="AS5494" s="90"/>
      <c r="AT5494" s="90"/>
      <c r="AU5494" s="90"/>
      <c r="AV5494" s="90"/>
      <c r="AW5494" s="105"/>
      <c r="AX5494" s="2"/>
      <c r="AY5494" s="2"/>
      <c r="AZ5494" s="2"/>
      <c r="BA5494" s="2"/>
      <c r="BB5494" s="60"/>
      <c r="BC5494" s="111"/>
      <c r="BD5494" s="111"/>
      <c r="BE5494" s="111"/>
      <c r="BF5494" s="111"/>
      <c r="BG5494" s="116"/>
      <c r="BH5494" s="2"/>
      <c r="BI5494" s="2"/>
      <c r="BJ5494" s="2"/>
      <c r="BK5494" s="2"/>
      <c r="BL5494" s="60"/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276</v>
      </c>
      <c r="K5495" s="2" t="s">
        <v>321</v>
      </c>
      <c r="L5495" s="170">
        <f t="shared" si="185"/>
        <v>0</v>
      </c>
      <c r="M5495" s="170">
        <f t="shared" si="186"/>
        <v>0</v>
      </c>
      <c r="N5495" s="183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/>
      <c r="AQ5495" s="2"/>
      <c r="AR5495" s="60"/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277</v>
      </c>
      <c r="K5496" s="2" t="s">
        <v>321</v>
      </c>
      <c r="L5496" s="170">
        <f t="shared" si="185"/>
        <v>1</v>
      </c>
      <c r="M5496" s="170">
        <f t="shared" si="186"/>
        <v>1.036</v>
      </c>
      <c r="N5496" s="183"/>
      <c r="O5496" s="37">
        <v>1</v>
      </c>
      <c r="P5496" s="37" t="s">
        <v>368</v>
      </c>
      <c r="Q5496" s="37"/>
      <c r="R5496" s="37">
        <v>1</v>
      </c>
      <c r="S5496" s="46">
        <v>1.036</v>
      </c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283</v>
      </c>
      <c r="J5497" s="2" t="s">
        <v>298</v>
      </c>
      <c r="K5497" s="2" t="s">
        <v>322</v>
      </c>
      <c r="L5497" s="170">
        <f t="shared" si="185"/>
        <v>0.14000000000000001</v>
      </c>
      <c r="M5497" s="170">
        <f t="shared" si="186"/>
        <v>87.215999999999994</v>
      </c>
      <c r="N5497" s="183"/>
      <c r="O5497" s="37"/>
      <c r="P5497" s="37"/>
      <c r="Q5497" s="37"/>
      <c r="R5497" s="37"/>
      <c r="S5497" s="46"/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>
        <v>3</v>
      </c>
      <c r="BI5497" s="2"/>
      <c r="BJ5497" s="2"/>
      <c r="BK5497" s="2">
        <v>0.14000000000000001</v>
      </c>
      <c r="BL5497" s="60">
        <v>87.215999999999994</v>
      </c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278</v>
      </c>
      <c r="K5498" s="2" t="s">
        <v>321</v>
      </c>
      <c r="L5498" s="170">
        <f t="shared" si="185"/>
        <v>39</v>
      </c>
      <c r="M5498" s="170">
        <f t="shared" si="186"/>
        <v>64.367999999999995</v>
      </c>
      <c r="N5498" s="183"/>
      <c r="O5498" s="37"/>
      <c r="P5498" s="37"/>
      <c r="Q5498" s="37"/>
      <c r="R5498" s="37"/>
      <c r="S5498" s="46"/>
      <c r="T5498" s="2" t="s">
        <v>400</v>
      </c>
      <c r="U5498" s="2"/>
      <c r="V5498" s="2"/>
      <c r="W5498" s="2">
        <v>4</v>
      </c>
      <c r="X5498" s="60">
        <v>4.1139999999999999</v>
      </c>
      <c r="Y5498" s="67">
        <v>2.2999999999999998</v>
      </c>
      <c r="Z5498" s="70" t="s">
        <v>428</v>
      </c>
      <c r="AA5498" s="67"/>
      <c r="AB5498" s="67">
        <v>3</v>
      </c>
      <c r="AC5498" s="73">
        <v>3.6880000000000002</v>
      </c>
      <c r="AD5498" s="2"/>
      <c r="AE5498" s="2"/>
      <c r="AF5498" s="2"/>
      <c r="AG5498" s="2"/>
      <c r="AH5498" s="60"/>
      <c r="AI5498" s="77"/>
      <c r="AJ5498" s="77"/>
      <c r="AK5498" s="77" t="s">
        <v>489</v>
      </c>
      <c r="AL5498" s="77">
        <v>3</v>
      </c>
      <c r="AM5498" s="85">
        <v>4.0720000000000001</v>
      </c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>
        <v>3</v>
      </c>
      <c r="BD5498" s="111"/>
      <c r="BE5498" s="111"/>
      <c r="BF5498" s="111">
        <v>1</v>
      </c>
      <c r="BG5498" s="116">
        <v>1.3640000000000001</v>
      </c>
      <c r="BH5498" s="2">
        <v>2</v>
      </c>
      <c r="BI5498" s="2"/>
      <c r="BJ5498" s="2"/>
      <c r="BK5498" s="2">
        <v>27</v>
      </c>
      <c r="BL5498" s="60">
        <v>48.515000000000001</v>
      </c>
      <c r="BM5498" s="53">
        <v>3</v>
      </c>
      <c r="BN5498" s="53"/>
      <c r="BO5498" s="53"/>
      <c r="BP5498" s="53">
        <v>1</v>
      </c>
      <c r="BQ5498" s="125">
        <v>2.6150000000000002</v>
      </c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279</v>
      </c>
      <c r="K5499" s="2" t="s">
        <v>321</v>
      </c>
      <c r="L5499" s="170">
        <f t="shared" si="185"/>
        <v>0</v>
      </c>
      <c r="M5499" s="170">
        <f t="shared" si="186"/>
        <v>0</v>
      </c>
      <c r="N5499" s="183"/>
      <c r="O5499" s="37"/>
      <c r="P5499" s="37"/>
      <c r="Q5499" s="37"/>
      <c r="R5499" s="37"/>
      <c r="S5499" s="46"/>
      <c r="T5499" s="2"/>
      <c r="U5499" s="2"/>
      <c r="V5499" s="2"/>
      <c r="W5499" s="2"/>
      <c r="X5499" s="60"/>
      <c r="Y5499" s="67"/>
      <c r="Z5499" s="67"/>
      <c r="AA5499" s="67"/>
      <c r="AB5499" s="67"/>
      <c r="AC5499" s="73"/>
      <c r="AD5499" s="2"/>
      <c r="AE5499" s="2"/>
      <c r="AF5499" s="2"/>
      <c r="AG5499" s="2"/>
      <c r="AH5499" s="60"/>
      <c r="AI5499" s="77"/>
      <c r="AJ5499" s="77"/>
      <c r="AK5499" s="77"/>
      <c r="AL5499" s="77"/>
      <c r="AM5499" s="85"/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/>
      <c r="BD5499" s="111"/>
      <c r="BE5499" s="111"/>
      <c r="BF5499" s="111"/>
      <c r="BG5499" s="116"/>
      <c r="BH5499" s="2"/>
      <c r="BI5499" s="2"/>
      <c r="BJ5499" s="2"/>
      <c r="BK5499" s="2"/>
      <c r="BL5499" s="60"/>
      <c r="BM5499" s="53"/>
      <c r="BN5499" s="53"/>
      <c r="BO5499" s="53"/>
      <c r="BP5499" s="53"/>
      <c r="BQ5499" s="125"/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286</v>
      </c>
      <c r="J5500" s="2" t="s">
        <v>280</v>
      </c>
      <c r="K5500" s="2" t="s">
        <v>320</v>
      </c>
      <c r="L5500" s="170">
        <f t="shared" si="185"/>
        <v>2.2029999999999998</v>
      </c>
      <c r="M5500" s="172">
        <f t="shared" si="186"/>
        <v>30.401399999999999</v>
      </c>
      <c r="N5500" s="185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>
        <v>2.2029999999999998</v>
      </c>
      <c r="BL5500" s="181">
        <v>30.401399999999999</v>
      </c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281</v>
      </c>
      <c r="K5501" s="2" t="s">
        <v>320</v>
      </c>
      <c r="L5501" s="170">
        <f t="shared" si="185"/>
        <v>0</v>
      </c>
      <c r="M5501" s="170">
        <f t="shared" si="186"/>
        <v>16.227</v>
      </c>
      <c r="N5501" s="183"/>
      <c r="O5501" s="37"/>
      <c r="P5501" s="37"/>
      <c r="Q5501" s="37"/>
      <c r="R5501" s="37"/>
      <c r="S5501" s="46"/>
      <c r="T5501" s="48"/>
      <c r="U5501" s="2"/>
      <c r="V5501" s="2"/>
      <c r="W5501" s="2"/>
      <c r="X5501" s="60"/>
      <c r="Y5501" s="67" t="s">
        <v>435</v>
      </c>
      <c r="Z5501" s="67"/>
      <c r="AA5501" s="67"/>
      <c r="AB5501" s="67"/>
      <c r="AC5501" s="73">
        <v>11.18</v>
      </c>
      <c r="AD5501" s="2"/>
      <c r="AE5501" s="2"/>
      <c r="AF5501" s="2"/>
      <c r="AG5501" s="2"/>
      <c r="AH5501" s="60"/>
      <c r="AI5501" s="77" t="s">
        <v>497</v>
      </c>
      <c r="AJ5501" s="77"/>
      <c r="AK5501" s="77"/>
      <c r="AL5501" s="77"/>
      <c r="AM5501" s="85">
        <v>5.0469999999999997</v>
      </c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/>
      <c r="BL5501" s="60"/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s="17" customFormat="1" hidden="1" x14ac:dyDescent="0.3">
      <c r="A5502" s="16" t="s">
        <v>191</v>
      </c>
      <c r="B5502" s="16" t="s">
        <v>2</v>
      </c>
      <c r="C5502" s="16" t="s">
        <v>3</v>
      </c>
      <c r="D5502" s="16" t="s">
        <v>124</v>
      </c>
      <c r="E5502" s="6" t="s">
        <v>192</v>
      </c>
      <c r="F5502" s="7"/>
      <c r="G5502" s="23" t="s">
        <v>5</v>
      </c>
      <c r="H5502" s="7">
        <v>2023</v>
      </c>
      <c r="I5502" s="25"/>
      <c r="J5502" s="16" t="s">
        <v>314</v>
      </c>
      <c r="K5502" s="16"/>
      <c r="L5502" s="155"/>
      <c r="M5502" s="133">
        <f>SUM(M5464:M5501)</f>
        <v>235.57339999999999</v>
      </c>
      <c r="N5502" s="186"/>
      <c r="O5502" s="16"/>
      <c r="P5502" s="16"/>
      <c r="Q5502" s="16"/>
      <c r="R5502" s="16"/>
      <c r="S5502" s="51">
        <f>SUM(S5464:S5501)</f>
        <v>17.55</v>
      </c>
      <c r="T5502" s="16"/>
      <c r="U5502" s="16"/>
      <c r="V5502" s="16"/>
      <c r="W5502" s="16"/>
      <c r="X5502" s="51">
        <f>SUM(X5464:X5501)</f>
        <v>5.5489999999999995</v>
      </c>
      <c r="Y5502" s="16"/>
      <c r="Z5502" s="16"/>
      <c r="AA5502" s="16"/>
      <c r="AB5502" s="16"/>
      <c r="AC5502" s="51">
        <f>SUM(AC5464:AC5501)</f>
        <v>14.868</v>
      </c>
      <c r="AD5502" s="16"/>
      <c r="AE5502" s="16"/>
      <c r="AF5502" s="16"/>
      <c r="AG5502" s="16"/>
      <c r="AH5502" s="51">
        <f>SUM(AH5464:AH5501)</f>
        <v>0</v>
      </c>
      <c r="AI5502" s="16"/>
      <c r="AJ5502" s="16"/>
      <c r="AK5502" s="16"/>
      <c r="AL5502" s="16"/>
      <c r="AM5502" s="51">
        <f>SUM(AM5464:AM5501)</f>
        <v>9.1189999999999998</v>
      </c>
      <c r="AN5502" s="16"/>
      <c r="AO5502" s="16"/>
      <c r="AP5502" s="16"/>
      <c r="AQ5502" s="16"/>
      <c r="AR5502" s="51">
        <f>SUM(AR5464:AR5501)</f>
        <v>4.6660000000000004</v>
      </c>
      <c r="AS5502" s="16"/>
      <c r="AT5502" s="16"/>
      <c r="AU5502" s="16"/>
      <c r="AV5502" s="16"/>
      <c r="AW5502" s="51">
        <f>SUM(AW5464:AW5501)</f>
        <v>2.6339999999999999</v>
      </c>
      <c r="AX5502" s="16"/>
      <c r="AY5502" s="16"/>
      <c r="AZ5502" s="16"/>
      <c r="BA5502" s="16"/>
      <c r="BB5502" s="51">
        <f>SUM(BB5464:BB5501)</f>
        <v>0.57599999999999996</v>
      </c>
      <c r="BC5502" s="16"/>
      <c r="BD5502" s="16"/>
      <c r="BE5502" s="16"/>
      <c r="BF5502" s="16"/>
      <c r="BG5502" s="51">
        <f>SUM(BG5464:BG5501)</f>
        <v>1.3640000000000001</v>
      </c>
      <c r="BH5502" s="16"/>
      <c r="BI5502" s="16"/>
      <c r="BJ5502" s="16"/>
      <c r="BK5502" s="16"/>
      <c r="BL5502" s="133">
        <f>SUM(BL5464:BL5501)</f>
        <v>167.72139999999999</v>
      </c>
      <c r="BM5502" s="16"/>
      <c r="BN5502" s="16"/>
      <c r="BO5502" s="16"/>
      <c r="BP5502" s="16"/>
      <c r="BQ5502" s="51">
        <f>SUM(BQ5464:BQ5501)</f>
        <v>2.6150000000000002</v>
      </c>
      <c r="BR5502" s="16"/>
      <c r="BS5502" s="16"/>
      <c r="BT5502" s="16"/>
      <c r="BU5502" s="16"/>
      <c r="BV5502" s="51">
        <f>SUM(BV5464:BV5501)</f>
        <v>8.9110000000000014</v>
      </c>
    </row>
    <row r="5503" spans="1:74" hidden="1" x14ac:dyDescent="0.3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22" t="s">
        <v>5</v>
      </c>
      <c r="H5503" s="3">
        <v>2023</v>
      </c>
      <c r="I5503" s="24" t="s">
        <v>287</v>
      </c>
      <c r="J5503" s="2" t="s">
        <v>267</v>
      </c>
      <c r="K5503" s="2" t="s">
        <v>319</v>
      </c>
      <c r="L5503" s="170">
        <f t="shared" si="185"/>
        <v>0</v>
      </c>
      <c r="M5503" s="170">
        <f t="shared" si="186"/>
        <v>0</v>
      </c>
      <c r="N5503" s="183"/>
      <c r="O5503" s="37"/>
      <c r="P5503" s="37"/>
      <c r="Q5503" s="37"/>
      <c r="R5503" s="37"/>
      <c r="S5503" s="46"/>
      <c r="T5503" s="2"/>
      <c r="U5503" s="2"/>
      <c r="V5503" s="2"/>
      <c r="W5503" s="2"/>
      <c r="X5503" s="60"/>
      <c r="Y5503" s="67"/>
      <c r="Z5503" s="67"/>
      <c r="AA5503" s="67"/>
      <c r="AB5503" s="67"/>
      <c r="AC5503" s="73"/>
      <c r="AD5503" s="2"/>
      <c r="AE5503" s="2"/>
      <c r="AF5503" s="2"/>
      <c r="AG5503" s="2"/>
      <c r="AH5503" s="60"/>
      <c r="AI5503" s="77"/>
      <c r="AJ5503" s="77"/>
      <c r="AK5503" s="77"/>
      <c r="AL5503" s="77"/>
      <c r="AM5503" s="85"/>
      <c r="AN5503" s="2"/>
      <c r="AO5503" s="2"/>
      <c r="AP5503" s="2"/>
      <c r="AQ5503" s="2"/>
      <c r="AR5503" s="60"/>
      <c r="AS5503" s="90"/>
      <c r="AT5503" s="90"/>
      <c r="AU5503" s="90"/>
      <c r="AV5503" s="90"/>
      <c r="AW5503" s="105"/>
      <c r="AX5503" s="2"/>
      <c r="AY5503" s="2"/>
      <c r="AZ5503" s="2"/>
      <c r="BA5503" s="2"/>
      <c r="BB5503" s="60"/>
      <c r="BC5503" s="111"/>
      <c r="BD5503" s="111"/>
      <c r="BE5503" s="111"/>
      <c r="BF5503" s="111"/>
      <c r="BG5503" s="116"/>
      <c r="BH5503" s="2"/>
      <c r="BI5503" s="2"/>
      <c r="BJ5503" s="2"/>
      <c r="BK5503" s="2"/>
      <c r="BL5503" s="60"/>
      <c r="BM5503" s="53"/>
      <c r="BN5503" s="53"/>
      <c r="BO5503" s="53"/>
      <c r="BP5503" s="53"/>
      <c r="BQ5503" s="125"/>
      <c r="BR5503" s="2"/>
      <c r="BS5503" s="2"/>
      <c r="BT5503" s="2"/>
      <c r="BU5503" s="2"/>
      <c r="BV5503" s="60"/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291</v>
      </c>
      <c r="K5504" s="2" t="s">
        <v>320</v>
      </c>
      <c r="L5504" s="170">
        <f t="shared" si="185"/>
        <v>0</v>
      </c>
      <c r="M5504" s="170">
        <f t="shared" si="186"/>
        <v>0</v>
      </c>
      <c r="N5504" s="183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286</v>
      </c>
      <c r="J5505" s="2" t="s">
        <v>337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3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8" t="s">
        <v>338</v>
      </c>
      <c r="K5506" s="8" t="s">
        <v>319</v>
      </c>
      <c r="L5506" s="170">
        <f t="shared" si="185"/>
        <v>0</v>
      </c>
      <c r="M5506" s="170">
        <f t="shared" si="186"/>
        <v>0</v>
      </c>
      <c r="N5506" s="183"/>
      <c r="O5506" s="58"/>
      <c r="P5506" s="58"/>
      <c r="Q5506" s="58"/>
      <c r="R5506" s="58"/>
      <c r="S5506" s="59"/>
      <c r="T5506" s="8"/>
      <c r="U5506" s="8"/>
      <c r="V5506" s="8"/>
      <c r="W5506" s="8"/>
      <c r="X5506" s="130"/>
      <c r="Y5506" s="143"/>
      <c r="Z5506" s="143"/>
      <c r="AA5506" s="143"/>
      <c r="AB5506" s="143"/>
      <c r="AC5506" s="144"/>
      <c r="AD5506" s="8"/>
      <c r="AE5506" s="8"/>
      <c r="AF5506" s="8"/>
      <c r="AG5506" s="8"/>
      <c r="AH5506" s="130"/>
      <c r="AI5506" s="145"/>
      <c r="AJ5506" s="145"/>
      <c r="AK5506" s="145"/>
      <c r="AL5506" s="145"/>
      <c r="AM5506" s="146"/>
      <c r="AN5506" s="8"/>
      <c r="AO5506" s="8"/>
      <c r="AP5506" s="8"/>
      <c r="AQ5506" s="8"/>
      <c r="AR5506" s="130"/>
      <c r="AS5506" s="147"/>
      <c r="AT5506" s="147"/>
      <c r="AU5506" s="147"/>
      <c r="AV5506" s="147"/>
      <c r="AW5506" s="148"/>
      <c r="AX5506" s="8"/>
      <c r="AY5506" s="8"/>
      <c r="AZ5506" s="8"/>
      <c r="BA5506" s="8"/>
      <c r="BB5506" s="130"/>
      <c r="BC5506" s="149"/>
      <c r="BD5506" s="149"/>
      <c r="BE5506" s="149"/>
      <c r="BF5506" s="149"/>
      <c r="BG5506" s="150"/>
      <c r="BH5506" s="8"/>
      <c r="BI5506" s="8"/>
      <c r="BJ5506" s="8"/>
      <c r="BK5506" s="8"/>
      <c r="BL5506" s="130"/>
      <c r="BM5506" s="151"/>
      <c r="BN5506" s="151"/>
      <c r="BO5506" s="151"/>
      <c r="BP5506" s="151"/>
      <c r="BQ5506" s="152"/>
      <c r="BR5506" s="8"/>
      <c r="BS5506" s="8"/>
      <c r="BT5506" s="8"/>
      <c r="BU5506" s="8"/>
      <c r="BV5506" s="13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339</v>
      </c>
      <c r="K5507" s="8" t="s">
        <v>340</v>
      </c>
      <c r="L5507" s="170">
        <f t="shared" si="185"/>
        <v>0</v>
      </c>
      <c r="M5507" s="170">
        <f t="shared" si="186"/>
        <v>0</v>
      </c>
      <c r="N5507" s="183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341</v>
      </c>
      <c r="K5508" s="8" t="s">
        <v>319</v>
      </c>
      <c r="L5508" s="170">
        <f t="shared" si="185"/>
        <v>0</v>
      </c>
      <c r="M5508" s="170">
        <f t="shared" si="186"/>
        <v>0</v>
      </c>
      <c r="N5508" s="183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342</v>
      </c>
      <c r="K5509" s="8" t="s">
        <v>321</v>
      </c>
      <c r="L5509" s="170">
        <f t="shared" ref="L5509:L5572" si="187">SUM(R5509,W5509,AB5509,AG5509,AL5509,AQ5509,AV5509,BA5509,BF5509,BK5509,BP5509,BU5509)</f>
        <v>0</v>
      </c>
      <c r="M5509" s="170">
        <f t="shared" ref="M5509:M5572" si="188">SUM(S5509,X5509,AC5509,AH5509,AM5509,AR5509,AW5509,BB5509,BG5509,BL5509,BQ5509,BV5509)</f>
        <v>0</v>
      </c>
      <c r="N5509" s="183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343</v>
      </c>
      <c r="K5510" s="8" t="s">
        <v>321</v>
      </c>
      <c r="L5510" s="170">
        <f t="shared" si="187"/>
        <v>0</v>
      </c>
      <c r="M5510" s="170">
        <f t="shared" si="188"/>
        <v>0</v>
      </c>
      <c r="N5510" s="183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344</v>
      </c>
      <c r="K5511" s="8" t="s">
        <v>340</v>
      </c>
      <c r="L5511" s="170">
        <f t="shared" si="187"/>
        <v>0</v>
      </c>
      <c r="M5511" s="170">
        <f t="shared" si="188"/>
        <v>0</v>
      </c>
      <c r="N5511" s="183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288</v>
      </c>
      <c r="J5512" s="8" t="s">
        <v>345</v>
      </c>
      <c r="K5512" s="8" t="s">
        <v>319</v>
      </c>
      <c r="L5512" s="170">
        <f t="shared" si="187"/>
        <v>0</v>
      </c>
      <c r="M5512" s="170">
        <f t="shared" si="188"/>
        <v>0</v>
      </c>
      <c r="N5512" s="183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2" t="s">
        <v>352</v>
      </c>
      <c r="K5513" s="2" t="s">
        <v>319</v>
      </c>
      <c r="L5513" s="170">
        <f t="shared" si="187"/>
        <v>0</v>
      </c>
      <c r="M5513" s="170">
        <f t="shared" si="188"/>
        <v>0</v>
      </c>
      <c r="N5513" s="183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353</v>
      </c>
      <c r="K5514" s="2" t="s">
        <v>322</v>
      </c>
      <c r="L5514" s="170">
        <f t="shared" si="187"/>
        <v>0</v>
      </c>
      <c r="M5514" s="170">
        <f t="shared" si="188"/>
        <v>0</v>
      </c>
      <c r="N5514" s="183"/>
      <c r="O5514" s="37"/>
      <c r="P5514" s="37"/>
      <c r="Q5514" s="37"/>
      <c r="R5514" s="37"/>
      <c r="S5514" s="46"/>
      <c r="T5514" s="2"/>
      <c r="U5514" s="2"/>
      <c r="V5514" s="2"/>
      <c r="W5514" s="2"/>
      <c r="X5514" s="60"/>
      <c r="Y5514" s="67"/>
      <c r="Z5514" s="67"/>
      <c r="AA5514" s="67"/>
      <c r="AB5514" s="67"/>
      <c r="AC5514" s="73"/>
      <c r="AD5514" s="2"/>
      <c r="AE5514" s="2"/>
      <c r="AF5514" s="2"/>
      <c r="AG5514" s="2"/>
      <c r="AH5514" s="60"/>
      <c r="AI5514" s="77"/>
      <c r="AJ5514" s="77"/>
      <c r="AK5514" s="77"/>
      <c r="AL5514" s="77"/>
      <c r="AM5514" s="85"/>
      <c r="AN5514" s="2"/>
      <c r="AO5514" s="2"/>
      <c r="AP5514" s="2"/>
      <c r="AQ5514" s="2"/>
      <c r="AR5514" s="60"/>
      <c r="AS5514" s="90"/>
      <c r="AT5514" s="90"/>
      <c r="AU5514" s="90"/>
      <c r="AV5514" s="90"/>
      <c r="AW5514" s="105"/>
      <c r="AX5514" s="2"/>
      <c r="AY5514" s="2"/>
      <c r="AZ5514" s="2"/>
      <c r="BA5514" s="2"/>
      <c r="BB5514" s="60"/>
      <c r="BC5514" s="111"/>
      <c r="BD5514" s="111"/>
      <c r="BE5514" s="111"/>
      <c r="BF5514" s="111"/>
      <c r="BG5514" s="116"/>
      <c r="BH5514" s="2"/>
      <c r="BI5514" s="2"/>
      <c r="BJ5514" s="2"/>
      <c r="BK5514" s="2"/>
      <c r="BL5514" s="60"/>
      <c r="BM5514" s="53"/>
      <c r="BN5514" s="53"/>
      <c r="BO5514" s="53"/>
      <c r="BP5514" s="53"/>
      <c r="BQ5514" s="125"/>
      <c r="BR5514" s="2"/>
      <c r="BS5514" s="2"/>
      <c r="BT5514" s="2"/>
      <c r="BU5514" s="2"/>
      <c r="BV5514" s="6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346</v>
      </c>
      <c r="K5515" s="2" t="s">
        <v>319</v>
      </c>
      <c r="L5515" s="170">
        <f t="shared" si="187"/>
        <v>0</v>
      </c>
      <c r="M5515" s="170">
        <f t="shared" si="188"/>
        <v>0</v>
      </c>
      <c r="N5515" s="183"/>
      <c r="O5515" s="38"/>
      <c r="P5515" s="37"/>
      <c r="Q5515" s="37"/>
      <c r="R5515" s="37"/>
      <c r="S5515" s="46"/>
      <c r="T5515" s="3"/>
      <c r="U5515" s="2"/>
      <c r="V5515" s="2"/>
      <c r="W5515" s="2"/>
      <c r="X5515" s="60"/>
      <c r="Y5515" s="69"/>
      <c r="Z5515" s="67"/>
      <c r="AA5515" s="67"/>
      <c r="AB5515" s="67"/>
      <c r="AC5515" s="73"/>
      <c r="AD5515" s="3"/>
      <c r="AE5515" s="2"/>
      <c r="AF5515" s="2"/>
      <c r="AG5515" s="2"/>
      <c r="AH5515" s="60"/>
      <c r="AI5515" s="78"/>
      <c r="AJ5515" s="77"/>
      <c r="AK5515" s="77"/>
      <c r="AL5515" s="77"/>
      <c r="AM5515" s="85"/>
      <c r="AN5515" s="3"/>
      <c r="AO5515" s="2"/>
      <c r="AP5515" s="2"/>
      <c r="AQ5515" s="2"/>
      <c r="AR5515" s="60"/>
      <c r="AS5515" s="91"/>
      <c r="AT5515" s="90"/>
      <c r="AU5515" s="90"/>
      <c r="AV5515" s="90"/>
      <c r="AW5515" s="105"/>
      <c r="AX5515" s="3"/>
      <c r="AY5515" s="2"/>
      <c r="AZ5515" s="2"/>
      <c r="BA5515" s="2"/>
      <c r="BB5515" s="60"/>
      <c r="BC5515" s="112"/>
      <c r="BD5515" s="111"/>
      <c r="BE5515" s="111"/>
      <c r="BF5515" s="111"/>
      <c r="BG5515" s="116"/>
      <c r="BH5515" s="3"/>
      <c r="BI5515" s="2"/>
      <c r="BJ5515" s="2"/>
      <c r="BK5515" s="2"/>
      <c r="BL5515" s="60"/>
      <c r="BM5515" s="54"/>
      <c r="BN5515" s="53"/>
      <c r="BO5515" s="53"/>
      <c r="BP5515" s="53"/>
      <c r="BQ5515" s="125"/>
      <c r="BR5515" s="3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289</v>
      </c>
      <c r="J5516" s="2" t="s">
        <v>268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3"/>
      <c r="O5516" s="37"/>
      <c r="P5516" s="37"/>
      <c r="Q5516" s="37"/>
      <c r="R5516" s="37"/>
      <c r="S5516" s="46"/>
      <c r="T5516" s="2"/>
      <c r="U5516" s="2"/>
      <c r="V5516" s="2"/>
      <c r="W5516" s="2"/>
      <c r="X5516" s="60"/>
      <c r="Y5516" s="67"/>
      <c r="Z5516" s="67"/>
      <c r="AA5516" s="67"/>
      <c r="AB5516" s="67"/>
      <c r="AC5516" s="73"/>
      <c r="AD5516" s="2"/>
      <c r="AE5516" s="2"/>
      <c r="AF5516" s="2"/>
      <c r="AG5516" s="2"/>
      <c r="AH5516" s="60"/>
      <c r="AI5516" s="77"/>
      <c r="AJ5516" s="77"/>
      <c r="AK5516" s="77"/>
      <c r="AL5516" s="77"/>
      <c r="AM5516" s="85"/>
      <c r="AN5516" s="2"/>
      <c r="AO5516" s="2"/>
      <c r="AP5516" s="2"/>
      <c r="AQ5516" s="2"/>
      <c r="AR5516" s="60"/>
      <c r="AS5516" s="90"/>
      <c r="AT5516" s="90"/>
      <c r="AU5516" s="90"/>
      <c r="AV5516" s="90"/>
      <c r="AW5516" s="105"/>
      <c r="AX5516" s="2"/>
      <c r="AY5516" s="2"/>
      <c r="AZ5516" s="2"/>
      <c r="BA5516" s="2"/>
      <c r="BB5516" s="60"/>
      <c r="BC5516" s="111"/>
      <c r="BD5516" s="111"/>
      <c r="BE5516" s="111"/>
      <c r="BF5516" s="111"/>
      <c r="BG5516" s="116"/>
      <c r="BH5516" s="2"/>
      <c r="BI5516" s="2"/>
      <c r="BJ5516" s="2"/>
      <c r="BK5516" s="2"/>
      <c r="BL5516" s="60"/>
      <c r="BM5516" s="53"/>
      <c r="BN5516" s="53"/>
      <c r="BO5516" s="53"/>
      <c r="BP5516" s="53"/>
      <c r="BQ5516" s="125"/>
      <c r="BR5516" s="2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292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3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285</v>
      </c>
      <c r="J5518" s="2" t="s">
        <v>293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3"/>
      <c r="O5518" s="37"/>
      <c r="P5518" s="37"/>
      <c r="Q5518" s="37"/>
      <c r="R5518" s="38"/>
      <c r="S5518" s="45"/>
      <c r="T5518" s="2"/>
      <c r="U5518" s="2"/>
      <c r="V5518" s="2"/>
      <c r="W5518" s="3"/>
      <c r="X5518" s="61"/>
      <c r="Y5518" s="67"/>
      <c r="Z5518" s="67"/>
      <c r="AA5518" s="67"/>
      <c r="AB5518" s="69"/>
      <c r="AC5518" s="74"/>
      <c r="AD5518" s="2"/>
      <c r="AE5518" s="2"/>
      <c r="AF5518" s="2"/>
      <c r="AG5518" s="3"/>
      <c r="AH5518" s="61"/>
      <c r="AI5518" s="77"/>
      <c r="AJ5518" s="77"/>
      <c r="AK5518" s="77"/>
      <c r="AL5518" s="78"/>
      <c r="AM5518" s="86"/>
      <c r="AN5518" s="2"/>
      <c r="AO5518" s="2"/>
      <c r="AP5518" s="2"/>
      <c r="AQ5518" s="3"/>
      <c r="AR5518" s="61"/>
      <c r="AS5518" s="90"/>
      <c r="AT5518" s="90"/>
      <c r="AU5518" s="90"/>
      <c r="AV5518" s="91"/>
      <c r="AW5518" s="106"/>
      <c r="AX5518" s="2"/>
      <c r="AY5518" s="2"/>
      <c r="AZ5518" s="2"/>
      <c r="BA5518" s="3"/>
      <c r="BB5518" s="61"/>
      <c r="BC5518" s="111"/>
      <c r="BD5518" s="111"/>
      <c r="BE5518" s="111"/>
      <c r="BF5518" s="112"/>
      <c r="BG5518" s="117"/>
      <c r="BH5518" s="2"/>
      <c r="BI5518" s="2"/>
      <c r="BJ5518" s="2"/>
      <c r="BK5518" s="3"/>
      <c r="BL5518" s="61"/>
      <c r="BM5518" s="53"/>
      <c r="BN5518" s="53"/>
      <c r="BO5518" s="53"/>
      <c r="BP5518" s="54"/>
      <c r="BQ5518" s="126"/>
      <c r="BR5518" s="2"/>
      <c r="BS5518" s="2"/>
      <c r="BT5518" s="2"/>
      <c r="BU5518" s="3"/>
      <c r="BV5518" s="61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287</v>
      </c>
      <c r="J5519" s="2" t="s">
        <v>269</v>
      </c>
      <c r="K5519" s="2" t="s">
        <v>321</v>
      </c>
      <c r="L5519" s="170">
        <f t="shared" si="187"/>
        <v>0</v>
      </c>
      <c r="M5519" s="170">
        <f t="shared" si="188"/>
        <v>0</v>
      </c>
      <c r="N5519" s="183"/>
      <c r="O5519" s="37"/>
      <c r="P5519" s="37"/>
      <c r="Q5519" s="37"/>
      <c r="R5519" s="37"/>
      <c r="S5519" s="46"/>
      <c r="T5519" s="2"/>
      <c r="U5519" s="2"/>
      <c r="V5519" s="2"/>
      <c r="W5519" s="2"/>
      <c r="X5519" s="60"/>
      <c r="Y5519" s="67"/>
      <c r="Z5519" s="67"/>
      <c r="AA5519" s="67"/>
      <c r="AB5519" s="67"/>
      <c r="AC5519" s="73"/>
      <c r="AD5519" s="2"/>
      <c r="AE5519" s="2"/>
      <c r="AF5519" s="2"/>
      <c r="AG5519" s="2"/>
      <c r="AH5519" s="60"/>
      <c r="AI5519" s="77"/>
      <c r="AJ5519" s="77"/>
      <c r="AK5519" s="77"/>
      <c r="AL5519" s="77"/>
      <c r="AM5519" s="85"/>
      <c r="AN5519" s="2"/>
      <c r="AO5519" s="2"/>
      <c r="AP5519" s="2"/>
      <c r="AQ5519" s="2"/>
      <c r="AR5519" s="60"/>
      <c r="AS5519" s="90"/>
      <c r="AT5519" s="90"/>
      <c r="AU5519" s="90"/>
      <c r="AV5519" s="90"/>
      <c r="AW5519" s="105"/>
      <c r="AX5519" s="2"/>
      <c r="AY5519" s="2"/>
      <c r="AZ5519" s="2"/>
      <c r="BA5519" s="2"/>
      <c r="BB5519" s="60"/>
      <c r="BC5519" s="111"/>
      <c r="BD5519" s="111"/>
      <c r="BE5519" s="111"/>
      <c r="BF5519" s="111"/>
      <c r="BG5519" s="116"/>
      <c r="BH5519" s="2"/>
      <c r="BI5519" s="2"/>
      <c r="BJ5519" s="2"/>
      <c r="BK5519" s="2"/>
      <c r="BL5519" s="60"/>
      <c r="BM5519" s="53"/>
      <c r="BN5519" s="53"/>
      <c r="BO5519" s="53"/>
      <c r="BP5519" s="53"/>
      <c r="BQ5519" s="125"/>
      <c r="BR5519" s="2"/>
      <c r="BS5519" s="2"/>
      <c r="BT5519" s="2"/>
      <c r="BU5519" s="2"/>
      <c r="BV5519" s="60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270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3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290</v>
      </c>
      <c r="J5521" s="2" t="s">
        <v>271</v>
      </c>
      <c r="K5521" s="2" t="s">
        <v>322</v>
      </c>
      <c r="L5521" s="170">
        <f t="shared" si="187"/>
        <v>0</v>
      </c>
      <c r="M5521" s="170">
        <f t="shared" si="188"/>
        <v>0</v>
      </c>
      <c r="N5521" s="183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284</v>
      </c>
      <c r="J5522" s="2" t="s">
        <v>294</v>
      </c>
      <c r="K5522" s="2" t="s">
        <v>321</v>
      </c>
      <c r="L5522" s="170">
        <f t="shared" si="187"/>
        <v>0</v>
      </c>
      <c r="M5522" s="170">
        <f t="shared" si="188"/>
        <v>0</v>
      </c>
      <c r="N5522" s="183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347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3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295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3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290</v>
      </c>
      <c r="J5525" s="2" t="s">
        <v>299</v>
      </c>
      <c r="K5525" s="2" t="s">
        <v>319</v>
      </c>
      <c r="L5525" s="170">
        <f t="shared" si="187"/>
        <v>0</v>
      </c>
      <c r="M5525" s="170">
        <f t="shared" si="188"/>
        <v>0</v>
      </c>
      <c r="N5525" s="183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315</v>
      </c>
      <c r="J5526" s="2" t="s">
        <v>348</v>
      </c>
      <c r="K5526" s="2" t="s">
        <v>321</v>
      </c>
      <c r="L5526" s="170">
        <f t="shared" si="187"/>
        <v>0</v>
      </c>
      <c r="M5526" s="170">
        <f t="shared" si="188"/>
        <v>0</v>
      </c>
      <c r="N5526" s="183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296</v>
      </c>
      <c r="K5527" s="2" t="s">
        <v>322</v>
      </c>
      <c r="L5527" s="170">
        <f t="shared" si="187"/>
        <v>0</v>
      </c>
      <c r="M5527" s="170">
        <f t="shared" si="188"/>
        <v>0</v>
      </c>
      <c r="N5527" s="183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316</v>
      </c>
      <c r="J5528" s="2" t="s">
        <v>297</v>
      </c>
      <c r="K5528" s="2" t="s">
        <v>319</v>
      </c>
      <c r="L5528" s="170">
        <f t="shared" si="187"/>
        <v>0</v>
      </c>
      <c r="M5528" s="170">
        <f t="shared" si="188"/>
        <v>0</v>
      </c>
      <c r="N5528" s="183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8" t="s">
        <v>349</v>
      </c>
      <c r="K5529" s="8" t="s">
        <v>321</v>
      </c>
      <c r="L5529" s="170">
        <f t="shared" si="187"/>
        <v>0</v>
      </c>
      <c r="M5529" s="170">
        <f t="shared" si="188"/>
        <v>0</v>
      </c>
      <c r="N5529" s="183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282</v>
      </c>
      <c r="J5530" s="2" t="s">
        <v>272</v>
      </c>
      <c r="K5530" s="2" t="s">
        <v>322</v>
      </c>
      <c r="L5530" s="170">
        <f t="shared" si="187"/>
        <v>0</v>
      </c>
      <c r="M5530" s="170">
        <f t="shared" si="188"/>
        <v>0</v>
      </c>
      <c r="N5530" s="183"/>
      <c r="O5530" s="37"/>
      <c r="P5530" s="37"/>
      <c r="Q5530" s="37"/>
      <c r="R5530" s="37"/>
      <c r="S5530" s="37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273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3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274</v>
      </c>
      <c r="K5532" s="2" t="s">
        <v>322</v>
      </c>
      <c r="L5532" s="172">
        <f t="shared" si="187"/>
        <v>0</v>
      </c>
      <c r="M5532" s="170">
        <f t="shared" si="188"/>
        <v>0</v>
      </c>
      <c r="N5532" s="183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275</v>
      </c>
      <c r="K5533" s="2" t="s">
        <v>322</v>
      </c>
      <c r="L5533" s="170">
        <f t="shared" si="187"/>
        <v>0</v>
      </c>
      <c r="M5533" s="170">
        <f t="shared" si="188"/>
        <v>0</v>
      </c>
      <c r="N5533" s="183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276</v>
      </c>
      <c r="K5534" s="2" t="s">
        <v>321</v>
      </c>
      <c r="L5534" s="170">
        <f t="shared" si="187"/>
        <v>0</v>
      </c>
      <c r="M5534" s="170">
        <f t="shared" si="188"/>
        <v>0</v>
      </c>
      <c r="N5534" s="183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277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3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283</v>
      </c>
      <c r="J5536" s="2" t="s">
        <v>298</v>
      </c>
      <c r="K5536" s="2" t="s">
        <v>322</v>
      </c>
      <c r="L5536" s="170">
        <f t="shared" si="187"/>
        <v>0</v>
      </c>
      <c r="M5536" s="170">
        <f t="shared" si="188"/>
        <v>0</v>
      </c>
      <c r="N5536" s="183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278</v>
      </c>
      <c r="K5537" s="2" t="s">
        <v>321</v>
      </c>
      <c r="L5537" s="170">
        <f t="shared" si="187"/>
        <v>1</v>
      </c>
      <c r="M5537" s="170">
        <f t="shared" si="188"/>
        <v>0.70099999999999996</v>
      </c>
      <c r="N5537" s="183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>
        <v>2</v>
      </c>
      <c r="Z5537" s="67"/>
      <c r="AA5537" s="67"/>
      <c r="AB5537" s="67">
        <v>1</v>
      </c>
      <c r="AC5537" s="73">
        <v>0.70099999999999996</v>
      </c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279</v>
      </c>
      <c r="K5538" s="2" t="s">
        <v>321</v>
      </c>
      <c r="L5538" s="170">
        <f t="shared" si="187"/>
        <v>0</v>
      </c>
      <c r="M5538" s="170">
        <f t="shared" si="188"/>
        <v>0</v>
      </c>
      <c r="N5538" s="183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/>
      <c r="Z5538" s="67"/>
      <c r="AA5538" s="67"/>
      <c r="AB5538" s="67"/>
      <c r="AC5538" s="73"/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286</v>
      </c>
      <c r="J5539" s="2" t="s">
        <v>280</v>
      </c>
      <c r="K5539" s="2" t="s">
        <v>320</v>
      </c>
      <c r="L5539" s="170">
        <f t="shared" si="187"/>
        <v>0.97</v>
      </c>
      <c r="M5539" s="172">
        <f t="shared" si="188"/>
        <v>13.385999999999999</v>
      </c>
      <c r="N5539" s="185"/>
      <c r="O5539" s="37"/>
      <c r="P5539" s="37"/>
      <c r="Q5539" s="37"/>
      <c r="R5539" s="37"/>
      <c r="S5539" s="46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>
        <v>0.97</v>
      </c>
      <c r="BL5539" s="181">
        <v>13.385999999999999</v>
      </c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281</v>
      </c>
      <c r="K5540" s="2" t="s">
        <v>320</v>
      </c>
      <c r="L5540" s="170">
        <f t="shared" si="187"/>
        <v>0</v>
      </c>
      <c r="M5540" s="170">
        <f t="shared" si="188"/>
        <v>0</v>
      </c>
      <c r="N5540" s="183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/>
      <c r="BL5540" s="60"/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s="17" customFormat="1" hidden="1" x14ac:dyDescent="0.3">
      <c r="A5541" s="16" t="s">
        <v>193</v>
      </c>
      <c r="B5541" s="16" t="s">
        <v>2</v>
      </c>
      <c r="C5541" s="16" t="s">
        <v>3</v>
      </c>
      <c r="D5541" s="16" t="s">
        <v>124</v>
      </c>
      <c r="E5541" s="6" t="s">
        <v>192</v>
      </c>
      <c r="F5541" s="7">
        <v>5</v>
      </c>
      <c r="G5541" s="23" t="s">
        <v>5</v>
      </c>
      <c r="H5541" s="7">
        <v>2023</v>
      </c>
      <c r="I5541" s="25"/>
      <c r="J5541" s="16" t="s">
        <v>314</v>
      </c>
      <c r="K5541" s="16"/>
      <c r="L5541" s="155"/>
      <c r="M5541" s="133">
        <f>SUM(M5503:M5540)</f>
        <v>14.087</v>
      </c>
      <c r="N5541" s="186"/>
      <c r="O5541" s="16"/>
      <c r="P5541" s="16"/>
      <c r="Q5541" s="16"/>
      <c r="R5541" s="16"/>
      <c r="S5541" s="51">
        <f>SUM(S5503:S5540)</f>
        <v>0</v>
      </c>
      <c r="T5541" s="16"/>
      <c r="U5541" s="16"/>
      <c r="V5541" s="16"/>
      <c r="W5541" s="16"/>
      <c r="X5541" s="51">
        <f>SUM(X5503:X5540)</f>
        <v>0</v>
      </c>
      <c r="Y5541" s="16"/>
      <c r="Z5541" s="16"/>
      <c r="AA5541" s="16"/>
      <c r="AB5541" s="16"/>
      <c r="AC5541" s="51">
        <f>SUM(AC5503:AC5540)</f>
        <v>0.70099999999999996</v>
      </c>
      <c r="AD5541" s="16"/>
      <c r="AE5541" s="16"/>
      <c r="AF5541" s="16"/>
      <c r="AG5541" s="16"/>
      <c r="AH5541" s="51">
        <f>SUM(AH5503:AH5540)</f>
        <v>0</v>
      </c>
      <c r="AI5541" s="16"/>
      <c r="AJ5541" s="16"/>
      <c r="AK5541" s="16"/>
      <c r="AL5541" s="16"/>
      <c r="AM5541" s="51">
        <f>SUM(AM5503:AM5540)</f>
        <v>0</v>
      </c>
      <c r="AN5541" s="16"/>
      <c r="AO5541" s="16"/>
      <c r="AP5541" s="16"/>
      <c r="AQ5541" s="16"/>
      <c r="AR5541" s="51">
        <f>SUM(AR5503:AR5540)</f>
        <v>0</v>
      </c>
      <c r="AS5541" s="16"/>
      <c r="AT5541" s="16"/>
      <c r="AU5541" s="16"/>
      <c r="AV5541" s="16"/>
      <c r="AW5541" s="51">
        <f>SUM(AW5503:AW5540)</f>
        <v>0</v>
      </c>
      <c r="AX5541" s="16"/>
      <c r="AY5541" s="16"/>
      <c r="AZ5541" s="16"/>
      <c r="BA5541" s="16"/>
      <c r="BB5541" s="51">
        <f>SUM(BB5503:BB5540)</f>
        <v>0</v>
      </c>
      <c r="BC5541" s="16"/>
      <c r="BD5541" s="16"/>
      <c r="BE5541" s="16"/>
      <c r="BF5541" s="16"/>
      <c r="BG5541" s="51">
        <f>SUM(BG5503:BG5540)</f>
        <v>0</v>
      </c>
      <c r="BH5541" s="16"/>
      <c r="BI5541" s="16"/>
      <c r="BJ5541" s="16"/>
      <c r="BK5541" s="16"/>
      <c r="BL5541" s="51">
        <f>SUM(BL5503:BL5540)</f>
        <v>13.385999999999999</v>
      </c>
      <c r="BM5541" s="16"/>
      <c r="BN5541" s="16"/>
      <c r="BO5541" s="16"/>
      <c r="BP5541" s="16"/>
      <c r="BQ5541" s="51">
        <f>SUM(BQ5503:BQ5540)</f>
        <v>0</v>
      </c>
      <c r="BR5541" s="16"/>
      <c r="BS5541" s="16"/>
      <c r="BT5541" s="16"/>
      <c r="BU5541" s="16"/>
      <c r="BV5541" s="51">
        <f>SUM(BV5503:BV5540)</f>
        <v>0</v>
      </c>
    </row>
    <row r="5542" spans="1:74" hidden="1" x14ac:dyDescent="0.3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22" t="s">
        <v>5</v>
      </c>
      <c r="H5542" s="3">
        <v>2023</v>
      </c>
      <c r="I5542" s="24" t="s">
        <v>287</v>
      </c>
      <c r="J5542" s="2" t="s">
        <v>267</v>
      </c>
      <c r="K5542" s="2" t="s">
        <v>319</v>
      </c>
      <c r="L5542" s="170">
        <f t="shared" si="187"/>
        <v>0</v>
      </c>
      <c r="M5542" s="170">
        <f t="shared" si="188"/>
        <v>0</v>
      </c>
      <c r="N5542" s="183"/>
      <c r="O5542" s="37"/>
      <c r="P5542" s="37"/>
      <c r="Q5542" s="37"/>
      <c r="R5542" s="37"/>
      <c r="S5542" s="46"/>
      <c r="T5542" s="2"/>
      <c r="U5542" s="2"/>
      <c r="V5542" s="2"/>
      <c r="W5542" s="2"/>
      <c r="X5542" s="60"/>
      <c r="Y5542" s="67"/>
      <c r="Z5542" s="67"/>
      <c r="AA5542" s="67"/>
      <c r="AB5542" s="67"/>
      <c r="AC5542" s="73"/>
      <c r="AD5542" s="2"/>
      <c r="AE5542" s="2"/>
      <c r="AF5542" s="2"/>
      <c r="AG5542" s="2"/>
      <c r="AH5542" s="60"/>
      <c r="AI5542" s="77"/>
      <c r="AJ5542" s="77"/>
      <c r="AK5542" s="77"/>
      <c r="AL5542" s="77"/>
      <c r="AM5542" s="85"/>
      <c r="AN5542" s="2"/>
      <c r="AO5542" s="2"/>
      <c r="AP5542" s="2"/>
      <c r="AQ5542" s="2"/>
      <c r="AR5542" s="60"/>
      <c r="AS5542" s="90"/>
      <c r="AT5542" s="90"/>
      <c r="AU5542" s="90"/>
      <c r="AV5542" s="90"/>
      <c r="AW5542" s="105"/>
      <c r="AX5542" s="2"/>
      <c r="AY5542" s="2"/>
      <c r="AZ5542" s="2"/>
      <c r="BA5542" s="2"/>
      <c r="BB5542" s="60"/>
      <c r="BC5542" s="111"/>
      <c r="BD5542" s="111"/>
      <c r="BE5542" s="111"/>
      <c r="BF5542" s="111"/>
      <c r="BG5542" s="116"/>
      <c r="BH5542" s="2"/>
      <c r="BI5542" s="2"/>
      <c r="BJ5542" s="2"/>
      <c r="BK5542" s="2"/>
      <c r="BL5542" s="60"/>
      <c r="BM5542" s="53"/>
      <c r="BN5542" s="53"/>
      <c r="BO5542" s="53"/>
      <c r="BP5542" s="53"/>
      <c r="BQ5542" s="125"/>
      <c r="BR5542" s="2"/>
      <c r="BS5542" s="2"/>
      <c r="BT5542" s="2"/>
      <c r="BU5542" s="2"/>
      <c r="BV5542" s="60"/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291</v>
      </c>
      <c r="K5543" s="2" t="s">
        <v>320</v>
      </c>
      <c r="L5543" s="170">
        <f t="shared" si="187"/>
        <v>0</v>
      </c>
      <c r="M5543" s="170">
        <f t="shared" si="188"/>
        <v>0</v>
      </c>
      <c r="N5543" s="183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286</v>
      </c>
      <c r="J5544" s="2" t="s">
        <v>337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3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8" t="s">
        <v>338</v>
      </c>
      <c r="K5545" s="8" t="s">
        <v>319</v>
      </c>
      <c r="L5545" s="170">
        <f t="shared" si="187"/>
        <v>0</v>
      </c>
      <c r="M5545" s="170">
        <f t="shared" si="188"/>
        <v>0</v>
      </c>
      <c r="N5545" s="183"/>
      <c r="O5545" s="58"/>
      <c r="P5545" s="58"/>
      <c r="Q5545" s="58"/>
      <c r="R5545" s="58"/>
      <c r="S5545" s="59"/>
      <c r="T5545" s="8"/>
      <c r="U5545" s="8"/>
      <c r="V5545" s="8"/>
      <c r="W5545" s="8"/>
      <c r="X5545" s="130"/>
      <c r="Y5545" s="143"/>
      <c r="Z5545" s="143"/>
      <c r="AA5545" s="143"/>
      <c r="AB5545" s="143"/>
      <c r="AC5545" s="144"/>
      <c r="AD5545" s="8"/>
      <c r="AE5545" s="8"/>
      <c r="AF5545" s="8"/>
      <c r="AG5545" s="8"/>
      <c r="AH5545" s="130"/>
      <c r="AI5545" s="145"/>
      <c r="AJ5545" s="145"/>
      <c r="AK5545" s="145"/>
      <c r="AL5545" s="145"/>
      <c r="AM5545" s="146"/>
      <c r="AN5545" s="8"/>
      <c r="AO5545" s="8"/>
      <c r="AP5545" s="8"/>
      <c r="AQ5545" s="8"/>
      <c r="AR5545" s="130"/>
      <c r="AS5545" s="147"/>
      <c r="AT5545" s="147"/>
      <c r="AU5545" s="147"/>
      <c r="AV5545" s="147"/>
      <c r="AW5545" s="148"/>
      <c r="AX5545" s="8"/>
      <c r="AY5545" s="8"/>
      <c r="AZ5545" s="8"/>
      <c r="BA5545" s="8"/>
      <c r="BB5545" s="130"/>
      <c r="BC5545" s="149"/>
      <c r="BD5545" s="149"/>
      <c r="BE5545" s="149"/>
      <c r="BF5545" s="149"/>
      <c r="BG5545" s="150"/>
      <c r="BH5545" s="8"/>
      <c r="BI5545" s="8"/>
      <c r="BJ5545" s="8"/>
      <c r="BK5545" s="8"/>
      <c r="BL5545" s="130"/>
      <c r="BM5545" s="151"/>
      <c r="BN5545" s="151"/>
      <c r="BO5545" s="151"/>
      <c r="BP5545" s="151"/>
      <c r="BQ5545" s="152"/>
      <c r="BR5545" s="8"/>
      <c r="BS5545" s="8"/>
      <c r="BT5545" s="8"/>
      <c r="BU5545" s="8"/>
      <c r="BV5545" s="13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339</v>
      </c>
      <c r="K5546" s="8" t="s">
        <v>340</v>
      </c>
      <c r="L5546" s="170">
        <f t="shared" si="187"/>
        <v>0</v>
      </c>
      <c r="M5546" s="170">
        <f t="shared" si="188"/>
        <v>0</v>
      </c>
      <c r="N5546" s="183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341</v>
      </c>
      <c r="K5547" s="8" t="s">
        <v>319</v>
      </c>
      <c r="L5547" s="170">
        <f t="shared" si="187"/>
        <v>0</v>
      </c>
      <c r="M5547" s="170">
        <f t="shared" si="188"/>
        <v>0</v>
      </c>
      <c r="N5547" s="183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342</v>
      </c>
      <c r="K5548" s="8" t="s">
        <v>321</v>
      </c>
      <c r="L5548" s="170">
        <f t="shared" si="187"/>
        <v>0</v>
      </c>
      <c r="M5548" s="170">
        <f t="shared" si="188"/>
        <v>0</v>
      </c>
      <c r="N5548" s="183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343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3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344</v>
      </c>
      <c r="K5550" s="8" t="s">
        <v>340</v>
      </c>
      <c r="L5550" s="170">
        <f t="shared" si="187"/>
        <v>0</v>
      </c>
      <c r="M5550" s="170">
        <f t="shared" si="188"/>
        <v>0</v>
      </c>
      <c r="N5550" s="183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288</v>
      </c>
      <c r="J5551" s="8" t="s">
        <v>345</v>
      </c>
      <c r="K5551" s="8" t="s">
        <v>319</v>
      </c>
      <c r="L5551" s="170">
        <f t="shared" si="187"/>
        <v>0.01</v>
      </c>
      <c r="M5551" s="170">
        <f t="shared" si="188"/>
        <v>12.962</v>
      </c>
      <c r="N5551" s="183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 t="s">
        <v>502</v>
      </c>
      <c r="AP5551" s="8"/>
      <c r="AQ5551" s="8">
        <v>0.01</v>
      </c>
      <c r="AR5551" s="130">
        <v>12.962</v>
      </c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2" t="s">
        <v>352</v>
      </c>
      <c r="K5552" s="2" t="s">
        <v>319</v>
      </c>
      <c r="L5552" s="170">
        <f t="shared" si="187"/>
        <v>0</v>
      </c>
      <c r="M5552" s="170">
        <f t="shared" si="188"/>
        <v>0</v>
      </c>
      <c r="N5552" s="183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/>
      <c r="AP5552" s="8"/>
      <c r="AQ5552" s="8"/>
      <c r="AR5552" s="130"/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353</v>
      </c>
      <c r="K5553" s="2" t="s">
        <v>322</v>
      </c>
      <c r="L5553" s="170">
        <f t="shared" si="187"/>
        <v>0</v>
      </c>
      <c r="M5553" s="170">
        <f t="shared" si="188"/>
        <v>0</v>
      </c>
      <c r="N5553" s="183"/>
      <c r="O5553" s="37"/>
      <c r="P5553" s="37"/>
      <c r="Q5553" s="37"/>
      <c r="R5553" s="37"/>
      <c r="S5553" s="46"/>
      <c r="T5553" s="2"/>
      <c r="U5553" s="2"/>
      <c r="V5553" s="2"/>
      <c r="W5553" s="2"/>
      <c r="X5553" s="60"/>
      <c r="Y5553" s="67"/>
      <c r="Z5553" s="67"/>
      <c r="AA5553" s="67"/>
      <c r="AB5553" s="67"/>
      <c r="AC5553" s="73"/>
      <c r="AD5553" s="2"/>
      <c r="AE5553" s="2"/>
      <c r="AF5553" s="2"/>
      <c r="AG5553" s="2"/>
      <c r="AH5553" s="60"/>
      <c r="AI5553" s="77"/>
      <c r="AJ5553" s="77"/>
      <c r="AK5553" s="77"/>
      <c r="AL5553" s="77"/>
      <c r="AM5553" s="85"/>
      <c r="AN5553" s="2"/>
      <c r="AO5553" s="2"/>
      <c r="AP5553" s="2"/>
      <c r="AQ5553" s="2"/>
      <c r="AR5553" s="60"/>
      <c r="AS5553" s="90"/>
      <c r="AT5553" s="90"/>
      <c r="AU5553" s="90"/>
      <c r="AV5553" s="90"/>
      <c r="AW5553" s="105"/>
      <c r="AX5553" s="2"/>
      <c r="AY5553" s="2"/>
      <c r="AZ5553" s="2"/>
      <c r="BA5553" s="2"/>
      <c r="BB5553" s="60"/>
      <c r="BC5553" s="111"/>
      <c r="BD5553" s="111"/>
      <c r="BE5553" s="111"/>
      <c r="BF5553" s="111"/>
      <c r="BG5553" s="116"/>
      <c r="BH5553" s="2"/>
      <c r="BI5553" s="2"/>
      <c r="BJ5553" s="2"/>
      <c r="BK5553" s="2"/>
      <c r="BL5553" s="60"/>
      <c r="BM5553" s="53"/>
      <c r="BN5553" s="53"/>
      <c r="BO5553" s="53"/>
      <c r="BP5553" s="53"/>
      <c r="BQ5553" s="125"/>
      <c r="BR5553" s="2"/>
      <c r="BS5553" s="2"/>
      <c r="BT5553" s="2"/>
      <c r="BU5553" s="2"/>
      <c r="BV5553" s="6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346</v>
      </c>
      <c r="K5554" s="2" t="s">
        <v>319</v>
      </c>
      <c r="L5554" s="170">
        <f t="shared" si="187"/>
        <v>0</v>
      </c>
      <c r="M5554" s="170">
        <f t="shared" si="188"/>
        <v>0</v>
      </c>
      <c r="N5554" s="183"/>
      <c r="O5554" s="38"/>
      <c r="P5554" s="37"/>
      <c r="Q5554" s="37"/>
      <c r="R5554" s="37"/>
      <c r="S5554" s="46"/>
      <c r="T5554" s="3"/>
      <c r="U5554" s="2"/>
      <c r="V5554" s="2"/>
      <c r="W5554" s="2"/>
      <c r="X5554" s="60"/>
      <c r="Y5554" s="69"/>
      <c r="Z5554" s="67"/>
      <c r="AA5554" s="67"/>
      <c r="AB5554" s="67"/>
      <c r="AC5554" s="73"/>
      <c r="AD5554" s="3"/>
      <c r="AE5554" s="2"/>
      <c r="AF5554" s="2"/>
      <c r="AG5554" s="2"/>
      <c r="AH5554" s="60"/>
      <c r="AI5554" s="78"/>
      <c r="AJ5554" s="77"/>
      <c r="AK5554" s="77"/>
      <c r="AL5554" s="77"/>
      <c r="AM5554" s="85"/>
      <c r="AN5554" s="3"/>
      <c r="AO5554" s="2"/>
      <c r="AP5554" s="2"/>
      <c r="AQ5554" s="2"/>
      <c r="AR5554" s="60"/>
      <c r="AS5554" s="91"/>
      <c r="AT5554" s="90"/>
      <c r="AU5554" s="90"/>
      <c r="AV5554" s="90"/>
      <c r="AW5554" s="105"/>
      <c r="AX5554" s="3"/>
      <c r="AY5554" s="2"/>
      <c r="AZ5554" s="2"/>
      <c r="BA5554" s="2"/>
      <c r="BB5554" s="60"/>
      <c r="BC5554" s="112"/>
      <c r="BD5554" s="111"/>
      <c r="BE5554" s="111"/>
      <c r="BF5554" s="111"/>
      <c r="BG5554" s="116"/>
      <c r="BH5554" s="3"/>
      <c r="BI5554" s="2"/>
      <c r="BJ5554" s="2"/>
      <c r="BK5554" s="2"/>
      <c r="BL5554" s="60"/>
      <c r="BM5554" s="54"/>
      <c r="BN5554" s="53"/>
      <c r="BO5554" s="53"/>
      <c r="BP5554" s="53"/>
      <c r="BQ5554" s="125"/>
      <c r="BR5554" s="3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289</v>
      </c>
      <c r="J5555" s="2" t="s">
        <v>268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3"/>
      <c r="O5555" s="37"/>
      <c r="P5555" s="37"/>
      <c r="Q5555" s="37"/>
      <c r="R5555" s="37"/>
      <c r="S5555" s="46"/>
      <c r="T5555" s="2"/>
      <c r="U5555" s="2"/>
      <c r="V5555" s="2"/>
      <c r="W5555" s="2"/>
      <c r="X5555" s="60"/>
      <c r="Y5555" s="67"/>
      <c r="Z5555" s="67"/>
      <c r="AA5555" s="67"/>
      <c r="AB5555" s="67"/>
      <c r="AC5555" s="73"/>
      <c r="AD5555" s="2"/>
      <c r="AE5555" s="2"/>
      <c r="AF5555" s="2"/>
      <c r="AG5555" s="2"/>
      <c r="AH5555" s="60"/>
      <c r="AI5555" s="77"/>
      <c r="AJ5555" s="77"/>
      <c r="AK5555" s="77"/>
      <c r="AL5555" s="77"/>
      <c r="AM5555" s="85"/>
      <c r="AN5555" s="2"/>
      <c r="AO5555" s="2"/>
      <c r="AP5555" s="2"/>
      <c r="AQ5555" s="2"/>
      <c r="AR5555" s="60"/>
      <c r="AS5555" s="90"/>
      <c r="AT5555" s="90"/>
      <c r="AU5555" s="90"/>
      <c r="AV5555" s="90"/>
      <c r="AW5555" s="105"/>
      <c r="AX5555" s="2"/>
      <c r="AY5555" s="2"/>
      <c r="AZ5555" s="2"/>
      <c r="BA5555" s="2"/>
      <c r="BB5555" s="60"/>
      <c r="BC5555" s="111"/>
      <c r="BD5555" s="111"/>
      <c r="BE5555" s="111"/>
      <c r="BF5555" s="111"/>
      <c r="BG5555" s="116"/>
      <c r="BH5555" s="2"/>
      <c r="BI5555" s="2"/>
      <c r="BJ5555" s="2"/>
      <c r="BK5555" s="2"/>
      <c r="BL5555" s="60"/>
      <c r="BM5555" s="53"/>
      <c r="BN5555" s="53"/>
      <c r="BO5555" s="53"/>
      <c r="BP5555" s="53"/>
      <c r="BQ5555" s="125"/>
      <c r="BR5555" s="2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292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3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285</v>
      </c>
      <c r="J5557" s="2" t="s">
        <v>293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3"/>
      <c r="O5557" s="37"/>
      <c r="P5557" s="37"/>
      <c r="Q5557" s="37"/>
      <c r="R5557" s="38"/>
      <c r="S5557" s="45"/>
      <c r="T5557" s="2"/>
      <c r="U5557" s="2"/>
      <c r="V5557" s="2"/>
      <c r="W5557" s="3"/>
      <c r="X5557" s="61"/>
      <c r="Y5557" s="67"/>
      <c r="Z5557" s="67"/>
      <c r="AA5557" s="67"/>
      <c r="AB5557" s="69"/>
      <c r="AC5557" s="74"/>
      <c r="AD5557" s="2"/>
      <c r="AE5557" s="2"/>
      <c r="AF5557" s="2"/>
      <c r="AG5557" s="3"/>
      <c r="AH5557" s="61"/>
      <c r="AI5557" s="77"/>
      <c r="AJ5557" s="77"/>
      <c r="AK5557" s="77"/>
      <c r="AL5557" s="78"/>
      <c r="AM5557" s="86"/>
      <c r="AN5557" s="2"/>
      <c r="AO5557" s="2"/>
      <c r="AP5557" s="2"/>
      <c r="AQ5557" s="3"/>
      <c r="AR5557" s="61"/>
      <c r="AS5557" s="90"/>
      <c r="AT5557" s="90"/>
      <c r="AU5557" s="90"/>
      <c r="AV5557" s="91"/>
      <c r="AW5557" s="106"/>
      <c r="AX5557" s="2"/>
      <c r="AY5557" s="2"/>
      <c r="AZ5557" s="2"/>
      <c r="BA5557" s="3"/>
      <c r="BB5557" s="61"/>
      <c r="BC5557" s="111"/>
      <c r="BD5557" s="111"/>
      <c r="BE5557" s="111"/>
      <c r="BF5557" s="112"/>
      <c r="BG5557" s="117"/>
      <c r="BH5557" s="2"/>
      <c r="BI5557" s="2"/>
      <c r="BJ5557" s="2"/>
      <c r="BK5557" s="3"/>
      <c r="BL5557" s="61"/>
      <c r="BM5557" s="53"/>
      <c r="BN5557" s="53"/>
      <c r="BO5557" s="53"/>
      <c r="BP5557" s="54"/>
      <c r="BQ5557" s="126"/>
      <c r="BR5557" s="2"/>
      <c r="BS5557" s="2"/>
      <c r="BT5557" s="2"/>
      <c r="BU5557" s="3"/>
      <c r="BV5557" s="61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287</v>
      </c>
      <c r="J5558" s="2" t="s">
        <v>269</v>
      </c>
      <c r="K5558" s="2" t="s">
        <v>321</v>
      </c>
      <c r="L5558" s="170">
        <f t="shared" si="187"/>
        <v>0</v>
      </c>
      <c r="M5558" s="170">
        <f t="shared" si="188"/>
        <v>0</v>
      </c>
      <c r="N5558" s="183"/>
      <c r="O5558" s="37"/>
      <c r="P5558" s="37"/>
      <c r="Q5558" s="37"/>
      <c r="R5558" s="37"/>
      <c r="S5558" s="46"/>
      <c r="T5558" s="2"/>
      <c r="U5558" s="2"/>
      <c r="V5558" s="2"/>
      <c r="W5558" s="2"/>
      <c r="X5558" s="60"/>
      <c r="Y5558" s="67"/>
      <c r="Z5558" s="67"/>
      <c r="AA5558" s="67"/>
      <c r="AB5558" s="67"/>
      <c r="AC5558" s="73"/>
      <c r="AD5558" s="2"/>
      <c r="AE5558" s="2"/>
      <c r="AF5558" s="2"/>
      <c r="AG5558" s="2"/>
      <c r="AH5558" s="60"/>
      <c r="AI5558" s="77"/>
      <c r="AJ5558" s="77"/>
      <c r="AK5558" s="77"/>
      <c r="AL5558" s="77"/>
      <c r="AM5558" s="85"/>
      <c r="AN5558" s="2"/>
      <c r="AO5558" s="2"/>
      <c r="AP5558" s="2"/>
      <c r="AQ5558" s="2"/>
      <c r="AR5558" s="60"/>
      <c r="AS5558" s="90"/>
      <c r="AT5558" s="90"/>
      <c r="AU5558" s="90"/>
      <c r="AV5558" s="90"/>
      <c r="AW5558" s="105"/>
      <c r="AX5558" s="2"/>
      <c r="AY5558" s="2"/>
      <c r="AZ5558" s="2"/>
      <c r="BA5558" s="2"/>
      <c r="BB5558" s="60"/>
      <c r="BC5558" s="111"/>
      <c r="BD5558" s="111"/>
      <c r="BE5558" s="111"/>
      <c r="BF5558" s="111"/>
      <c r="BG5558" s="116"/>
      <c r="BH5558" s="2"/>
      <c r="BI5558" s="2"/>
      <c r="BJ5558" s="2"/>
      <c r="BK5558" s="2"/>
      <c r="BL5558" s="60"/>
      <c r="BM5558" s="53"/>
      <c r="BN5558" s="53"/>
      <c r="BO5558" s="53"/>
      <c r="BP5558" s="53"/>
      <c r="BQ5558" s="125"/>
      <c r="BR5558" s="2"/>
      <c r="BS5558" s="2"/>
      <c r="BT5558" s="2"/>
      <c r="BU5558" s="2"/>
      <c r="BV5558" s="60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270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3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290</v>
      </c>
      <c r="J5560" s="2" t="s">
        <v>271</v>
      </c>
      <c r="K5560" s="2" t="s">
        <v>322</v>
      </c>
      <c r="L5560" s="170">
        <f t="shared" si="187"/>
        <v>0</v>
      </c>
      <c r="M5560" s="170">
        <f t="shared" si="188"/>
        <v>0</v>
      </c>
      <c r="N5560" s="183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284</v>
      </c>
      <c r="J5561" s="2" t="s">
        <v>294</v>
      </c>
      <c r="K5561" s="2" t="s">
        <v>321</v>
      </c>
      <c r="L5561" s="170">
        <f t="shared" si="187"/>
        <v>0</v>
      </c>
      <c r="M5561" s="170">
        <f t="shared" si="188"/>
        <v>0</v>
      </c>
      <c r="N5561" s="183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347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3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295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3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290</v>
      </c>
      <c r="J5564" s="2" t="s">
        <v>299</v>
      </c>
      <c r="K5564" s="2" t="s">
        <v>319</v>
      </c>
      <c r="L5564" s="170">
        <f t="shared" si="187"/>
        <v>0</v>
      </c>
      <c r="M5564" s="170">
        <f t="shared" si="188"/>
        <v>0</v>
      </c>
      <c r="N5564" s="183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315</v>
      </c>
      <c r="J5565" s="2" t="s">
        <v>348</v>
      </c>
      <c r="K5565" s="2" t="s">
        <v>321</v>
      </c>
      <c r="L5565" s="170">
        <f t="shared" si="187"/>
        <v>0</v>
      </c>
      <c r="M5565" s="170">
        <f t="shared" si="188"/>
        <v>0</v>
      </c>
      <c r="N5565" s="183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296</v>
      </c>
      <c r="K5566" s="2" t="s">
        <v>322</v>
      </c>
      <c r="L5566" s="170">
        <f t="shared" si="187"/>
        <v>0</v>
      </c>
      <c r="M5566" s="170">
        <f t="shared" si="188"/>
        <v>0</v>
      </c>
      <c r="N5566" s="183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316</v>
      </c>
      <c r="J5567" s="2" t="s">
        <v>297</v>
      </c>
      <c r="K5567" s="2" t="s">
        <v>319</v>
      </c>
      <c r="L5567" s="170">
        <f t="shared" si="187"/>
        <v>0</v>
      </c>
      <c r="M5567" s="170">
        <f t="shared" si="188"/>
        <v>0</v>
      </c>
      <c r="N5567" s="183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8" t="s">
        <v>349</v>
      </c>
      <c r="K5568" s="8" t="s">
        <v>321</v>
      </c>
      <c r="L5568" s="170">
        <f t="shared" si="187"/>
        <v>0</v>
      </c>
      <c r="M5568" s="170">
        <f t="shared" si="188"/>
        <v>0</v>
      </c>
      <c r="N5568" s="183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282</v>
      </c>
      <c r="J5569" s="2" t="s">
        <v>272</v>
      </c>
      <c r="K5569" s="2" t="s">
        <v>322</v>
      </c>
      <c r="L5569" s="170">
        <f t="shared" si="187"/>
        <v>0</v>
      </c>
      <c r="M5569" s="170">
        <f t="shared" si="188"/>
        <v>0</v>
      </c>
      <c r="N5569" s="183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273</v>
      </c>
      <c r="K5570" s="2" t="s">
        <v>322</v>
      </c>
      <c r="L5570" s="170">
        <f t="shared" si="187"/>
        <v>6.0000000000000001E-3</v>
      </c>
      <c r="M5570" s="170">
        <f t="shared" si="188"/>
        <v>12.529</v>
      </c>
      <c r="N5570" s="183"/>
      <c r="O5570" s="37"/>
      <c r="P5570" s="37"/>
      <c r="Q5570" s="37" t="s">
        <v>363</v>
      </c>
      <c r="R5570" s="37">
        <v>4.0000000000000001E-3</v>
      </c>
      <c r="S5570" s="46">
        <v>8.0289999999999999</v>
      </c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>
        <v>98</v>
      </c>
      <c r="AV5570" s="90">
        <v>2E-3</v>
      </c>
      <c r="AW5570" s="105">
        <v>4.5</v>
      </c>
      <c r="AX5570" s="2"/>
      <c r="AY5570" s="2"/>
      <c r="AZ5570" s="2"/>
      <c r="BA5570" s="2"/>
      <c r="BB5570" s="60"/>
      <c r="BC5570" s="111"/>
      <c r="BD5570" s="111"/>
      <c r="BE5570" s="114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274</v>
      </c>
      <c r="K5571" s="2" t="s">
        <v>322</v>
      </c>
      <c r="L5571" s="172">
        <f t="shared" si="187"/>
        <v>1E-3</v>
      </c>
      <c r="M5571" s="170">
        <f t="shared" si="188"/>
        <v>0.84399999999999997</v>
      </c>
      <c r="N5571" s="183"/>
      <c r="O5571" s="37"/>
      <c r="P5571" s="37"/>
      <c r="Q5571" s="37"/>
      <c r="R5571" s="37"/>
      <c r="S5571" s="46"/>
      <c r="T5571" s="2"/>
      <c r="U5571" s="2"/>
      <c r="V5571" s="2"/>
      <c r="W5571" s="2"/>
      <c r="X5571" s="60"/>
      <c r="Y5571" s="67"/>
      <c r="Z5571" s="67"/>
      <c r="AA5571" s="67">
        <v>3</v>
      </c>
      <c r="AB5571" s="67">
        <v>5.0000000000000001E-4</v>
      </c>
      <c r="AC5571" s="73">
        <v>0.216</v>
      </c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/>
      <c r="AV5571" s="90"/>
      <c r="AW5571" s="105"/>
      <c r="AX5571" s="2"/>
      <c r="AY5571" s="2"/>
      <c r="AZ5571" s="2"/>
      <c r="BA5571" s="2"/>
      <c r="BB5571" s="60"/>
      <c r="BC5571" s="111"/>
      <c r="BD5571" s="111" t="s">
        <v>361</v>
      </c>
      <c r="BE5571" s="111"/>
      <c r="BF5571" s="111">
        <v>5.0000000000000001E-4</v>
      </c>
      <c r="BG5571" s="116">
        <v>0.628</v>
      </c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275</v>
      </c>
      <c r="K5572" s="2" t="s">
        <v>322</v>
      </c>
      <c r="L5572" s="170">
        <f t="shared" si="187"/>
        <v>3.5000000000000001E-3</v>
      </c>
      <c r="M5572" s="170">
        <f t="shared" si="188"/>
        <v>3.3319999999999999</v>
      </c>
      <c r="N5572" s="183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/>
      <c r="AB5572" s="67"/>
      <c r="AC5572" s="73"/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/>
      <c r="BE5572" s="111">
        <v>94</v>
      </c>
      <c r="BF5572" s="111">
        <v>3.5000000000000001E-3</v>
      </c>
      <c r="BG5572" s="116">
        <v>3.3319999999999999</v>
      </c>
      <c r="BH5572" s="2"/>
      <c r="BI5572" s="2"/>
      <c r="BJ5572" s="34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276</v>
      </c>
      <c r="K5573" s="2" t="s">
        <v>321</v>
      </c>
      <c r="L5573" s="170">
        <f t="shared" ref="L5573:L5636" si="189">SUM(R5573,W5573,AB5573,AG5573,AL5573,AQ5573,AV5573,BA5573,BF5573,BK5573,BP5573,BU5573)</f>
        <v>0</v>
      </c>
      <c r="M5573" s="170">
        <f t="shared" ref="M5573:M5636" si="190">SUM(S5573,X5573,AC5573,AH5573,AM5573,AR5573,AW5573,BB5573,BG5573,BL5573,BQ5573,BV5573)</f>
        <v>0</v>
      </c>
      <c r="N5573" s="183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/>
      <c r="BF5573" s="111"/>
      <c r="BG5573" s="116"/>
      <c r="BH5573" s="2"/>
      <c r="BI5573" s="2"/>
      <c r="BJ5573" s="2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277</v>
      </c>
      <c r="K5574" s="2" t="s">
        <v>321</v>
      </c>
      <c r="L5574" s="170">
        <f t="shared" si="189"/>
        <v>2</v>
      </c>
      <c r="M5574" s="170">
        <f t="shared" si="190"/>
        <v>2.0739999999999998</v>
      </c>
      <c r="N5574" s="183"/>
      <c r="O5574" s="37"/>
      <c r="P5574" s="37"/>
      <c r="Q5574" s="37"/>
      <c r="R5574" s="37"/>
      <c r="S5574" s="46"/>
      <c r="T5574" s="2"/>
      <c r="U5574" s="2"/>
      <c r="V5574" s="2">
        <v>63</v>
      </c>
      <c r="W5574" s="2">
        <v>2</v>
      </c>
      <c r="X5574" s="60">
        <v>2.0739999999999998</v>
      </c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129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283</v>
      </c>
      <c r="J5575" s="2" t="s">
        <v>298</v>
      </c>
      <c r="K5575" s="2" t="s">
        <v>322</v>
      </c>
      <c r="L5575" s="170">
        <f t="shared" si="189"/>
        <v>0</v>
      </c>
      <c r="M5575" s="170">
        <f t="shared" si="190"/>
        <v>0</v>
      </c>
      <c r="N5575" s="183"/>
      <c r="O5575" s="37"/>
      <c r="P5575" s="37"/>
      <c r="Q5575" s="37"/>
      <c r="R5575" s="37"/>
      <c r="S5575" s="46"/>
      <c r="T5575" s="2"/>
      <c r="U5575" s="2"/>
      <c r="V5575" s="2"/>
      <c r="W5575" s="2"/>
      <c r="X5575" s="60"/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34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60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278</v>
      </c>
      <c r="K5576" s="2" t="s">
        <v>321</v>
      </c>
      <c r="L5576" s="170">
        <f t="shared" si="189"/>
        <v>2</v>
      </c>
      <c r="M5576" s="170">
        <f t="shared" si="190"/>
        <v>2.9649999999999999</v>
      </c>
      <c r="N5576" s="183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 t="s">
        <v>511</v>
      </c>
      <c r="AO5576" s="2"/>
      <c r="AP5576" s="2"/>
      <c r="AQ5576" s="2">
        <v>1</v>
      </c>
      <c r="AR5576" s="60">
        <v>1.601</v>
      </c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2">
        <v>2</v>
      </c>
      <c r="BI5576" s="2"/>
      <c r="BJ5576" s="2"/>
      <c r="BK5576" s="2">
        <v>1</v>
      </c>
      <c r="BL5576" s="60">
        <v>1.3640000000000001</v>
      </c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279</v>
      </c>
      <c r="K5577" s="2" t="s">
        <v>321</v>
      </c>
      <c r="L5577" s="170">
        <f t="shared" si="189"/>
        <v>0</v>
      </c>
      <c r="M5577" s="170">
        <f t="shared" si="190"/>
        <v>0</v>
      </c>
      <c r="N5577" s="183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/>
      <c r="AO5577" s="2"/>
      <c r="AP5577" s="2"/>
      <c r="AQ5577" s="2"/>
      <c r="AR5577" s="60"/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/>
      <c r="BI5577" s="2"/>
      <c r="BJ5577" s="2"/>
      <c r="BK5577" s="2"/>
      <c r="BL5577" s="60"/>
      <c r="BM5577" s="16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286</v>
      </c>
      <c r="J5578" s="2" t="s">
        <v>280</v>
      </c>
      <c r="K5578" s="2" t="s">
        <v>320</v>
      </c>
      <c r="L5578" s="170">
        <f t="shared" si="189"/>
        <v>1.0740000000000001</v>
      </c>
      <c r="M5578" s="172">
        <f t="shared" si="190"/>
        <v>14.821199999999999</v>
      </c>
      <c r="N5578" s="185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>
        <v>1.0740000000000001</v>
      </c>
      <c r="BL5578" s="181">
        <v>14.821199999999999</v>
      </c>
      <c r="BM5578" s="5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281</v>
      </c>
      <c r="K5579" s="2" t="s">
        <v>320</v>
      </c>
      <c r="L5579" s="170">
        <f t="shared" si="189"/>
        <v>0</v>
      </c>
      <c r="M5579" s="170">
        <f t="shared" si="190"/>
        <v>0</v>
      </c>
      <c r="N5579" s="183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/>
      <c r="BL5579" s="60"/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s="17" customFormat="1" hidden="1" x14ac:dyDescent="0.3">
      <c r="A5580" s="16" t="s">
        <v>194</v>
      </c>
      <c r="B5580" s="16" t="s">
        <v>2</v>
      </c>
      <c r="C5580" s="16" t="s">
        <v>3</v>
      </c>
      <c r="D5580" s="16" t="s">
        <v>124</v>
      </c>
      <c r="E5580" s="6" t="s">
        <v>195</v>
      </c>
      <c r="F5580" s="7"/>
      <c r="G5580" s="23" t="s">
        <v>5</v>
      </c>
      <c r="H5580" s="7">
        <v>2023</v>
      </c>
      <c r="I5580" s="25"/>
      <c r="J5580" s="16" t="s">
        <v>314</v>
      </c>
      <c r="K5580" s="16"/>
      <c r="L5580" s="155"/>
      <c r="M5580" s="133">
        <f>SUM(M5542:M5579)</f>
        <v>49.527200000000001</v>
      </c>
      <c r="N5580" s="186"/>
      <c r="O5580" s="16"/>
      <c r="P5580" s="16"/>
      <c r="Q5580" s="16"/>
      <c r="R5580" s="16"/>
      <c r="S5580" s="51">
        <f>SUM(S5542:S5579)</f>
        <v>8.0289999999999999</v>
      </c>
      <c r="T5580" s="16"/>
      <c r="U5580" s="16"/>
      <c r="V5580" s="16"/>
      <c r="W5580" s="16"/>
      <c r="X5580" s="51">
        <f>SUM(X5542:X5579)</f>
        <v>2.0739999999999998</v>
      </c>
      <c r="Y5580" s="16"/>
      <c r="Z5580" s="16"/>
      <c r="AA5580" s="16"/>
      <c r="AB5580" s="16"/>
      <c r="AC5580" s="51">
        <f>SUM(AC5542:AC5579)</f>
        <v>0.216</v>
      </c>
      <c r="AD5580" s="16"/>
      <c r="AE5580" s="16"/>
      <c r="AF5580" s="16"/>
      <c r="AG5580" s="16"/>
      <c r="AH5580" s="51">
        <f>SUM(AH5542:AH5579)</f>
        <v>0</v>
      </c>
      <c r="AI5580" s="16"/>
      <c r="AJ5580" s="16"/>
      <c r="AK5580" s="16"/>
      <c r="AL5580" s="16"/>
      <c r="AM5580" s="51">
        <f>SUM(AM5542:AM5579)</f>
        <v>0</v>
      </c>
      <c r="AN5580" s="16"/>
      <c r="AO5580" s="16"/>
      <c r="AP5580" s="16"/>
      <c r="AQ5580" s="16"/>
      <c r="AR5580" s="51">
        <f>SUM(AR5542:AR5579)</f>
        <v>14.562999999999999</v>
      </c>
      <c r="AS5580" s="16"/>
      <c r="AT5580" s="16"/>
      <c r="AU5580" s="16"/>
      <c r="AV5580" s="16"/>
      <c r="AW5580" s="51">
        <f>SUM(AW5542:AW5579)</f>
        <v>4.5</v>
      </c>
      <c r="AX5580" s="16"/>
      <c r="AY5580" s="16"/>
      <c r="AZ5580" s="16"/>
      <c r="BA5580" s="16"/>
      <c r="BB5580" s="51">
        <f>SUM(BB5542:BB5579)</f>
        <v>0</v>
      </c>
      <c r="BC5580" s="16"/>
      <c r="BD5580" s="16"/>
      <c r="BE5580" s="16"/>
      <c r="BF5580" s="16"/>
      <c r="BG5580" s="51">
        <f>SUM(BG5542:BG5579)</f>
        <v>3.96</v>
      </c>
      <c r="BH5580" s="16"/>
      <c r="BI5580" s="16"/>
      <c r="BJ5580" s="16"/>
      <c r="BK5580" s="16"/>
      <c r="BL5580" s="133">
        <f>SUM(BL5542:BL5579)</f>
        <v>16.185199999999998</v>
      </c>
      <c r="BM5580" s="16"/>
      <c r="BN5580" s="16"/>
      <c r="BO5580" s="16"/>
      <c r="BP5580" s="16"/>
      <c r="BQ5580" s="51">
        <f>SUM(BQ5542:BQ5579)</f>
        <v>0</v>
      </c>
      <c r="BR5580" s="16"/>
      <c r="BS5580" s="16"/>
      <c r="BT5580" s="16"/>
      <c r="BU5580" s="16"/>
      <c r="BV5580" s="51">
        <f>SUM(BV5542:BV5579)</f>
        <v>0</v>
      </c>
    </row>
    <row r="5581" spans="1:74" hidden="1" x14ac:dyDescent="0.3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336</v>
      </c>
      <c r="F5581" s="3"/>
      <c r="G5581" s="22" t="s">
        <v>5</v>
      </c>
      <c r="H5581" s="3">
        <v>2023</v>
      </c>
      <c r="I5581" s="24" t="s">
        <v>287</v>
      </c>
      <c r="J5581" s="2" t="s">
        <v>267</v>
      </c>
      <c r="K5581" s="2" t="s">
        <v>319</v>
      </c>
      <c r="L5581" s="170">
        <f t="shared" si="189"/>
        <v>0</v>
      </c>
      <c r="M5581" s="170">
        <f t="shared" si="190"/>
        <v>0</v>
      </c>
      <c r="N5581" s="183"/>
      <c r="O5581" s="37"/>
      <c r="P5581" s="37"/>
      <c r="Q5581" s="37"/>
      <c r="R5581" s="37"/>
      <c r="S5581" s="46"/>
      <c r="T5581" s="2"/>
      <c r="U5581" s="2"/>
      <c r="V5581" s="2"/>
      <c r="W5581" s="2"/>
      <c r="X5581" s="60"/>
      <c r="Y5581" s="67"/>
      <c r="Z5581" s="67"/>
      <c r="AA5581" s="67"/>
      <c r="AB5581" s="67"/>
      <c r="AC5581" s="73"/>
      <c r="AD5581" s="2"/>
      <c r="AE5581" s="2"/>
      <c r="AF5581" s="2"/>
      <c r="AG5581" s="2"/>
      <c r="AH5581" s="60"/>
      <c r="AI5581" s="77"/>
      <c r="AJ5581" s="77"/>
      <c r="AK5581" s="77"/>
      <c r="AL5581" s="77"/>
      <c r="AM5581" s="85"/>
      <c r="AN5581" s="2"/>
      <c r="AO5581" s="2"/>
      <c r="AP5581" s="2"/>
      <c r="AQ5581" s="2"/>
      <c r="AR5581" s="60"/>
      <c r="AS5581" s="90"/>
      <c r="AT5581" s="90"/>
      <c r="AU5581" s="90"/>
      <c r="AV5581" s="90"/>
      <c r="AW5581" s="105"/>
      <c r="AX5581" s="2"/>
      <c r="AY5581" s="2"/>
      <c r="AZ5581" s="2"/>
      <c r="BA5581" s="2"/>
      <c r="BB5581" s="60"/>
      <c r="BC5581" s="111"/>
      <c r="BD5581" s="111"/>
      <c r="BE5581" s="111"/>
      <c r="BF5581" s="111"/>
      <c r="BG5581" s="116"/>
      <c r="BH5581" s="2"/>
      <c r="BI5581" s="2"/>
      <c r="BJ5581" s="2"/>
      <c r="BK5581" s="2"/>
      <c r="BL5581" s="60"/>
      <c r="BM5581" s="53"/>
      <c r="BN5581" s="53"/>
      <c r="BO5581" s="53"/>
      <c r="BP5581" s="53"/>
      <c r="BQ5581" s="125"/>
      <c r="BR5581" s="2"/>
      <c r="BS5581" s="2"/>
      <c r="BT5581" s="2"/>
      <c r="BU5581" s="2"/>
      <c r="BV5581" s="60"/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291</v>
      </c>
      <c r="K5582" s="2" t="s">
        <v>320</v>
      </c>
      <c r="L5582" s="170">
        <f t="shared" si="189"/>
        <v>0</v>
      </c>
      <c r="M5582" s="170">
        <f t="shared" si="190"/>
        <v>0</v>
      </c>
      <c r="N5582" s="183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286</v>
      </c>
      <c r="J5583" s="2" t="s">
        <v>337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3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8" t="s">
        <v>338</v>
      </c>
      <c r="K5584" s="8" t="s">
        <v>319</v>
      </c>
      <c r="L5584" s="170">
        <f t="shared" si="189"/>
        <v>0</v>
      </c>
      <c r="M5584" s="170">
        <f t="shared" si="190"/>
        <v>0</v>
      </c>
      <c r="N5584" s="183"/>
      <c r="O5584" s="58"/>
      <c r="P5584" s="58"/>
      <c r="Q5584" s="58"/>
      <c r="R5584" s="58"/>
      <c r="S5584" s="59"/>
      <c r="T5584" s="8"/>
      <c r="U5584" s="8"/>
      <c r="V5584" s="8"/>
      <c r="W5584" s="8"/>
      <c r="X5584" s="130"/>
      <c r="Y5584" s="143"/>
      <c r="Z5584" s="143"/>
      <c r="AA5584" s="143"/>
      <c r="AB5584" s="143"/>
      <c r="AC5584" s="144"/>
      <c r="AD5584" s="8"/>
      <c r="AE5584" s="8"/>
      <c r="AF5584" s="8"/>
      <c r="AG5584" s="8"/>
      <c r="AH5584" s="130"/>
      <c r="AI5584" s="145"/>
      <c r="AJ5584" s="145"/>
      <c r="AK5584" s="145"/>
      <c r="AL5584" s="145"/>
      <c r="AM5584" s="146"/>
      <c r="AN5584" s="8"/>
      <c r="AO5584" s="8"/>
      <c r="AP5584" s="8"/>
      <c r="AQ5584" s="8"/>
      <c r="AR5584" s="130"/>
      <c r="AS5584" s="147"/>
      <c r="AT5584" s="147"/>
      <c r="AU5584" s="147"/>
      <c r="AV5584" s="147"/>
      <c r="AW5584" s="148"/>
      <c r="AX5584" s="8"/>
      <c r="AY5584" s="8"/>
      <c r="AZ5584" s="8"/>
      <c r="BA5584" s="8"/>
      <c r="BB5584" s="130"/>
      <c r="BC5584" s="149"/>
      <c r="BD5584" s="149"/>
      <c r="BE5584" s="149"/>
      <c r="BF5584" s="149"/>
      <c r="BG5584" s="150"/>
      <c r="BH5584" s="8"/>
      <c r="BI5584" s="8"/>
      <c r="BJ5584" s="8"/>
      <c r="BK5584" s="8"/>
      <c r="BL5584" s="130"/>
      <c r="BM5584" s="151"/>
      <c r="BN5584" s="151"/>
      <c r="BO5584" s="151"/>
      <c r="BP5584" s="151"/>
      <c r="BQ5584" s="152"/>
      <c r="BR5584" s="8"/>
      <c r="BS5584" s="8"/>
      <c r="BT5584" s="8"/>
      <c r="BU5584" s="8"/>
      <c r="BV5584" s="13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339</v>
      </c>
      <c r="K5585" s="8" t="s">
        <v>340</v>
      </c>
      <c r="L5585" s="170">
        <f t="shared" si="189"/>
        <v>0</v>
      </c>
      <c r="M5585" s="170">
        <f t="shared" si="190"/>
        <v>0</v>
      </c>
      <c r="N5585" s="183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341</v>
      </c>
      <c r="K5586" s="8" t="s">
        <v>319</v>
      </c>
      <c r="L5586" s="170">
        <f t="shared" si="189"/>
        <v>0</v>
      </c>
      <c r="M5586" s="170">
        <f t="shared" si="190"/>
        <v>0</v>
      </c>
      <c r="N5586" s="183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342</v>
      </c>
      <c r="K5587" s="8" t="s">
        <v>321</v>
      </c>
      <c r="L5587" s="170">
        <f t="shared" si="189"/>
        <v>0</v>
      </c>
      <c r="M5587" s="170">
        <f t="shared" si="190"/>
        <v>0</v>
      </c>
      <c r="N5587" s="183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343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3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344</v>
      </c>
      <c r="K5589" s="8" t="s">
        <v>340</v>
      </c>
      <c r="L5589" s="170">
        <f t="shared" si="189"/>
        <v>0</v>
      </c>
      <c r="M5589" s="170">
        <f t="shared" si="190"/>
        <v>0</v>
      </c>
      <c r="N5589" s="183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288</v>
      </c>
      <c r="J5590" s="8" t="s">
        <v>345</v>
      </c>
      <c r="K5590" s="8" t="s">
        <v>319</v>
      </c>
      <c r="L5590" s="170">
        <f t="shared" si="189"/>
        <v>0</v>
      </c>
      <c r="M5590" s="170">
        <f t="shared" si="190"/>
        <v>0</v>
      </c>
      <c r="N5590" s="183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2" t="s">
        <v>352</v>
      </c>
      <c r="K5591" s="2" t="s">
        <v>319</v>
      </c>
      <c r="L5591" s="170">
        <f t="shared" si="189"/>
        <v>0</v>
      </c>
      <c r="M5591" s="170">
        <f t="shared" si="190"/>
        <v>0</v>
      </c>
      <c r="N5591" s="183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353</v>
      </c>
      <c r="K5592" s="2" t="s">
        <v>322</v>
      </c>
      <c r="L5592" s="170">
        <f t="shared" si="189"/>
        <v>0</v>
      </c>
      <c r="M5592" s="170">
        <f t="shared" si="190"/>
        <v>0</v>
      </c>
      <c r="N5592" s="183"/>
      <c r="O5592" s="37"/>
      <c r="P5592" s="37"/>
      <c r="Q5592" s="37"/>
      <c r="R5592" s="37"/>
      <c r="S5592" s="46"/>
      <c r="T5592" s="2"/>
      <c r="U5592" s="2"/>
      <c r="V5592" s="2"/>
      <c r="W5592" s="2"/>
      <c r="X5592" s="60"/>
      <c r="Y5592" s="67"/>
      <c r="Z5592" s="67"/>
      <c r="AA5592" s="67"/>
      <c r="AB5592" s="67"/>
      <c r="AC5592" s="73"/>
      <c r="AD5592" s="2"/>
      <c r="AE5592" s="2"/>
      <c r="AF5592" s="2"/>
      <c r="AG5592" s="2"/>
      <c r="AH5592" s="60"/>
      <c r="AI5592" s="77"/>
      <c r="AJ5592" s="77"/>
      <c r="AK5592" s="77"/>
      <c r="AL5592" s="77"/>
      <c r="AM5592" s="85"/>
      <c r="AN5592" s="2"/>
      <c r="AO5592" s="2"/>
      <c r="AP5592" s="2"/>
      <c r="AQ5592" s="2"/>
      <c r="AR5592" s="60"/>
      <c r="AS5592" s="90"/>
      <c r="AT5592" s="90"/>
      <c r="AU5592" s="90"/>
      <c r="AV5592" s="90"/>
      <c r="AW5592" s="105"/>
      <c r="AX5592" s="2"/>
      <c r="AY5592" s="2"/>
      <c r="AZ5592" s="2"/>
      <c r="BA5592" s="2"/>
      <c r="BB5592" s="60"/>
      <c r="BC5592" s="111"/>
      <c r="BD5592" s="111"/>
      <c r="BE5592" s="111"/>
      <c r="BF5592" s="111"/>
      <c r="BG5592" s="116"/>
      <c r="BH5592" s="2"/>
      <c r="BI5592" s="2"/>
      <c r="BJ5592" s="2"/>
      <c r="BK5592" s="2"/>
      <c r="BL5592" s="60"/>
      <c r="BM5592" s="53"/>
      <c r="BN5592" s="53"/>
      <c r="BO5592" s="53"/>
      <c r="BP5592" s="53"/>
      <c r="BQ5592" s="125"/>
      <c r="BR5592" s="2"/>
      <c r="BS5592" s="2"/>
      <c r="BT5592" s="2"/>
      <c r="BU5592" s="2"/>
      <c r="BV5592" s="6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346</v>
      </c>
      <c r="K5593" s="2" t="s">
        <v>319</v>
      </c>
      <c r="L5593" s="170">
        <f t="shared" si="189"/>
        <v>0</v>
      </c>
      <c r="M5593" s="170">
        <f t="shared" si="190"/>
        <v>0</v>
      </c>
      <c r="N5593" s="183"/>
      <c r="O5593" s="38"/>
      <c r="P5593" s="37"/>
      <c r="Q5593" s="37"/>
      <c r="R5593" s="37"/>
      <c r="S5593" s="46"/>
      <c r="T5593" s="3"/>
      <c r="U5593" s="2"/>
      <c r="V5593" s="2"/>
      <c r="W5593" s="2"/>
      <c r="X5593" s="60"/>
      <c r="Y5593" s="69"/>
      <c r="Z5593" s="67"/>
      <c r="AA5593" s="67"/>
      <c r="AB5593" s="67"/>
      <c r="AC5593" s="73"/>
      <c r="AD5593" s="3"/>
      <c r="AE5593" s="2"/>
      <c r="AF5593" s="2"/>
      <c r="AG5593" s="2"/>
      <c r="AH5593" s="60"/>
      <c r="AI5593" s="78"/>
      <c r="AJ5593" s="77"/>
      <c r="AK5593" s="77"/>
      <c r="AL5593" s="77"/>
      <c r="AM5593" s="85"/>
      <c r="AN5593" s="3"/>
      <c r="AO5593" s="2"/>
      <c r="AP5593" s="2"/>
      <c r="AQ5593" s="2"/>
      <c r="AR5593" s="60"/>
      <c r="AS5593" s="91"/>
      <c r="AT5593" s="90"/>
      <c r="AU5593" s="90"/>
      <c r="AV5593" s="90"/>
      <c r="AW5593" s="105"/>
      <c r="AX5593" s="3"/>
      <c r="AY5593" s="2"/>
      <c r="AZ5593" s="2"/>
      <c r="BA5593" s="2"/>
      <c r="BB5593" s="60"/>
      <c r="BC5593" s="112"/>
      <c r="BD5593" s="111"/>
      <c r="BE5593" s="111"/>
      <c r="BF5593" s="111"/>
      <c r="BG5593" s="116"/>
      <c r="BH5593" s="3"/>
      <c r="BI5593" s="2"/>
      <c r="BJ5593" s="2"/>
      <c r="BK5593" s="2"/>
      <c r="BL5593" s="60"/>
      <c r="BM5593" s="54"/>
      <c r="BN5593" s="53"/>
      <c r="BO5593" s="53"/>
      <c r="BP5593" s="53"/>
      <c r="BQ5593" s="125"/>
      <c r="BR5593" s="3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289</v>
      </c>
      <c r="J5594" s="2" t="s">
        <v>268</v>
      </c>
      <c r="K5594" s="2" t="s">
        <v>319</v>
      </c>
      <c r="L5594" s="170">
        <f t="shared" si="189"/>
        <v>0.222</v>
      </c>
      <c r="M5594" s="170">
        <f t="shared" si="190"/>
        <v>464.94799999999998</v>
      </c>
      <c r="N5594" s="183"/>
      <c r="O5594" s="37"/>
      <c r="P5594" s="37"/>
      <c r="Q5594" s="37"/>
      <c r="R5594" s="37"/>
      <c r="S5594" s="46"/>
      <c r="T5594" s="2"/>
      <c r="U5594" s="2"/>
      <c r="V5594" s="2"/>
      <c r="W5594" s="2"/>
      <c r="X5594" s="60"/>
      <c r="Y5594" s="67"/>
      <c r="Z5594" s="67"/>
      <c r="AA5594" s="67"/>
      <c r="AB5594" s="67"/>
      <c r="AC5594" s="73"/>
      <c r="AD5594" s="2"/>
      <c r="AE5594" s="2"/>
      <c r="AF5594" s="2"/>
      <c r="AG5594" s="2"/>
      <c r="AH5594" s="60"/>
      <c r="AI5594" s="77"/>
      <c r="AJ5594" s="77"/>
      <c r="AK5594" s="77"/>
      <c r="AL5594" s="77"/>
      <c r="AM5594" s="85"/>
      <c r="AN5594" s="2"/>
      <c r="AO5594" s="2"/>
      <c r="AP5594" s="2"/>
      <c r="AQ5594" s="2"/>
      <c r="AR5594" s="60"/>
      <c r="AS5594" s="90"/>
      <c r="AT5594" s="90"/>
      <c r="AU5594" s="90"/>
      <c r="AV5594" s="90"/>
      <c r="AW5594" s="105"/>
      <c r="AX5594" s="2"/>
      <c r="AY5594" s="2"/>
      <c r="AZ5594" s="2"/>
      <c r="BA5594" s="2"/>
      <c r="BB5594" s="60"/>
      <c r="BC5594" s="111"/>
      <c r="BD5594" s="111"/>
      <c r="BE5594" s="111"/>
      <c r="BF5594" s="111"/>
      <c r="BG5594" s="116"/>
      <c r="BH5594" s="2"/>
      <c r="BI5594" s="2"/>
      <c r="BJ5594" s="2"/>
      <c r="BK5594" s="2"/>
      <c r="BL5594" s="60"/>
      <c r="BM5594" s="53"/>
      <c r="BN5594" s="53"/>
      <c r="BO5594" s="53"/>
      <c r="BP5594" s="53"/>
      <c r="BQ5594" s="125"/>
      <c r="BR5594" s="2">
        <v>4</v>
      </c>
      <c r="BS5594" s="2"/>
      <c r="BT5594" s="2"/>
      <c r="BU5594" s="2">
        <v>0.222</v>
      </c>
      <c r="BV5594" s="60">
        <v>464.94799999999998</v>
      </c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292</v>
      </c>
      <c r="K5595" s="2" t="s">
        <v>319</v>
      </c>
      <c r="L5595" s="170">
        <f t="shared" si="189"/>
        <v>0</v>
      </c>
      <c r="M5595" s="170">
        <f t="shared" si="190"/>
        <v>0</v>
      </c>
      <c r="N5595" s="183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/>
      <c r="BS5595" s="2"/>
      <c r="BT5595" s="2"/>
      <c r="BU5595" s="2"/>
      <c r="BV5595" s="60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285</v>
      </c>
      <c r="J5596" s="2" t="s">
        <v>293</v>
      </c>
      <c r="K5596" s="2" t="s">
        <v>319</v>
      </c>
      <c r="L5596" s="172">
        <f t="shared" si="189"/>
        <v>3.5099999999999999E-2</v>
      </c>
      <c r="M5596" s="170">
        <f t="shared" si="190"/>
        <v>46.737000000000002</v>
      </c>
      <c r="N5596" s="183"/>
      <c r="O5596" s="37"/>
      <c r="P5596" s="37"/>
      <c r="Q5596" s="37"/>
      <c r="R5596" s="38"/>
      <c r="S5596" s="45"/>
      <c r="T5596" s="2"/>
      <c r="U5596" s="2"/>
      <c r="V5596" s="2"/>
      <c r="W5596" s="3"/>
      <c r="X5596" s="61"/>
      <c r="Y5596" s="67"/>
      <c r="Z5596" s="67"/>
      <c r="AA5596" s="67"/>
      <c r="AB5596" s="69"/>
      <c r="AC5596" s="74"/>
      <c r="AD5596" s="2"/>
      <c r="AE5596" s="2"/>
      <c r="AF5596" s="2"/>
      <c r="AG5596" s="3"/>
      <c r="AH5596" s="61"/>
      <c r="AI5596" s="77"/>
      <c r="AJ5596" s="77"/>
      <c r="AK5596" s="77"/>
      <c r="AL5596" s="78"/>
      <c r="AM5596" s="86"/>
      <c r="AN5596" s="2"/>
      <c r="AO5596" s="2"/>
      <c r="AP5596" s="2"/>
      <c r="AQ5596" s="3"/>
      <c r="AR5596" s="61"/>
      <c r="AS5596" s="90"/>
      <c r="AT5596" s="90"/>
      <c r="AU5596" s="90"/>
      <c r="AV5596" s="91"/>
      <c r="AW5596" s="106"/>
      <c r="AX5596" s="2"/>
      <c r="AY5596" s="2"/>
      <c r="AZ5596" s="2"/>
      <c r="BA5596" s="3"/>
      <c r="BB5596" s="61"/>
      <c r="BC5596" s="111"/>
      <c r="BD5596" s="111"/>
      <c r="BE5596" s="111"/>
      <c r="BF5596" s="112"/>
      <c r="BG5596" s="117"/>
      <c r="BH5596" s="2"/>
      <c r="BI5596" s="2"/>
      <c r="BJ5596" s="2"/>
      <c r="BK5596" s="3"/>
      <c r="BL5596" s="61"/>
      <c r="BM5596" s="53"/>
      <c r="BN5596" s="53"/>
      <c r="BO5596" s="53"/>
      <c r="BP5596" s="54"/>
      <c r="BQ5596" s="126"/>
      <c r="BR5596" s="2">
        <v>4</v>
      </c>
      <c r="BS5596" s="2"/>
      <c r="BT5596" s="2"/>
      <c r="BU5596" s="3">
        <v>3.5099999999999999E-2</v>
      </c>
      <c r="BV5596" s="61">
        <v>46.737000000000002</v>
      </c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287</v>
      </c>
      <c r="J5597" s="2" t="s">
        <v>269</v>
      </c>
      <c r="K5597" s="2" t="s">
        <v>321</v>
      </c>
      <c r="L5597" s="170">
        <f t="shared" si="189"/>
        <v>0</v>
      </c>
      <c r="M5597" s="170">
        <f t="shared" si="190"/>
        <v>0</v>
      </c>
      <c r="N5597" s="183"/>
      <c r="O5597" s="37"/>
      <c r="P5597" s="37"/>
      <c r="Q5597" s="37"/>
      <c r="R5597" s="37"/>
      <c r="S5597" s="46"/>
      <c r="T5597" s="2"/>
      <c r="U5597" s="2"/>
      <c r="V5597" s="2"/>
      <c r="W5597" s="2"/>
      <c r="X5597" s="60"/>
      <c r="Y5597" s="67"/>
      <c r="Z5597" s="67"/>
      <c r="AA5597" s="67"/>
      <c r="AB5597" s="67"/>
      <c r="AC5597" s="73"/>
      <c r="AD5597" s="2"/>
      <c r="AE5597" s="2"/>
      <c r="AF5597" s="2"/>
      <c r="AG5597" s="2"/>
      <c r="AH5597" s="60"/>
      <c r="AI5597" s="77"/>
      <c r="AJ5597" s="77"/>
      <c r="AK5597" s="77"/>
      <c r="AL5597" s="77"/>
      <c r="AM5597" s="85"/>
      <c r="AN5597" s="2"/>
      <c r="AO5597" s="2"/>
      <c r="AP5597" s="2"/>
      <c r="AQ5597" s="2"/>
      <c r="AR5597" s="60"/>
      <c r="AS5597" s="90"/>
      <c r="AT5597" s="90"/>
      <c r="AU5597" s="90"/>
      <c r="AV5597" s="90"/>
      <c r="AW5597" s="105"/>
      <c r="AX5597" s="2"/>
      <c r="AY5597" s="2"/>
      <c r="AZ5597" s="2"/>
      <c r="BA5597" s="2"/>
      <c r="BB5597" s="60"/>
      <c r="BC5597" s="111"/>
      <c r="BD5597" s="111"/>
      <c r="BE5597" s="111"/>
      <c r="BF5597" s="111"/>
      <c r="BG5597" s="116"/>
      <c r="BH5597" s="2"/>
      <c r="BI5597" s="2"/>
      <c r="BJ5597" s="2"/>
      <c r="BK5597" s="2"/>
      <c r="BL5597" s="60"/>
      <c r="BM5597" s="53"/>
      <c r="BN5597" s="53"/>
      <c r="BO5597" s="53"/>
      <c r="BP5597" s="53"/>
      <c r="BQ5597" s="125"/>
      <c r="BR5597" s="2"/>
      <c r="BS5597" s="2"/>
      <c r="BT5597" s="2"/>
      <c r="BU5597" s="2"/>
      <c r="BV5597" s="60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270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3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290</v>
      </c>
      <c r="J5599" s="2" t="s">
        <v>271</v>
      </c>
      <c r="K5599" s="2" t="s">
        <v>322</v>
      </c>
      <c r="L5599" s="170">
        <f t="shared" si="189"/>
        <v>0</v>
      </c>
      <c r="M5599" s="170">
        <f t="shared" si="190"/>
        <v>0</v>
      </c>
      <c r="N5599" s="183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284</v>
      </c>
      <c r="J5600" s="2" t="s">
        <v>294</v>
      </c>
      <c r="K5600" s="2" t="s">
        <v>321</v>
      </c>
      <c r="L5600" s="170">
        <f t="shared" si="189"/>
        <v>2</v>
      </c>
      <c r="M5600" s="170">
        <f t="shared" si="190"/>
        <v>198.14599999999999</v>
      </c>
      <c r="N5600" s="183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>
        <v>4</v>
      </c>
      <c r="BN5600" s="53"/>
      <c r="BO5600" s="53"/>
      <c r="BP5600" s="53">
        <v>2</v>
      </c>
      <c r="BQ5600" s="125">
        <v>198.14599999999999</v>
      </c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347</v>
      </c>
      <c r="K5601" s="2" t="s">
        <v>321</v>
      </c>
      <c r="L5601" s="170">
        <f t="shared" si="189"/>
        <v>0</v>
      </c>
      <c r="M5601" s="170">
        <f t="shared" si="190"/>
        <v>0</v>
      </c>
      <c r="N5601" s="183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/>
      <c r="BN5601" s="53"/>
      <c r="BO5601" s="53"/>
      <c r="BP5601" s="53"/>
      <c r="BQ5601" s="125"/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295</v>
      </c>
      <c r="K5602" s="2" t="s">
        <v>321</v>
      </c>
      <c r="L5602" s="170">
        <f t="shared" si="189"/>
        <v>2</v>
      </c>
      <c r="M5602" s="170">
        <f t="shared" si="190"/>
        <v>37.366</v>
      </c>
      <c r="N5602" s="183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>
        <v>4</v>
      </c>
      <c r="BN5602" s="53"/>
      <c r="BO5602" s="53"/>
      <c r="BP5602" s="53">
        <v>2</v>
      </c>
      <c r="BQ5602" s="125">
        <v>37.366</v>
      </c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290</v>
      </c>
      <c r="J5603" s="2" t="s">
        <v>299</v>
      </c>
      <c r="K5603" s="2" t="s">
        <v>319</v>
      </c>
      <c r="L5603" s="170">
        <f t="shared" si="189"/>
        <v>0</v>
      </c>
      <c r="M5603" s="170">
        <f t="shared" si="190"/>
        <v>0</v>
      </c>
      <c r="N5603" s="183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/>
      <c r="BN5603" s="53"/>
      <c r="BO5603" s="53"/>
      <c r="BP5603" s="53"/>
      <c r="BQ5603" s="125"/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315</v>
      </c>
      <c r="J5604" s="2" t="s">
        <v>348</v>
      </c>
      <c r="K5604" s="2" t="s">
        <v>321</v>
      </c>
      <c r="L5604" s="170">
        <f t="shared" si="189"/>
        <v>0</v>
      </c>
      <c r="M5604" s="170">
        <f t="shared" si="190"/>
        <v>0</v>
      </c>
      <c r="N5604" s="183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296</v>
      </c>
      <c r="K5605" s="2" t="s">
        <v>322</v>
      </c>
      <c r="L5605" s="170">
        <f t="shared" si="189"/>
        <v>0</v>
      </c>
      <c r="M5605" s="170">
        <f t="shared" si="190"/>
        <v>0</v>
      </c>
      <c r="N5605" s="183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316</v>
      </c>
      <c r="J5606" s="2" t="s">
        <v>297</v>
      </c>
      <c r="K5606" s="2" t="s">
        <v>319</v>
      </c>
      <c r="L5606" s="170">
        <f t="shared" si="189"/>
        <v>0</v>
      </c>
      <c r="M5606" s="170">
        <f t="shared" si="190"/>
        <v>0</v>
      </c>
      <c r="N5606" s="183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8" t="s">
        <v>349</v>
      </c>
      <c r="K5607" s="8" t="s">
        <v>321</v>
      </c>
      <c r="L5607" s="170">
        <f t="shared" si="189"/>
        <v>0</v>
      </c>
      <c r="M5607" s="170">
        <f t="shared" si="190"/>
        <v>0</v>
      </c>
      <c r="N5607" s="183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282</v>
      </c>
      <c r="J5608" s="2" t="s">
        <v>272</v>
      </c>
      <c r="K5608" s="2" t="s">
        <v>322</v>
      </c>
      <c r="L5608" s="170">
        <f t="shared" si="189"/>
        <v>0</v>
      </c>
      <c r="M5608" s="170">
        <f t="shared" si="190"/>
        <v>0</v>
      </c>
      <c r="N5608" s="183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273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3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274</v>
      </c>
      <c r="K5610" s="2" t="s">
        <v>322</v>
      </c>
      <c r="L5610" s="172">
        <f t="shared" si="189"/>
        <v>6.0000000000000001E-3</v>
      </c>
      <c r="M5610" s="170">
        <f t="shared" si="190"/>
        <v>11.497999999999999</v>
      </c>
      <c r="N5610" s="183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X5610" s="2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>
        <v>4</v>
      </c>
      <c r="BS5610" s="2"/>
      <c r="BT5610" s="2"/>
      <c r="BU5610" s="2">
        <v>6.0000000000000001E-3</v>
      </c>
      <c r="BV5610" s="60">
        <v>11.497999999999999</v>
      </c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275</v>
      </c>
      <c r="K5611" s="2" t="s">
        <v>322</v>
      </c>
      <c r="L5611" s="170">
        <f t="shared" si="189"/>
        <v>8.9999999999999993E-3</v>
      </c>
      <c r="M5611" s="170">
        <f t="shared" si="190"/>
        <v>7.9640000000000004</v>
      </c>
      <c r="N5611" s="183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>
        <v>39.380000000000003</v>
      </c>
      <c r="AB5611" s="67">
        <v>8.9999999999999993E-3</v>
      </c>
      <c r="AC5611" s="73">
        <v>7.9640000000000004</v>
      </c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/>
      <c r="BS5611" s="2"/>
      <c r="BT5611" s="2"/>
      <c r="BU5611" s="2"/>
      <c r="BV5611" s="60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276</v>
      </c>
      <c r="K5612" s="2" t="s">
        <v>321</v>
      </c>
      <c r="L5612" s="170">
        <f t="shared" si="189"/>
        <v>6</v>
      </c>
      <c r="M5612" s="170">
        <f t="shared" si="190"/>
        <v>79.95</v>
      </c>
      <c r="N5612" s="183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/>
      <c r="AB5612" s="67"/>
      <c r="AC5612" s="73"/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>
        <v>4</v>
      </c>
      <c r="BS5612" s="2"/>
      <c r="BT5612" s="2"/>
      <c r="BU5612" s="2">
        <v>6</v>
      </c>
      <c r="BV5612" s="60">
        <v>79.95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277</v>
      </c>
      <c r="K5613" s="2" t="s">
        <v>321</v>
      </c>
      <c r="L5613" s="170">
        <f t="shared" si="189"/>
        <v>6</v>
      </c>
      <c r="M5613" s="170">
        <f t="shared" si="190"/>
        <v>9.64</v>
      </c>
      <c r="N5613" s="183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9.64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283</v>
      </c>
      <c r="J5614" s="2" t="s">
        <v>298</v>
      </c>
      <c r="K5614" s="2" t="s">
        <v>322</v>
      </c>
      <c r="L5614" s="170">
        <f t="shared" si="189"/>
        <v>0.01</v>
      </c>
      <c r="M5614" s="170">
        <f t="shared" si="190"/>
        <v>2.5089999999999999</v>
      </c>
      <c r="N5614" s="183"/>
      <c r="O5614" s="37">
        <v>5</v>
      </c>
      <c r="P5614" s="37"/>
      <c r="Q5614" s="37"/>
      <c r="R5614" s="37">
        <v>0.01</v>
      </c>
      <c r="S5614" s="46">
        <v>2.5089999999999999</v>
      </c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/>
      <c r="BS5614" s="2"/>
      <c r="BT5614" s="2"/>
      <c r="BU5614" s="2"/>
      <c r="BV5614" s="60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278</v>
      </c>
      <c r="K5615" s="2" t="s">
        <v>321</v>
      </c>
      <c r="L5615" s="170">
        <f t="shared" si="189"/>
        <v>2</v>
      </c>
      <c r="M5615" s="170">
        <f t="shared" si="190"/>
        <v>10.811</v>
      </c>
      <c r="N5615" s="183"/>
      <c r="O5615" s="37"/>
      <c r="P5615" s="37"/>
      <c r="Q5615" s="37"/>
      <c r="R5615" s="37"/>
      <c r="S5615" s="46"/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>
        <v>2</v>
      </c>
      <c r="BN5615" s="53"/>
      <c r="BO5615" s="53"/>
      <c r="BP5615" s="53">
        <v>2</v>
      </c>
      <c r="BQ5615" s="125">
        <v>10.811</v>
      </c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279</v>
      </c>
      <c r="K5616" s="2" t="s">
        <v>321</v>
      </c>
      <c r="L5616" s="170">
        <f t="shared" si="189"/>
        <v>0</v>
      </c>
      <c r="M5616" s="170">
        <f t="shared" si="190"/>
        <v>0</v>
      </c>
      <c r="N5616" s="183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/>
      <c r="BN5616" s="53"/>
      <c r="BO5616" s="53"/>
      <c r="BP5616" s="53"/>
      <c r="BQ5616" s="125"/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286</v>
      </c>
      <c r="J5617" s="2" t="s">
        <v>280</v>
      </c>
      <c r="K5617" s="2" t="s">
        <v>320</v>
      </c>
      <c r="L5617" s="170">
        <f t="shared" si="189"/>
        <v>2.9249999999999998</v>
      </c>
      <c r="M5617" s="172">
        <f t="shared" si="190"/>
        <v>40.365000000000002</v>
      </c>
      <c r="N5617" s="185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>
        <v>2.9249999999999998</v>
      </c>
      <c r="BL5617" s="181">
        <v>40.365000000000002</v>
      </c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281</v>
      </c>
      <c r="K5618" s="2" t="s">
        <v>320</v>
      </c>
      <c r="L5618" s="170">
        <f t="shared" si="189"/>
        <v>0</v>
      </c>
      <c r="M5618" s="170">
        <f t="shared" si="190"/>
        <v>18.161000000000001</v>
      </c>
      <c r="N5618" s="183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/>
      <c r="BL5618" s="60"/>
      <c r="BM5618" s="53" t="s">
        <v>634</v>
      </c>
      <c r="BN5618" s="53"/>
      <c r="BO5618" s="53"/>
      <c r="BP5618" s="53"/>
      <c r="BQ5618" s="125">
        <v>12.93</v>
      </c>
      <c r="BR5618" s="2" t="s">
        <v>657</v>
      </c>
      <c r="BS5618" s="2"/>
      <c r="BT5618" s="2"/>
      <c r="BU5618" s="2"/>
      <c r="BV5618" s="60">
        <v>5.2309999999999999</v>
      </c>
    </row>
    <row r="5619" spans="1:74" s="17" customFormat="1" hidden="1" x14ac:dyDescent="0.3">
      <c r="A5619" s="16" t="s">
        <v>169</v>
      </c>
      <c r="B5619" s="16" t="s">
        <v>2</v>
      </c>
      <c r="C5619" s="16" t="s">
        <v>3</v>
      </c>
      <c r="D5619" s="16" t="s">
        <v>124</v>
      </c>
      <c r="E5619" s="6" t="s">
        <v>336</v>
      </c>
      <c r="F5619" s="7"/>
      <c r="G5619" s="23" t="s">
        <v>5</v>
      </c>
      <c r="H5619" s="7">
        <v>2023</v>
      </c>
      <c r="I5619" s="25"/>
      <c r="J5619" s="16" t="s">
        <v>314</v>
      </c>
      <c r="K5619" s="16"/>
      <c r="L5619" s="155"/>
      <c r="M5619" s="133">
        <f>SUM(M5581:M5618)</f>
        <v>928.09500000000025</v>
      </c>
      <c r="N5619" s="186"/>
      <c r="O5619" s="16"/>
      <c r="P5619" s="16"/>
      <c r="Q5619" s="16"/>
      <c r="R5619" s="16"/>
      <c r="S5619" s="51">
        <f>SUM(S5581:S5618)</f>
        <v>2.5089999999999999</v>
      </c>
      <c r="T5619" s="16"/>
      <c r="U5619" s="16"/>
      <c r="V5619" s="16"/>
      <c r="W5619" s="16"/>
      <c r="X5619" s="51">
        <f>SUM(X5581:X5618)</f>
        <v>0</v>
      </c>
      <c r="Y5619" s="16"/>
      <c r="Z5619" s="16"/>
      <c r="AA5619" s="16"/>
      <c r="AB5619" s="16"/>
      <c r="AC5619" s="51">
        <f>SUM(AC5581:AC5618)</f>
        <v>7.9640000000000004</v>
      </c>
      <c r="AD5619" s="16"/>
      <c r="AE5619" s="16"/>
      <c r="AF5619" s="16"/>
      <c r="AG5619" s="16"/>
      <c r="AH5619" s="51">
        <f>SUM(AH5581:AH5618)</f>
        <v>0</v>
      </c>
      <c r="AI5619" s="16"/>
      <c r="AJ5619" s="16"/>
      <c r="AK5619" s="16"/>
      <c r="AL5619" s="16"/>
      <c r="AM5619" s="51">
        <f>SUM(AM5581:AM5618)</f>
        <v>0</v>
      </c>
      <c r="AN5619" s="16"/>
      <c r="AO5619" s="16"/>
      <c r="AP5619" s="16"/>
      <c r="AQ5619" s="16"/>
      <c r="AR5619" s="51">
        <f>SUM(AR5581:AR5618)</f>
        <v>0</v>
      </c>
      <c r="AS5619" s="16"/>
      <c r="AT5619" s="16"/>
      <c r="AU5619" s="16"/>
      <c r="AV5619" s="16"/>
      <c r="AW5619" s="51">
        <f>SUM(AW5581:AW5618)</f>
        <v>0</v>
      </c>
      <c r="AX5619" s="16"/>
      <c r="AY5619" s="16"/>
      <c r="AZ5619" s="16"/>
      <c r="BA5619" s="16"/>
      <c r="BB5619" s="51">
        <f>SUM(BB5581:BB5618)</f>
        <v>0</v>
      </c>
      <c r="BC5619" s="16"/>
      <c r="BD5619" s="16"/>
      <c r="BE5619" s="16"/>
      <c r="BF5619" s="16"/>
      <c r="BG5619" s="51">
        <f>SUM(BG5581:BG5618)</f>
        <v>0</v>
      </c>
      <c r="BH5619" s="16"/>
      <c r="BI5619" s="16"/>
      <c r="BJ5619" s="16"/>
      <c r="BK5619" s="16"/>
      <c r="BL5619" s="51">
        <f>SUM(BL5581:BL5618)</f>
        <v>40.365000000000002</v>
      </c>
      <c r="BM5619" s="16"/>
      <c r="BN5619" s="16"/>
      <c r="BO5619" s="16"/>
      <c r="BP5619" s="16"/>
      <c r="BQ5619" s="51">
        <f>SUM(BQ5581:BQ5618)</f>
        <v>259.25299999999999</v>
      </c>
      <c r="BR5619" s="16"/>
      <c r="BS5619" s="16"/>
      <c r="BT5619" s="16"/>
      <c r="BU5619" s="16"/>
      <c r="BV5619" s="51">
        <f>SUM(BV5581:BV5618)</f>
        <v>618.00400000000002</v>
      </c>
    </row>
    <row r="5620" spans="1:74" hidden="1" x14ac:dyDescent="0.3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22" t="s">
        <v>5</v>
      </c>
      <c r="H5620" s="3">
        <v>2023</v>
      </c>
      <c r="I5620" s="24" t="s">
        <v>287</v>
      </c>
      <c r="J5620" s="2" t="s">
        <v>267</v>
      </c>
      <c r="K5620" s="2" t="s">
        <v>319</v>
      </c>
      <c r="L5620" s="170">
        <f t="shared" si="189"/>
        <v>0</v>
      </c>
      <c r="M5620" s="170">
        <f t="shared" si="190"/>
        <v>0</v>
      </c>
      <c r="N5620" s="183"/>
      <c r="O5620" s="37"/>
      <c r="P5620" s="37"/>
      <c r="Q5620" s="37"/>
      <c r="R5620" s="37"/>
      <c r="S5620" s="46"/>
      <c r="T5620" s="2"/>
      <c r="U5620" s="2"/>
      <c r="V5620" s="2"/>
      <c r="W5620" s="2"/>
      <c r="X5620" s="60"/>
      <c r="Y5620" s="67"/>
      <c r="Z5620" s="67"/>
      <c r="AA5620" s="67"/>
      <c r="AB5620" s="67"/>
      <c r="AC5620" s="73"/>
      <c r="AD5620" s="2"/>
      <c r="AE5620" s="2"/>
      <c r="AF5620" s="2"/>
      <c r="AG5620" s="2"/>
      <c r="AH5620" s="60"/>
      <c r="AI5620" s="77"/>
      <c r="AJ5620" s="77"/>
      <c r="AK5620" s="77"/>
      <c r="AL5620" s="77"/>
      <c r="AM5620" s="85"/>
      <c r="AN5620" s="2"/>
      <c r="AO5620" s="2"/>
      <c r="AP5620" s="2"/>
      <c r="AQ5620" s="2"/>
      <c r="AR5620" s="60"/>
      <c r="AS5620" s="90"/>
      <c r="AT5620" s="90"/>
      <c r="AU5620" s="90"/>
      <c r="AV5620" s="90"/>
      <c r="AW5620" s="105"/>
      <c r="AX5620" s="2"/>
      <c r="AY5620" s="2"/>
      <c r="AZ5620" s="2"/>
      <c r="BA5620" s="2"/>
      <c r="BB5620" s="60"/>
      <c r="BC5620" s="111"/>
      <c r="BD5620" s="111"/>
      <c r="BE5620" s="111"/>
      <c r="BF5620" s="111"/>
      <c r="BG5620" s="116"/>
      <c r="BH5620" s="2"/>
      <c r="BI5620" s="2"/>
      <c r="BJ5620" s="2"/>
      <c r="BK5620" s="2"/>
      <c r="BL5620" s="60"/>
      <c r="BM5620" s="53"/>
      <c r="BN5620" s="53"/>
      <c r="BO5620" s="53"/>
      <c r="BP5620" s="53"/>
      <c r="BQ5620" s="125"/>
      <c r="BR5620" s="2"/>
      <c r="BS5620" s="2"/>
      <c r="BT5620" s="2"/>
      <c r="BU5620" s="2"/>
      <c r="BV5620" s="60"/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291</v>
      </c>
      <c r="K5621" s="2" t="s">
        <v>320</v>
      </c>
      <c r="L5621" s="170">
        <f t="shared" si="189"/>
        <v>0</v>
      </c>
      <c r="M5621" s="170">
        <f t="shared" si="190"/>
        <v>0</v>
      </c>
      <c r="N5621" s="183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286</v>
      </c>
      <c r="J5622" s="2" t="s">
        <v>337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3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8" t="s">
        <v>338</v>
      </c>
      <c r="K5623" s="8" t="s">
        <v>319</v>
      </c>
      <c r="L5623" s="170">
        <f t="shared" si="189"/>
        <v>0</v>
      </c>
      <c r="M5623" s="170">
        <f t="shared" si="190"/>
        <v>0</v>
      </c>
      <c r="N5623" s="183"/>
      <c r="O5623" s="58"/>
      <c r="P5623" s="58"/>
      <c r="Q5623" s="58"/>
      <c r="R5623" s="58"/>
      <c r="S5623" s="59"/>
      <c r="T5623" s="8"/>
      <c r="U5623" s="8"/>
      <c r="V5623" s="8"/>
      <c r="W5623" s="8"/>
      <c r="X5623" s="130"/>
      <c r="Y5623" s="143"/>
      <c r="Z5623" s="143"/>
      <c r="AA5623" s="143"/>
      <c r="AB5623" s="143"/>
      <c r="AC5623" s="144"/>
      <c r="AD5623" s="8"/>
      <c r="AE5623" s="8"/>
      <c r="AF5623" s="8"/>
      <c r="AG5623" s="8"/>
      <c r="AH5623" s="130"/>
      <c r="AI5623" s="145"/>
      <c r="AJ5623" s="145"/>
      <c r="AK5623" s="145"/>
      <c r="AL5623" s="145"/>
      <c r="AM5623" s="146"/>
      <c r="AN5623" s="8"/>
      <c r="AO5623" s="8"/>
      <c r="AP5623" s="8"/>
      <c r="AQ5623" s="8"/>
      <c r="AR5623" s="130"/>
      <c r="AS5623" s="147"/>
      <c r="AT5623" s="147"/>
      <c r="AU5623" s="147"/>
      <c r="AV5623" s="147"/>
      <c r="AW5623" s="148"/>
      <c r="AX5623" s="8"/>
      <c r="AY5623" s="8"/>
      <c r="AZ5623" s="8"/>
      <c r="BA5623" s="8"/>
      <c r="BB5623" s="130"/>
      <c r="BC5623" s="149"/>
      <c r="BD5623" s="149"/>
      <c r="BE5623" s="149"/>
      <c r="BF5623" s="149"/>
      <c r="BG5623" s="150"/>
      <c r="BH5623" s="8"/>
      <c r="BI5623" s="8"/>
      <c r="BJ5623" s="8"/>
      <c r="BK5623" s="8"/>
      <c r="BL5623" s="130"/>
      <c r="BM5623" s="151"/>
      <c r="BN5623" s="151"/>
      <c r="BO5623" s="151"/>
      <c r="BP5623" s="151"/>
      <c r="BQ5623" s="152"/>
      <c r="BR5623" s="8"/>
      <c r="BS5623" s="8"/>
      <c r="BT5623" s="8"/>
      <c r="BU5623" s="8"/>
      <c r="BV5623" s="13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339</v>
      </c>
      <c r="K5624" s="8" t="s">
        <v>340</v>
      </c>
      <c r="L5624" s="170">
        <f t="shared" si="189"/>
        <v>0</v>
      </c>
      <c r="M5624" s="170">
        <f t="shared" si="190"/>
        <v>0</v>
      </c>
      <c r="N5624" s="183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341</v>
      </c>
      <c r="K5625" s="8" t="s">
        <v>319</v>
      </c>
      <c r="L5625" s="170">
        <f t="shared" si="189"/>
        <v>0</v>
      </c>
      <c r="M5625" s="170">
        <f t="shared" si="190"/>
        <v>0</v>
      </c>
      <c r="N5625" s="183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342</v>
      </c>
      <c r="K5626" s="8" t="s">
        <v>321</v>
      </c>
      <c r="L5626" s="170">
        <f t="shared" si="189"/>
        <v>0</v>
      </c>
      <c r="M5626" s="170">
        <f t="shared" si="190"/>
        <v>0</v>
      </c>
      <c r="N5626" s="183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343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3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344</v>
      </c>
      <c r="K5628" s="8" t="s">
        <v>340</v>
      </c>
      <c r="L5628" s="170">
        <f t="shared" si="189"/>
        <v>0</v>
      </c>
      <c r="M5628" s="170">
        <f t="shared" si="190"/>
        <v>0</v>
      </c>
      <c r="N5628" s="183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288</v>
      </c>
      <c r="J5629" s="8" t="s">
        <v>345</v>
      </c>
      <c r="K5629" s="8" t="s">
        <v>319</v>
      </c>
      <c r="L5629" s="170">
        <f t="shared" si="189"/>
        <v>0</v>
      </c>
      <c r="M5629" s="170">
        <f t="shared" si="190"/>
        <v>0</v>
      </c>
      <c r="N5629" s="183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2" t="s">
        <v>352</v>
      </c>
      <c r="K5630" s="2" t="s">
        <v>319</v>
      </c>
      <c r="L5630" s="170">
        <f t="shared" si="189"/>
        <v>0</v>
      </c>
      <c r="M5630" s="170">
        <f t="shared" si="190"/>
        <v>0</v>
      </c>
      <c r="N5630" s="183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353</v>
      </c>
      <c r="K5631" s="2" t="s">
        <v>322</v>
      </c>
      <c r="L5631" s="170">
        <f t="shared" si="189"/>
        <v>0</v>
      </c>
      <c r="M5631" s="170">
        <f t="shared" si="190"/>
        <v>0</v>
      </c>
      <c r="N5631" s="183"/>
      <c r="O5631" s="37"/>
      <c r="P5631" s="37"/>
      <c r="Q5631" s="37"/>
      <c r="R5631" s="37"/>
      <c r="S5631" s="46"/>
      <c r="T5631" s="2"/>
      <c r="U5631" s="2"/>
      <c r="V5631" s="2"/>
      <c r="W5631" s="2"/>
      <c r="X5631" s="60"/>
      <c r="Y5631" s="67"/>
      <c r="Z5631" s="67"/>
      <c r="AA5631" s="67"/>
      <c r="AB5631" s="67"/>
      <c r="AC5631" s="73"/>
      <c r="AD5631" s="2"/>
      <c r="AE5631" s="2"/>
      <c r="AF5631" s="2"/>
      <c r="AG5631" s="2"/>
      <c r="AH5631" s="60"/>
      <c r="AI5631" s="77"/>
      <c r="AJ5631" s="77"/>
      <c r="AK5631" s="77"/>
      <c r="AL5631" s="77"/>
      <c r="AM5631" s="85"/>
      <c r="AN5631" s="2"/>
      <c r="AO5631" s="2"/>
      <c r="AP5631" s="2"/>
      <c r="AQ5631" s="2"/>
      <c r="AR5631" s="60"/>
      <c r="AS5631" s="90"/>
      <c r="AT5631" s="90"/>
      <c r="AU5631" s="90"/>
      <c r="AV5631" s="90"/>
      <c r="AW5631" s="105"/>
      <c r="AX5631" s="2"/>
      <c r="AY5631" s="2"/>
      <c r="AZ5631" s="2"/>
      <c r="BA5631" s="2"/>
      <c r="BB5631" s="60"/>
      <c r="BC5631" s="111"/>
      <c r="BD5631" s="111"/>
      <c r="BE5631" s="111"/>
      <c r="BF5631" s="111"/>
      <c r="BG5631" s="116"/>
      <c r="BH5631" s="2"/>
      <c r="BI5631" s="2"/>
      <c r="BJ5631" s="2"/>
      <c r="BK5631" s="2"/>
      <c r="BL5631" s="60"/>
      <c r="BM5631" s="53"/>
      <c r="BN5631" s="53"/>
      <c r="BO5631" s="53"/>
      <c r="BP5631" s="53"/>
      <c r="BQ5631" s="125"/>
      <c r="BR5631" s="2"/>
      <c r="BS5631" s="2"/>
      <c r="BT5631" s="2"/>
      <c r="BU5631" s="2"/>
      <c r="BV5631" s="6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346</v>
      </c>
      <c r="K5632" s="2" t="s">
        <v>319</v>
      </c>
      <c r="L5632" s="170">
        <f t="shared" si="189"/>
        <v>0</v>
      </c>
      <c r="M5632" s="170">
        <f t="shared" si="190"/>
        <v>0</v>
      </c>
      <c r="N5632" s="183"/>
      <c r="O5632" s="38"/>
      <c r="P5632" s="37"/>
      <c r="Q5632" s="37"/>
      <c r="R5632" s="37"/>
      <c r="S5632" s="46"/>
      <c r="T5632" s="3"/>
      <c r="U5632" s="2"/>
      <c r="V5632" s="2"/>
      <c r="W5632" s="2"/>
      <c r="X5632" s="60"/>
      <c r="Y5632" s="69"/>
      <c r="Z5632" s="67"/>
      <c r="AA5632" s="67"/>
      <c r="AB5632" s="67"/>
      <c r="AC5632" s="73"/>
      <c r="AD5632" s="3"/>
      <c r="AE5632" s="2"/>
      <c r="AF5632" s="2"/>
      <c r="AG5632" s="2"/>
      <c r="AH5632" s="60"/>
      <c r="AI5632" s="78"/>
      <c r="AJ5632" s="77"/>
      <c r="AK5632" s="77"/>
      <c r="AL5632" s="77"/>
      <c r="AM5632" s="85"/>
      <c r="AN5632" s="3"/>
      <c r="AO5632" s="2"/>
      <c r="AP5632" s="2"/>
      <c r="AQ5632" s="2"/>
      <c r="AR5632" s="60"/>
      <c r="AS5632" s="91"/>
      <c r="AT5632" s="90"/>
      <c r="AU5632" s="90"/>
      <c r="AV5632" s="90"/>
      <c r="AW5632" s="105"/>
      <c r="AX5632" s="3"/>
      <c r="AY5632" s="2"/>
      <c r="AZ5632" s="2"/>
      <c r="BA5632" s="2"/>
      <c r="BB5632" s="60"/>
      <c r="BC5632" s="112"/>
      <c r="BD5632" s="111"/>
      <c r="BE5632" s="111"/>
      <c r="BF5632" s="111"/>
      <c r="BG5632" s="116"/>
      <c r="BH5632" s="3"/>
      <c r="BI5632" s="2"/>
      <c r="BJ5632" s="2"/>
      <c r="BK5632" s="2"/>
      <c r="BL5632" s="60"/>
      <c r="BM5632" s="54"/>
      <c r="BN5632" s="53"/>
      <c r="BO5632" s="53"/>
      <c r="BP5632" s="53"/>
      <c r="BQ5632" s="125"/>
      <c r="BR5632" s="3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289</v>
      </c>
      <c r="J5633" s="2" t="s">
        <v>268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3"/>
      <c r="O5633" s="37"/>
      <c r="P5633" s="37"/>
      <c r="Q5633" s="37"/>
      <c r="R5633" s="37"/>
      <c r="S5633" s="46"/>
      <c r="T5633" s="2"/>
      <c r="U5633" s="2"/>
      <c r="V5633" s="2"/>
      <c r="W5633" s="2"/>
      <c r="X5633" s="60"/>
      <c r="Y5633" s="67"/>
      <c r="Z5633" s="67"/>
      <c r="AA5633" s="67"/>
      <c r="AB5633" s="67"/>
      <c r="AC5633" s="73"/>
      <c r="AD5633" s="2"/>
      <c r="AE5633" s="2"/>
      <c r="AF5633" s="2"/>
      <c r="AG5633" s="2"/>
      <c r="AH5633" s="60"/>
      <c r="AI5633" s="77"/>
      <c r="AJ5633" s="77"/>
      <c r="AK5633" s="77"/>
      <c r="AL5633" s="77"/>
      <c r="AM5633" s="85"/>
      <c r="AN5633" s="2"/>
      <c r="AO5633" s="2"/>
      <c r="AP5633" s="2"/>
      <c r="AQ5633" s="2"/>
      <c r="AR5633" s="60"/>
      <c r="AS5633" s="90"/>
      <c r="AT5633" s="90"/>
      <c r="AU5633" s="90"/>
      <c r="AV5633" s="90"/>
      <c r="AW5633" s="105"/>
      <c r="AX5633" s="2"/>
      <c r="AY5633" s="2"/>
      <c r="AZ5633" s="2"/>
      <c r="BA5633" s="2"/>
      <c r="BB5633" s="60"/>
      <c r="BC5633" s="111"/>
      <c r="BD5633" s="111"/>
      <c r="BE5633" s="111"/>
      <c r="BF5633" s="111"/>
      <c r="BG5633" s="116"/>
      <c r="BH5633" s="2"/>
      <c r="BI5633" s="2"/>
      <c r="BJ5633" s="2"/>
      <c r="BK5633" s="2"/>
      <c r="BL5633" s="60"/>
      <c r="BM5633" s="53"/>
      <c r="BN5633" s="53"/>
      <c r="BO5633" s="53"/>
      <c r="BP5633" s="53"/>
      <c r="BQ5633" s="125"/>
      <c r="BR5633" s="2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292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3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285</v>
      </c>
      <c r="J5635" s="2" t="s">
        <v>293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3"/>
      <c r="O5635" s="37"/>
      <c r="P5635" s="37"/>
      <c r="Q5635" s="37"/>
      <c r="R5635" s="38"/>
      <c r="S5635" s="45"/>
      <c r="T5635" s="2"/>
      <c r="U5635" s="2"/>
      <c r="V5635" s="2"/>
      <c r="W5635" s="3"/>
      <c r="X5635" s="61"/>
      <c r="Y5635" s="67"/>
      <c r="Z5635" s="67"/>
      <c r="AA5635" s="67"/>
      <c r="AB5635" s="69"/>
      <c r="AC5635" s="74"/>
      <c r="AD5635" s="2"/>
      <c r="AE5635" s="2"/>
      <c r="AF5635" s="2"/>
      <c r="AG5635" s="3"/>
      <c r="AH5635" s="61"/>
      <c r="AI5635" s="77"/>
      <c r="AJ5635" s="77"/>
      <c r="AK5635" s="77"/>
      <c r="AL5635" s="78"/>
      <c r="AM5635" s="86"/>
      <c r="AN5635" s="2"/>
      <c r="AO5635" s="2"/>
      <c r="AP5635" s="2"/>
      <c r="AQ5635" s="3"/>
      <c r="AR5635" s="61"/>
      <c r="AS5635" s="90"/>
      <c r="AT5635" s="90"/>
      <c r="AU5635" s="90"/>
      <c r="AV5635" s="91"/>
      <c r="AW5635" s="106"/>
      <c r="AX5635" s="2"/>
      <c r="AY5635" s="2"/>
      <c r="AZ5635" s="2"/>
      <c r="BA5635" s="3"/>
      <c r="BB5635" s="61"/>
      <c r="BC5635" s="111"/>
      <c r="BD5635" s="111"/>
      <c r="BE5635" s="111"/>
      <c r="BF5635" s="112"/>
      <c r="BG5635" s="117"/>
      <c r="BH5635" s="2"/>
      <c r="BI5635" s="2"/>
      <c r="BJ5635" s="2"/>
      <c r="BK5635" s="3"/>
      <c r="BL5635" s="61"/>
      <c r="BM5635" s="53"/>
      <c r="BN5635" s="53"/>
      <c r="BO5635" s="53"/>
      <c r="BP5635" s="54"/>
      <c r="BQ5635" s="126"/>
      <c r="BR5635" s="2"/>
      <c r="BS5635" s="2"/>
      <c r="BT5635" s="2"/>
      <c r="BU5635" s="3"/>
      <c r="BV5635" s="61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287</v>
      </c>
      <c r="J5636" s="2" t="s">
        <v>269</v>
      </c>
      <c r="K5636" s="2" t="s">
        <v>321</v>
      </c>
      <c r="L5636" s="170">
        <f t="shared" si="189"/>
        <v>0</v>
      </c>
      <c r="M5636" s="170">
        <f t="shared" si="190"/>
        <v>0</v>
      </c>
      <c r="N5636" s="183"/>
      <c r="O5636" s="37"/>
      <c r="P5636" s="37"/>
      <c r="Q5636" s="37"/>
      <c r="R5636" s="37"/>
      <c r="S5636" s="46"/>
      <c r="T5636" s="2"/>
      <c r="U5636" s="2"/>
      <c r="V5636" s="2"/>
      <c r="W5636" s="2"/>
      <c r="X5636" s="60"/>
      <c r="Y5636" s="67"/>
      <c r="Z5636" s="67"/>
      <c r="AA5636" s="67"/>
      <c r="AB5636" s="67"/>
      <c r="AC5636" s="73"/>
      <c r="AD5636" s="2"/>
      <c r="AE5636" s="2"/>
      <c r="AF5636" s="2"/>
      <c r="AG5636" s="2"/>
      <c r="AH5636" s="60"/>
      <c r="AI5636" s="77"/>
      <c r="AJ5636" s="77"/>
      <c r="AK5636" s="77"/>
      <c r="AL5636" s="77"/>
      <c r="AM5636" s="85"/>
      <c r="AN5636" s="2"/>
      <c r="AO5636" s="2"/>
      <c r="AP5636" s="2"/>
      <c r="AQ5636" s="2"/>
      <c r="AR5636" s="60"/>
      <c r="AS5636" s="90"/>
      <c r="AT5636" s="90"/>
      <c r="AU5636" s="90"/>
      <c r="AV5636" s="90"/>
      <c r="AW5636" s="105"/>
      <c r="AX5636" s="2"/>
      <c r="AY5636" s="2"/>
      <c r="AZ5636" s="2"/>
      <c r="BA5636" s="2"/>
      <c r="BB5636" s="60"/>
      <c r="BC5636" s="111"/>
      <c r="BD5636" s="111"/>
      <c r="BE5636" s="111"/>
      <c r="BF5636" s="111"/>
      <c r="BG5636" s="116"/>
      <c r="BH5636" s="2"/>
      <c r="BI5636" s="2"/>
      <c r="BJ5636" s="2"/>
      <c r="BK5636" s="2"/>
      <c r="BL5636" s="60"/>
      <c r="BM5636" s="53"/>
      <c r="BN5636" s="53"/>
      <c r="BO5636" s="53"/>
      <c r="BP5636" s="53"/>
      <c r="BQ5636" s="125"/>
      <c r="BR5636" s="2"/>
      <c r="BS5636" s="2"/>
      <c r="BT5636" s="2"/>
      <c r="BU5636" s="2"/>
      <c r="BV5636" s="60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270</v>
      </c>
      <c r="K5637" s="2" t="s">
        <v>321</v>
      </c>
      <c r="L5637" s="170">
        <f t="shared" ref="L5637:L5700" si="191">SUM(R5637,W5637,AB5637,AG5637,AL5637,AQ5637,AV5637,BA5637,BF5637,BK5637,BP5637,BU5637)</f>
        <v>0</v>
      </c>
      <c r="M5637" s="170">
        <f t="shared" ref="M5637:M5700" si="192">SUM(S5637,X5637,AC5637,AH5637,AM5637,AR5637,AW5637,BB5637,BG5637,BL5637,BQ5637,BV5637)</f>
        <v>0</v>
      </c>
      <c r="N5637" s="183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290</v>
      </c>
      <c r="J5638" s="2" t="s">
        <v>271</v>
      </c>
      <c r="K5638" s="2" t="s">
        <v>322</v>
      </c>
      <c r="L5638" s="170">
        <f t="shared" si="191"/>
        <v>0</v>
      </c>
      <c r="M5638" s="170">
        <f t="shared" si="192"/>
        <v>0</v>
      </c>
      <c r="N5638" s="183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284</v>
      </c>
      <c r="J5639" s="2" t="s">
        <v>294</v>
      </c>
      <c r="K5639" s="2" t="s">
        <v>321</v>
      </c>
      <c r="L5639" s="170">
        <f t="shared" si="191"/>
        <v>0</v>
      </c>
      <c r="M5639" s="170">
        <f t="shared" si="192"/>
        <v>0</v>
      </c>
      <c r="N5639" s="183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347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3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295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3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290</v>
      </c>
      <c r="J5642" s="2" t="s">
        <v>299</v>
      </c>
      <c r="K5642" s="2" t="s">
        <v>319</v>
      </c>
      <c r="L5642" s="170">
        <f t="shared" si="191"/>
        <v>0</v>
      </c>
      <c r="M5642" s="170">
        <f t="shared" si="192"/>
        <v>0</v>
      </c>
      <c r="N5642" s="183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315</v>
      </c>
      <c r="J5643" s="2" t="s">
        <v>348</v>
      </c>
      <c r="K5643" s="2" t="s">
        <v>321</v>
      </c>
      <c r="L5643" s="170">
        <f t="shared" si="191"/>
        <v>0</v>
      </c>
      <c r="M5643" s="170">
        <f t="shared" si="192"/>
        <v>0</v>
      </c>
      <c r="N5643" s="183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296</v>
      </c>
      <c r="K5644" s="2" t="s">
        <v>322</v>
      </c>
      <c r="L5644" s="170">
        <f t="shared" si="191"/>
        <v>0</v>
      </c>
      <c r="M5644" s="170">
        <f t="shared" si="192"/>
        <v>0</v>
      </c>
      <c r="N5644" s="183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316</v>
      </c>
      <c r="J5645" s="2" t="s">
        <v>297</v>
      </c>
      <c r="K5645" s="2" t="s">
        <v>319</v>
      </c>
      <c r="L5645" s="170">
        <f t="shared" si="191"/>
        <v>0</v>
      </c>
      <c r="M5645" s="170">
        <f t="shared" si="192"/>
        <v>0</v>
      </c>
      <c r="N5645" s="183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8" t="s">
        <v>349</v>
      </c>
      <c r="K5646" s="8" t="s">
        <v>321</v>
      </c>
      <c r="L5646" s="170">
        <f t="shared" si="191"/>
        <v>0</v>
      </c>
      <c r="M5646" s="170">
        <f t="shared" si="192"/>
        <v>0</v>
      </c>
      <c r="N5646" s="183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282</v>
      </c>
      <c r="J5647" s="2" t="s">
        <v>272</v>
      </c>
      <c r="K5647" s="2" t="s">
        <v>322</v>
      </c>
      <c r="L5647" s="170">
        <f t="shared" si="191"/>
        <v>0</v>
      </c>
      <c r="M5647" s="170">
        <f t="shared" si="192"/>
        <v>0</v>
      </c>
      <c r="N5647" s="183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273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3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274</v>
      </c>
      <c r="K5649" s="2" t="s">
        <v>322</v>
      </c>
      <c r="L5649" s="172">
        <f t="shared" si="191"/>
        <v>5.0000000000000001E-4</v>
      </c>
      <c r="M5649" s="170">
        <f t="shared" si="192"/>
        <v>1.204</v>
      </c>
      <c r="N5649" s="183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>
        <v>35</v>
      </c>
      <c r="BK5649" s="2">
        <v>5.0000000000000001E-4</v>
      </c>
      <c r="BL5649" s="60">
        <v>1.204</v>
      </c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275</v>
      </c>
      <c r="K5650" s="2" t="s">
        <v>322</v>
      </c>
      <c r="L5650" s="170">
        <f t="shared" si="191"/>
        <v>0</v>
      </c>
      <c r="M5650" s="170">
        <f t="shared" si="192"/>
        <v>0</v>
      </c>
      <c r="N5650" s="183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/>
      <c r="BK5650" s="2"/>
      <c r="BL5650" s="60"/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276</v>
      </c>
      <c r="K5651" s="2" t="s">
        <v>321</v>
      </c>
      <c r="L5651" s="170">
        <f t="shared" si="191"/>
        <v>0</v>
      </c>
      <c r="M5651" s="170">
        <f t="shared" si="192"/>
        <v>0</v>
      </c>
      <c r="N5651" s="183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277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3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283</v>
      </c>
      <c r="J5653" s="2" t="s">
        <v>298</v>
      </c>
      <c r="K5653" s="2" t="s">
        <v>322</v>
      </c>
      <c r="L5653" s="170">
        <f t="shared" si="191"/>
        <v>0</v>
      </c>
      <c r="M5653" s="170">
        <f t="shared" si="192"/>
        <v>0</v>
      </c>
      <c r="N5653" s="183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278</v>
      </c>
      <c r="K5654" s="2" t="s">
        <v>321</v>
      </c>
      <c r="L5654" s="170">
        <f t="shared" si="191"/>
        <v>7</v>
      </c>
      <c r="M5654" s="170">
        <f t="shared" si="192"/>
        <v>8.8279999999999994</v>
      </c>
      <c r="N5654" s="183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 t="s">
        <v>607</v>
      </c>
      <c r="BI5654" s="2"/>
      <c r="BJ5654" s="2"/>
      <c r="BK5654" s="2">
        <v>7</v>
      </c>
      <c r="BL5654" s="60">
        <v>8.8279999999999994</v>
      </c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279</v>
      </c>
      <c r="K5655" s="2" t="s">
        <v>321</v>
      </c>
      <c r="L5655" s="170">
        <f t="shared" si="191"/>
        <v>0</v>
      </c>
      <c r="M5655" s="170">
        <f t="shared" si="192"/>
        <v>0</v>
      </c>
      <c r="N5655" s="183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/>
      <c r="BI5655" s="2"/>
      <c r="BJ5655" s="2"/>
      <c r="BK5655" s="2"/>
      <c r="BL5655" s="60"/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286</v>
      </c>
      <c r="J5656" s="2" t="s">
        <v>280</v>
      </c>
      <c r="K5656" s="2" t="s">
        <v>320</v>
      </c>
      <c r="L5656" s="170">
        <f t="shared" si="191"/>
        <v>1.3640000000000001</v>
      </c>
      <c r="M5656" s="172">
        <f t="shared" si="192"/>
        <v>18.8232</v>
      </c>
      <c r="N5656" s="185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>
        <v>1.3640000000000001</v>
      </c>
      <c r="BL5656" s="181">
        <v>18.8232</v>
      </c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281</v>
      </c>
      <c r="K5657" s="2" t="s">
        <v>320</v>
      </c>
      <c r="L5657" s="170">
        <f t="shared" si="191"/>
        <v>0</v>
      </c>
      <c r="M5657" s="170">
        <f t="shared" si="192"/>
        <v>8.7560000000000002</v>
      </c>
      <c r="N5657" s="183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 t="s">
        <v>375</v>
      </c>
      <c r="AJ5657" s="77"/>
      <c r="AK5657" s="77"/>
      <c r="AL5657" s="77"/>
      <c r="AM5657" s="85">
        <v>8.7560000000000002</v>
      </c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/>
      <c r="BL5657" s="60"/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s="17" customFormat="1" hidden="1" x14ac:dyDescent="0.3">
      <c r="A5658" s="16" t="s">
        <v>196</v>
      </c>
      <c r="B5658" s="16" t="s">
        <v>2</v>
      </c>
      <c r="C5658" s="16" t="s">
        <v>3</v>
      </c>
      <c r="D5658" s="16" t="s">
        <v>197</v>
      </c>
      <c r="E5658" s="6" t="s">
        <v>198</v>
      </c>
      <c r="F5658" s="7"/>
      <c r="G5658" s="23" t="s">
        <v>5</v>
      </c>
      <c r="H5658" s="7">
        <v>2023</v>
      </c>
      <c r="I5658" s="25"/>
      <c r="J5658" s="16" t="s">
        <v>314</v>
      </c>
      <c r="K5658" s="16"/>
      <c r="L5658" s="155"/>
      <c r="M5658" s="133">
        <f>SUM(M5620:M5657)</f>
        <v>37.611199999999997</v>
      </c>
      <c r="N5658" s="186"/>
      <c r="O5658" s="16"/>
      <c r="P5658" s="16"/>
      <c r="Q5658" s="16"/>
      <c r="R5658" s="16"/>
      <c r="S5658" s="51">
        <f>SUM(S5620:S5657)</f>
        <v>0</v>
      </c>
      <c r="T5658" s="16"/>
      <c r="U5658" s="16"/>
      <c r="V5658" s="16"/>
      <c r="W5658" s="16"/>
      <c r="X5658" s="51">
        <f>SUM(X5620:X5657)</f>
        <v>0</v>
      </c>
      <c r="Y5658" s="16"/>
      <c r="Z5658" s="16"/>
      <c r="AA5658" s="16"/>
      <c r="AB5658" s="16"/>
      <c r="AC5658" s="51">
        <f>SUM(AC5620:AC5657)</f>
        <v>0</v>
      </c>
      <c r="AD5658" s="16"/>
      <c r="AE5658" s="16"/>
      <c r="AF5658" s="16"/>
      <c r="AG5658" s="16"/>
      <c r="AH5658" s="51">
        <f>SUM(AH5620:AH5657)</f>
        <v>0</v>
      </c>
      <c r="AI5658" s="16"/>
      <c r="AJ5658" s="16"/>
      <c r="AK5658" s="16"/>
      <c r="AL5658" s="16"/>
      <c r="AM5658" s="51">
        <f>SUM(AM5620:AM5657)</f>
        <v>8.7560000000000002</v>
      </c>
      <c r="AN5658" s="16"/>
      <c r="AO5658" s="16"/>
      <c r="AP5658" s="16"/>
      <c r="AQ5658" s="16"/>
      <c r="AR5658" s="51">
        <f>SUM(AR5620:AR5657)</f>
        <v>0</v>
      </c>
      <c r="AS5658" s="16"/>
      <c r="AT5658" s="16"/>
      <c r="AU5658" s="16"/>
      <c r="AV5658" s="16"/>
      <c r="AW5658" s="51">
        <f>SUM(AW5620:AW5657)</f>
        <v>0</v>
      </c>
      <c r="AX5658" s="16"/>
      <c r="AY5658" s="16"/>
      <c r="AZ5658" s="16"/>
      <c r="BA5658" s="16"/>
      <c r="BB5658" s="51">
        <f>SUM(BB5620:BB5657)</f>
        <v>0</v>
      </c>
      <c r="BC5658" s="16"/>
      <c r="BD5658" s="16"/>
      <c r="BE5658" s="16"/>
      <c r="BF5658" s="16"/>
      <c r="BG5658" s="51">
        <f>SUM(BG5620:BG5657)</f>
        <v>0</v>
      </c>
      <c r="BH5658" s="16"/>
      <c r="BI5658" s="16"/>
      <c r="BJ5658" s="16"/>
      <c r="BK5658" s="16"/>
      <c r="BL5658" s="133">
        <f>SUM(BL5620:BL5657)</f>
        <v>28.8552</v>
      </c>
      <c r="BM5658" s="16"/>
      <c r="BN5658" s="16"/>
      <c r="BO5658" s="16"/>
      <c r="BP5658" s="16"/>
      <c r="BQ5658" s="51">
        <f>SUM(BQ5620:BQ5657)</f>
        <v>0</v>
      </c>
      <c r="BR5658" s="16"/>
      <c r="BS5658" s="16"/>
      <c r="BT5658" s="16"/>
      <c r="BU5658" s="16"/>
      <c r="BV5658" s="51">
        <f>SUM(BV5620:BV5657)</f>
        <v>0</v>
      </c>
    </row>
    <row r="5659" spans="1:74" hidden="1" x14ac:dyDescent="0.3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22" t="s">
        <v>5</v>
      </c>
      <c r="H5659" s="3">
        <v>2023</v>
      </c>
      <c r="I5659" s="24" t="s">
        <v>287</v>
      </c>
      <c r="J5659" s="2" t="s">
        <v>267</v>
      </c>
      <c r="K5659" s="2" t="s">
        <v>319</v>
      </c>
      <c r="L5659" s="170">
        <f t="shared" si="191"/>
        <v>0</v>
      </c>
      <c r="M5659" s="170">
        <f t="shared" si="192"/>
        <v>0</v>
      </c>
      <c r="N5659" s="183"/>
      <c r="O5659" s="37"/>
      <c r="P5659" s="37"/>
      <c r="Q5659" s="37"/>
      <c r="R5659" s="37"/>
      <c r="S5659" s="46"/>
      <c r="T5659" s="2"/>
      <c r="U5659" s="2"/>
      <c r="V5659" s="2"/>
      <c r="W5659" s="2"/>
      <c r="X5659" s="60"/>
      <c r="Y5659" s="67"/>
      <c r="Z5659" s="67"/>
      <c r="AA5659" s="67"/>
      <c r="AB5659" s="67"/>
      <c r="AC5659" s="73"/>
      <c r="AD5659" s="2"/>
      <c r="AE5659" s="2"/>
      <c r="AF5659" s="2"/>
      <c r="AG5659" s="2"/>
      <c r="AH5659" s="60"/>
      <c r="AI5659" s="77"/>
      <c r="AJ5659" s="77"/>
      <c r="AK5659" s="77"/>
      <c r="AL5659" s="77"/>
      <c r="AM5659" s="85"/>
      <c r="AN5659" s="2"/>
      <c r="AO5659" s="2"/>
      <c r="AP5659" s="2"/>
      <c r="AQ5659" s="2"/>
      <c r="AR5659" s="60"/>
      <c r="AS5659" s="90"/>
      <c r="AT5659" s="90"/>
      <c r="AU5659" s="90"/>
      <c r="AV5659" s="90"/>
      <c r="AW5659" s="105"/>
      <c r="AX5659" s="2"/>
      <c r="AY5659" s="2"/>
      <c r="AZ5659" s="2"/>
      <c r="BA5659" s="2"/>
      <c r="BB5659" s="60"/>
      <c r="BC5659" s="111"/>
      <c r="BD5659" s="111"/>
      <c r="BE5659" s="111"/>
      <c r="BF5659" s="111"/>
      <c r="BG5659" s="116"/>
      <c r="BH5659" s="2"/>
      <c r="BI5659" s="2"/>
      <c r="BJ5659" s="2"/>
      <c r="BK5659" s="2"/>
      <c r="BL5659" s="60"/>
      <c r="BM5659" s="53"/>
      <c r="BN5659" s="53"/>
      <c r="BO5659" s="53"/>
      <c r="BP5659" s="53"/>
      <c r="BQ5659" s="125"/>
      <c r="BR5659" s="2"/>
      <c r="BS5659" s="2"/>
      <c r="BT5659" s="2"/>
      <c r="BU5659" s="2"/>
      <c r="BV5659" s="60"/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291</v>
      </c>
      <c r="K5660" s="2" t="s">
        <v>320</v>
      </c>
      <c r="L5660" s="170">
        <f t="shared" si="191"/>
        <v>0</v>
      </c>
      <c r="M5660" s="170">
        <f t="shared" si="192"/>
        <v>0</v>
      </c>
      <c r="N5660" s="183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286</v>
      </c>
      <c r="J5661" s="2" t="s">
        <v>337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3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8" t="s">
        <v>338</v>
      </c>
      <c r="K5662" s="8" t="s">
        <v>319</v>
      </c>
      <c r="L5662" s="170">
        <f t="shared" si="191"/>
        <v>0</v>
      </c>
      <c r="M5662" s="170">
        <f t="shared" si="192"/>
        <v>0</v>
      </c>
      <c r="N5662" s="183"/>
      <c r="O5662" s="58"/>
      <c r="P5662" s="58"/>
      <c r="Q5662" s="58"/>
      <c r="R5662" s="58"/>
      <c r="S5662" s="59"/>
      <c r="T5662" s="8"/>
      <c r="U5662" s="8"/>
      <c r="V5662" s="8"/>
      <c r="W5662" s="8"/>
      <c r="X5662" s="130"/>
      <c r="Y5662" s="143"/>
      <c r="Z5662" s="143"/>
      <c r="AA5662" s="143"/>
      <c r="AB5662" s="143"/>
      <c r="AC5662" s="144"/>
      <c r="AD5662" s="8"/>
      <c r="AE5662" s="8"/>
      <c r="AF5662" s="8"/>
      <c r="AG5662" s="8"/>
      <c r="AH5662" s="130"/>
      <c r="AI5662" s="145"/>
      <c r="AJ5662" s="145"/>
      <c r="AK5662" s="145"/>
      <c r="AL5662" s="145"/>
      <c r="AM5662" s="146"/>
      <c r="AN5662" s="8"/>
      <c r="AO5662" s="8"/>
      <c r="AP5662" s="8"/>
      <c r="AQ5662" s="8"/>
      <c r="AR5662" s="130"/>
      <c r="AS5662" s="147"/>
      <c r="AT5662" s="147"/>
      <c r="AU5662" s="147"/>
      <c r="AV5662" s="147"/>
      <c r="AW5662" s="148"/>
      <c r="AX5662" s="8"/>
      <c r="AY5662" s="8"/>
      <c r="AZ5662" s="8"/>
      <c r="BA5662" s="8"/>
      <c r="BB5662" s="130"/>
      <c r="BC5662" s="149"/>
      <c r="BD5662" s="149"/>
      <c r="BE5662" s="149"/>
      <c r="BF5662" s="149"/>
      <c r="BG5662" s="150"/>
      <c r="BH5662" s="8"/>
      <c r="BI5662" s="8"/>
      <c r="BJ5662" s="8"/>
      <c r="BK5662" s="8"/>
      <c r="BL5662" s="130"/>
      <c r="BM5662" s="151"/>
      <c r="BN5662" s="151"/>
      <c r="BO5662" s="151"/>
      <c r="BP5662" s="151"/>
      <c r="BQ5662" s="152"/>
      <c r="BR5662" s="8"/>
      <c r="BS5662" s="8"/>
      <c r="BT5662" s="8"/>
      <c r="BU5662" s="8"/>
      <c r="BV5662" s="13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339</v>
      </c>
      <c r="K5663" s="8" t="s">
        <v>340</v>
      </c>
      <c r="L5663" s="170">
        <f t="shared" si="191"/>
        <v>0</v>
      </c>
      <c r="M5663" s="170">
        <f t="shared" si="192"/>
        <v>0</v>
      </c>
      <c r="N5663" s="183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341</v>
      </c>
      <c r="K5664" s="8" t="s">
        <v>319</v>
      </c>
      <c r="L5664" s="170">
        <f t="shared" si="191"/>
        <v>0</v>
      </c>
      <c r="M5664" s="170">
        <f t="shared" si="192"/>
        <v>0</v>
      </c>
      <c r="N5664" s="183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342</v>
      </c>
      <c r="K5665" s="8" t="s">
        <v>321</v>
      </c>
      <c r="L5665" s="170">
        <f t="shared" si="191"/>
        <v>0</v>
      </c>
      <c r="M5665" s="170">
        <f t="shared" si="192"/>
        <v>0</v>
      </c>
      <c r="N5665" s="183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343</v>
      </c>
      <c r="K5666" s="8" t="s">
        <v>321</v>
      </c>
      <c r="L5666" s="170">
        <f t="shared" si="191"/>
        <v>15</v>
      </c>
      <c r="M5666" s="170">
        <f t="shared" si="192"/>
        <v>115.774</v>
      </c>
      <c r="N5666" s="183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 t="s">
        <v>382</v>
      </c>
      <c r="AE5666" s="8"/>
      <c r="AF5666" s="8"/>
      <c r="AG5666" s="8">
        <v>15</v>
      </c>
      <c r="AH5666" s="130">
        <v>115.774</v>
      </c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344</v>
      </c>
      <c r="K5667" s="8" t="s">
        <v>340</v>
      </c>
      <c r="L5667" s="170">
        <f t="shared" si="191"/>
        <v>0</v>
      </c>
      <c r="M5667" s="170">
        <f t="shared" si="192"/>
        <v>0</v>
      </c>
      <c r="N5667" s="183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/>
      <c r="AE5667" s="8"/>
      <c r="AF5667" s="8"/>
      <c r="AG5667" s="8"/>
      <c r="AH5667" s="130"/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288</v>
      </c>
      <c r="J5668" s="8" t="s">
        <v>345</v>
      </c>
      <c r="K5668" s="8" t="s">
        <v>319</v>
      </c>
      <c r="L5668" s="170">
        <f t="shared" si="191"/>
        <v>0</v>
      </c>
      <c r="M5668" s="170">
        <f t="shared" si="192"/>
        <v>0</v>
      </c>
      <c r="N5668" s="183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2" t="s">
        <v>352</v>
      </c>
      <c r="K5669" s="2" t="s">
        <v>319</v>
      </c>
      <c r="L5669" s="170">
        <f t="shared" si="191"/>
        <v>0</v>
      </c>
      <c r="M5669" s="170">
        <f t="shared" si="192"/>
        <v>0</v>
      </c>
      <c r="N5669" s="183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353</v>
      </c>
      <c r="K5670" s="2" t="s">
        <v>322</v>
      </c>
      <c r="L5670" s="170">
        <f t="shared" si="191"/>
        <v>0</v>
      </c>
      <c r="M5670" s="170">
        <f t="shared" si="192"/>
        <v>0</v>
      </c>
      <c r="N5670" s="183"/>
      <c r="O5670" s="37"/>
      <c r="P5670" s="37"/>
      <c r="Q5670" s="37"/>
      <c r="R5670" s="37"/>
      <c r="S5670" s="46"/>
      <c r="T5670" s="2"/>
      <c r="U5670" s="2"/>
      <c r="V5670" s="2"/>
      <c r="W5670" s="2"/>
      <c r="X5670" s="60"/>
      <c r="Y5670" s="67"/>
      <c r="Z5670" s="67"/>
      <c r="AA5670" s="67"/>
      <c r="AB5670" s="67"/>
      <c r="AC5670" s="73"/>
      <c r="AD5670" s="2"/>
      <c r="AE5670" s="2"/>
      <c r="AF5670" s="2"/>
      <c r="AG5670" s="2"/>
      <c r="AH5670" s="60"/>
      <c r="AI5670" s="77"/>
      <c r="AJ5670" s="77"/>
      <c r="AK5670" s="77"/>
      <c r="AL5670" s="77"/>
      <c r="AM5670" s="85"/>
      <c r="AN5670" s="2"/>
      <c r="AO5670" s="2"/>
      <c r="AP5670" s="2"/>
      <c r="AQ5670" s="2"/>
      <c r="AR5670" s="60"/>
      <c r="AS5670" s="90"/>
      <c r="AT5670" s="90"/>
      <c r="AU5670" s="90"/>
      <c r="AV5670" s="90"/>
      <c r="AW5670" s="105"/>
      <c r="AX5670" s="2"/>
      <c r="AY5670" s="2"/>
      <c r="AZ5670" s="2"/>
      <c r="BA5670" s="2"/>
      <c r="BB5670" s="60"/>
      <c r="BC5670" s="111"/>
      <c r="BD5670" s="111"/>
      <c r="BE5670" s="111"/>
      <c r="BF5670" s="111"/>
      <c r="BG5670" s="116"/>
      <c r="BH5670" s="2"/>
      <c r="BI5670" s="2"/>
      <c r="BJ5670" s="2"/>
      <c r="BK5670" s="2"/>
      <c r="BL5670" s="60"/>
      <c r="BM5670" s="53"/>
      <c r="BN5670" s="53"/>
      <c r="BO5670" s="53"/>
      <c r="BP5670" s="53"/>
      <c r="BQ5670" s="125"/>
      <c r="BR5670" s="2"/>
      <c r="BS5670" s="2"/>
      <c r="BT5670" s="2"/>
      <c r="BU5670" s="2"/>
      <c r="BV5670" s="6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346</v>
      </c>
      <c r="K5671" s="2" t="s">
        <v>319</v>
      </c>
      <c r="L5671" s="170">
        <f t="shared" si="191"/>
        <v>0</v>
      </c>
      <c r="M5671" s="170">
        <f t="shared" si="192"/>
        <v>0</v>
      </c>
      <c r="N5671" s="183"/>
      <c r="O5671" s="38"/>
      <c r="P5671" s="37"/>
      <c r="Q5671" s="37"/>
      <c r="R5671" s="37"/>
      <c r="S5671" s="46"/>
      <c r="T5671" s="3"/>
      <c r="U5671" s="2"/>
      <c r="V5671" s="2"/>
      <c r="W5671" s="2"/>
      <c r="X5671" s="60"/>
      <c r="Y5671" s="69"/>
      <c r="Z5671" s="67"/>
      <c r="AA5671" s="67"/>
      <c r="AB5671" s="67"/>
      <c r="AC5671" s="73"/>
      <c r="AD5671" s="3"/>
      <c r="AE5671" s="2"/>
      <c r="AF5671" s="2"/>
      <c r="AG5671" s="2"/>
      <c r="AH5671" s="60"/>
      <c r="AI5671" s="78"/>
      <c r="AJ5671" s="77"/>
      <c r="AK5671" s="77"/>
      <c r="AL5671" s="77"/>
      <c r="AM5671" s="85"/>
      <c r="AN5671" s="3"/>
      <c r="AO5671" s="2"/>
      <c r="AP5671" s="2"/>
      <c r="AQ5671" s="2"/>
      <c r="AR5671" s="60"/>
      <c r="AS5671" s="91"/>
      <c r="AT5671" s="90"/>
      <c r="AU5671" s="90"/>
      <c r="AV5671" s="90"/>
      <c r="AW5671" s="105"/>
      <c r="AX5671" s="3"/>
      <c r="AY5671" s="2"/>
      <c r="AZ5671" s="2"/>
      <c r="BA5671" s="2"/>
      <c r="BB5671" s="60"/>
      <c r="BC5671" s="112"/>
      <c r="BD5671" s="111"/>
      <c r="BE5671" s="111"/>
      <c r="BF5671" s="111"/>
      <c r="BG5671" s="116"/>
      <c r="BH5671" s="3"/>
      <c r="BI5671" s="2"/>
      <c r="BJ5671" s="2"/>
      <c r="BK5671" s="2"/>
      <c r="BL5671" s="60"/>
      <c r="BM5671" s="54"/>
      <c r="BN5671" s="53"/>
      <c r="BO5671" s="53"/>
      <c r="BP5671" s="53"/>
      <c r="BQ5671" s="125"/>
      <c r="BR5671" s="3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289</v>
      </c>
      <c r="J5672" s="2" t="s">
        <v>268</v>
      </c>
      <c r="K5672" s="2" t="s">
        <v>319</v>
      </c>
      <c r="L5672" s="170">
        <f t="shared" si="191"/>
        <v>7.4999999999999997E-2</v>
      </c>
      <c r="M5672" s="170">
        <f t="shared" si="192"/>
        <v>152.57499999999999</v>
      </c>
      <c r="N5672" s="183"/>
      <c r="O5672" s="37"/>
      <c r="P5672" s="37"/>
      <c r="Q5672" s="37"/>
      <c r="R5672" s="37"/>
      <c r="S5672" s="46"/>
      <c r="T5672" s="2"/>
      <c r="U5672" s="2"/>
      <c r="V5672" s="2"/>
      <c r="W5672" s="2"/>
      <c r="X5672" s="60"/>
      <c r="Y5672" s="67"/>
      <c r="Z5672" s="67"/>
      <c r="AA5672" s="67"/>
      <c r="AB5672" s="67"/>
      <c r="AC5672" s="73"/>
      <c r="AD5672" s="2"/>
      <c r="AE5672" s="2"/>
      <c r="AF5672" s="2"/>
      <c r="AG5672" s="2"/>
      <c r="AH5672" s="60"/>
      <c r="AI5672" s="77"/>
      <c r="AJ5672" s="77"/>
      <c r="AK5672" s="77"/>
      <c r="AL5672" s="77"/>
      <c r="AM5672" s="85"/>
      <c r="AN5672" s="2"/>
      <c r="AO5672" s="2"/>
      <c r="AP5672" s="2"/>
      <c r="AQ5672" s="2"/>
      <c r="AR5672" s="60"/>
      <c r="AS5672" s="90"/>
      <c r="AT5672" s="90"/>
      <c r="AU5672" s="90"/>
      <c r="AV5672" s="90"/>
      <c r="AW5672" s="105"/>
      <c r="AX5672" s="2"/>
      <c r="AY5672" s="2"/>
      <c r="AZ5672" s="2"/>
      <c r="BA5672" s="2"/>
      <c r="BB5672" s="60"/>
      <c r="BC5672" s="111"/>
      <c r="BD5672" s="111"/>
      <c r="BE5672" s="111"/>
      <c r="BF5672" s="111"/>
      <c r="BG5672" s="116"/>
      <c r="BH5672" s="2">
        <v>2</v>
      </c>
      <c r="BI5672" s="2"/>
      <c r="BJ5672" s="2"/>
      <c r="BK5672" s="2">
        <v>7.4999999999999997E-2</v>
      </c>
      <c r="BL5672" s="60">
        <v>152.57499999999999</v>
      </c>
      <c r="BM5672" s="53"/>
      <c r="BN5672" s="53"/>
      <c r="BO5672" s="53"/>
      <c r="BP5672" s="53"/>
      <c r="BQ5672" s="125"/>
      <c r="BR5672" s="2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292</v>
      </c>
      <c r="K5673" s="2" t="s">
        <v>319</v>
      </c>
      <c r="L5673" s="170">
        <f t="shared" si="191"/>
        <v>0</v>
      </c>
      <c r="M5673" s="170">
        <f t="shared" si="192"/>
        <v>0</v>
      </c>
      <c r="N5673" s="183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/>
      <c r="BI5673" s="2"/>
      <c r="BJ5673" s="2"/>
      <c r="BK5673" s="2"/>
      <c r="BL5673" s="60"/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285</v>
      </c>
      <c r="J5674" s="2" t="s">
        <v>293</v>
      </c>
      <c r="K5674" s="2" t="s">
        <v>319</v>
      </c>
      <c r="L5674" s="172">
        <f t="shared" si="191"/>
        <v>3.2000000000000002E-3</v>
      </c>
      <c r="M5674" s="170">
        <f t="shared" si="192"/>
        <v>27.073</v>
      </c>
      <c r="N5674" s="183"/>
      <c r="O5674" s="37"/>
      <c r="P5674" s="37"/>
      <c r="Q5674" s="37"/>
      <c r="R5674" s="38"/>
      <c r="S5674" s="45"/>
      <c r="T5674" s="2"/>
      <c r="U5674" s="2"/>
      <c r="V5674" s="2"/>
      <c r="W5674" s="3"/>
      <c r="X5674" s="61"/>
      <c r="Y5674" s="67"/>
      <c r="Z5674" s="67"/>
      <c r="AA5674" s="67"/>
      <c r="AB5674" s="69"/>
      <c r="AC5674" s="74"/>
      <c r="AD5674" s="2"/>
      <c r="AE5674" s="2"/>
      <c r="AF5674" s="2"/>
      <c r="AG5674" s="3"/>
      <c r="AH5674" s="61"/>
      <c r="AI5674" s="77"/>
      <c r="AJ5674" s="77"/>
      <c r="AK5674" s="77"/>
      <c r="AL5674" s="78"/>
      <c r="AM5674" s="86"/>
      <c r="AN5674" s="2"/>
      <c r="AO5674" s="2"/>
      <c r="AP5674" s="2"/>
      <c r="AQ5674" s="3"/>
      <c r="AR5674" s="61"/>
      <c r="AS5674" s="90"/>
      <c r="AT5674" s="90"/>
      <c r="AU5674" s="90"/>
      <c r="AV5674" s="91"/>
      <c r="AW5674" s="106"/>
      <c r="AX5674" s="2"/>
      <c r="AY5674" s="2"/>
      <c r="AZ5674" s="2"/>
      <c r="BA5674" s="3"/>
      <c r="BB5674" s="61"/>
      <c r="BC5674" s="111"/>
      <c r="BD5674" s="111"/>
      <c r="BE5674" s="111"/>
      <c r="BF5674" s="112"/>
      <c r="BG5674" s="117"/>
      <c r="BH5674" s="2"/>
      <c r="BI5674" s="2"/>
      <c r="BJ5674" s="2"/>
      <c r="BK5674" s="3"/>
      <c r="BL5674" s="61"/>
      <c r="BM5674" s="53"/>
      <c r="BN5674" s="53"/>
      <c r="BO5674" s="53"/>
      <c r="BP5674" s="54"/>
      <c r="BQ5674" s="126"/>
      <c r="BR5674" s="2">
        <v>2</v>
      </c>
      <c r="BS5674" s="2"/>
      <c r="BT5674" s="2"/>
      <c r="BU5674" s="3">
        <v>3.2000000000000002E-3</v>
      </c>
      <c r="BV5674" s="61">
        <v>27.073</v>
      </c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287</v>
      </c>
      <c r="J5675" s="2" t="s">
        <v>269</v>
      </c>
      <c r="K5675" s="2" t="s">
        <v>321</v>
      </c>
      <c r="L5675" s="170">
        <f t="shared" si="191"/>
        <v>0</v>
      </c>
      <c r="M5675" s="170">
        <f t="shared" si="192"/>
        <v>0</v>
      </c>
      <c r="N5675" s="183"/>
      <c r="O5675" s="37"/>
      <c r="P5675" s="37"/>
      <c r="Q5675" s="37"/>
      <c r="R5675" s="37"/>
      <c r="S5675" s="46"/>
      <c r="T5675" s="2"/>
      <c r="U5675" s="2"/>
      <c r="V5675" s="2"/>
      <c r="W5675" s="2"/>
      <c r="X5675" s="60"/>
      <c r="Y5675" s="67"/>
      <c r="Z5675" s="67"/>
      <c r="AA5675" s="67"/>
      <c r="AB5675" s="67"/>
      <c r="AC5675" s="73"/>
      <c r="AD5675" s="2"/>
      <c r="AE5675" s="2"/>
      <c r="AF5675" s="2"/>
      <c r="AG5675" s="2"/>
      <c r="AH5675" s="60"/>
      <c r="AI5675" s="77"/>
      <c r="AJ5675" s="77"/>
      <c r="AK5675" s="77"/>
      <c r="AL5675" s="77"/>
      <c r="AM5675" s="85"/>
      <c r="AN5675" s="2"/>
      <c r="AO5675" s="2"/>
      <c r="AP5675" s="2"/>
      <c r="AQ5675" s="2"/>
      <c r="AR5675" s="60"/>
      <c r="AS5675" s="90"/>
      <c r="AT5675" s="90"/>
      <c r="AU5675" s="90"/>
      <c r="AV5675" s="90"/>
      <c r="AW5675" s="105"/>
      <c r="AX5675" s="2"/>
      <c r="AY5675" s="2"/>
      <c r="AZ5675" s="2"/>
      <c r="BA5675" s="2"/>
      <c r="BB5675" s="60"/>
      <c r="BC5675" s="111"/>
      <c r="BD5675" s="111"/>
      <c r="BE5675" s="111"/>
      <c r="BF5675" s="111"/>
      <c r="BG5675" s="116"/>
      <c r="BH5675" s="2"/>
      <c r="BI5675" s="2"/>
      <c r="BJ5675" s="2"/>
      <c r="BK5675" s="2"/>
      <c r="BL5675" s="60"/>
      <c r="BM5675" s="53"/>
      <c r="BN5675" s="53"/>
      <c r="BO5675" s="53"/>
      <c r="BP5675" s="53"/>
      <c r="BQ5675" s="125"/>
      <c r="BR5675" s="2"/>
      <c r="BS5675" s="2"/>
      <c r="BT5675" s="2"/>
      <c r="BU5675" s="2"/>
      <c r="BV5675" s="60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270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3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290</v>
      </c>
      <c r="J5677" s="2" t="s">
        <v>271</v>
      </c>
      <c r="K5677" s="2" t="s">
        <v>322</v>
      </c>
      <c r="L5677" s="170">
        <f t="shared" si="191"/>
        <v>0</v>
      </c>
      <c r="M5677" s="170">
        <f t="shared" si="192"/>
        <v>0</v>
      </c>
      <c r="N5677" s="183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284</v>
      </c>
      <c r="J5678" s="2" t="s">
        <v>294</v>
      </c>
      <c r="K5678" s="2" t="s">
        <v>321</v>
      </c>
      <c r="L5678" s="170">
        <f t="shared" si="191"/>
        <v>0</v>
      </c>
      <c r="M5678" s="170">
        <f t="shared" si="192"/>
        <v>0</v>
      </c>
      <c r="N5678" s="183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347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3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295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3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290</v>
      </c>
      <c r="J5681" s="2" t="s">
        <v>299</v>
      </c>
      <c r="K5681" s="2" t="s">
        <v>319</v>
      </c>
      <c r="L5681" s="170">
        <f t="shared" si="191"/>
        <v>0</v>
      </c>
      <c r="M5681" s="170">
        <f t="shared" si="192"/>
        <v>0</v>
      </c>
      <c r="N5681" s="183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315</v>
      </c>
      <c r="J5682" s="2" t="s">
        <v>348</v>
      </c>
      <c r="K5682" s="2" t="s">
        <v>321</v>
      </c>
      <c r="L5682" s="170">
        <f t="shared" si="191"/>
        <v>0</v>
      </c>
      <c r="M5682" s="170">
        <f t="shared" si="192"/>
        <v>0</v>
      </c>
      <c r="N5682" s="183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296</v>
      </c>
      <c r="K5683" s="2" t="s">
        <v>322</v>
      </c>
      <c r="L5683" s="170">
        <f t="shared" si="191"/>
        <v>0</v>
      </c>
      <c r="M5683" s="170">
        <f t="shared" si="192"/>
        <v>0</v>
      </c>
      <c r="N5683" s="183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316</v>
      </c>
      <c r="J5684" s="2" t="s">
        <v>297</v>
      </c>
      <c r="K5684" s="2" t="s">
        <v>319</v>
      </c>
      <c r="L5684" s="172">
        <f t="shared" si="191"/>
        <v>1.1999999999999999E-3</v>
      </c>
      <c r="M5684" s="170">
        <f t="shared" si="192"/>
        <v>3.62</v>
      </c>
      <c r="N5684" s="183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>
        <v>1.1999999999999999E-3</v>
      </c>
      <c r="BL5684" s="60">
        <v>3.62</v>
      </c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8" t="s">
        <v>349</v>
      </c>
      <c r="K5685" s="8" t="s">
        <v>321</v>
      </c>
      <c r="L5685" s="170">
        <f t="shared" si="191"/>
        <v>4</v>
      </c>
      <c r="M5685" s="170">
        <f t="shared" si="192"/>
        <v>12.875999999999999</v>
      </c>
      <c r="N5685" s="183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>
        <v>2</v>
      </c>
      <c r="BI5685" s="2"/>
      <c r="BJ5685" s="2"/>
      <c r="BK5685" s="2">
        <v>4</v>
      </c>
      <c r="BL5685" s="60">
        <v>12.875999999999999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282</v>
      </c>
      <c r="J5686" s="2" t="s">
        <v>272</v>
      </c>
      <c r="K5686" s="2" t="s">
        <v>322</v>
      </c>
      <c r="L5686" s="170">
        <f t="shared" si="191"/>
        <v>0</v>
      </c>
      <c r="M5686" s="170">
        <f t="shared" si="192"/>
        <v>0</v>
      </c>
      <c r="N5686" s="183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/>
      <c r="BI5686" s="2"/>
      <c r="BJ5686" s="2"/>
      <c r="BK5686" s="2"/>
      <c r="BL5686" s="60"/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273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3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4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5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274</v>
      </c>
      <c r="K5688" s="2" t="s">
        <v>322</v>
      </c>
      <c r="L5688" s="172">
        <f t="shared" si="191"/>
        <v>0</v>
      </c>
      <c r="M5688" s="170">
        <f t="shared" si="192"/>
        <v>0</v>
      </c>
      <c r="N5688" s="183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1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3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275</v>
      </c>
      <c r="K5689" s="2" t="s">
        <v>322</v>
      </c>
      <c r="L5689" s="170">
        <f t="shared" si="191"/>
        <v>0</v>
      </c>
      <c r="M5689" s="170">
        <f t="shared" si="192"/>
        <v>0</v>
      </c>
      <c r="N5689" s="183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276</v>
      </c>
      <c r="K5690" s="2" t="s">
        <v>321</v>
      </c>
      <c r="L5690" s="170">
        <f t="shared" si="191"/>
        <v>0</v>
      </c>
      <c r="M5690" s="170">
        <f t="shared" si="192"/>
        <v>0</v>
      </c>
      <c r="N5690" s="183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277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3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5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283</v>
      </c>
      <c r="J5692" s="2" t="s">
        <v>298</v>
      </c>
      <c r="K5692" s="2" t="s">
        <v>322</v>
      </c>
      <c r="L5692" s="170">
        <f t="shared" si="191"/>
        <v>0</v>
      </c>
      <c r="M5692" s="170">
        <f t="shared" si="192"/>
        <v>0</v>
      </c>
      <c r="N5692" s="183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3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278</v>
      </c>
      <c r="K5693" s="2" t="s">
        <v>321</v>
      </c>
      <c r="L5693" s="170">
        <f t="shared" si="191"/>
        <v>0</v>
      </c>
      <c r="M5693" s="170">
        <f t="shared" si="192"/>
        <v>0</v>
      </c>
      <c r="N5693" s="183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279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3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286</v>
      </c>
      <c r="J5695" s="2" t="s">
        <v>280</v>
      </c>
      <c r="K5695" s="2" t="s">
        <v>320</v>
      </c>
      <c r="L5695" s="170">
        <f t="shared" si="191"/>
        <v>1.391</v>
      </c>
      <c r="M5695" s="172">
        <f t="shared" si="192"/>
        <v>19.195799999999998</v>
      </c>
      <c r="N5695" s="185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>
        <v>1.391</v>
      </c>
      <c r="BL5695" s="181">
        <v>19.195799999999998</v>
      </c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281</v>
      </c>
      <c r="K5696" s="2" t="s">
        <v>320</v>
      </c>
      <c r="L5696" s="170">
        <f t="shared" si="191"/>
        <v>0</v>
      </c>
      <c r="M5696" s="170">
        <f t="shared" si="192"/>
        <v>0</v>
      </c>
      <c r="N5696" s="183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/>
      <c r="BL5696" s="60"/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s="17" customFormat="1" hidden="1" x14ac:dyDescent="0.3">
      <c r="A5697" s="16" t="s">
        <v>201</v>
      </c>
      <c r="B5697" s="16" t="s">
        <v>2</v>
      </c>
      <c r="C5697" s="16" t="s">
        <v>3</v>
      </c>
      <c r="D5697" s="16" t="s">
        <v>197</v>
      </c>
      <c r="E5697" s="6" t="s">
        <v>202</v>
      </c>
      <c r="F5697" s="7"/>
      <c r="G5697" s="23" t="s">
        <v>5</v>
      </c>
      <c r="H5697" s="7">
        <v>2023</v>
      </c>
      <c r="I5697" s="25"/>
      <c r="J5697" s="16" t="s">
        <v>314</v>
      </c>
      <c r="K5697" s="16"/>
      <c r="L5697" s="155"/>
      <c r="M5697" s="133">
        <f>SUM(M5659:M5696)</f>
        <v>331.11379999999997</v>
      </c>
      <c r="N5697" s="186"/>
      <c r="O5697" s="16"/>
      <c r="P5697" s="16"/>
      <c r="Q5697" s="16"/>
      <c r="R5697" s="16"/>
      <c r="S5697" s="51">
        <f>SUM(S5659:S5696)</f>
        <v>0</v>
      </c>
      <c r="T5697" s="16"/>
      <c r="U5697" s="16"/>
      <c r="V5697" s="16"/>
      <c r="W5697" s="16"/>
      <c r="X5697" s="51">
        <f>SUM(X5659:X5696)</f>
        <v>0</v>
      </c>
      <c r="Y5697" s="16"/>
      <c r="Z5697" s="16"/>
      <c r="AA5697" s="16"/>
      <c r="AB5697" s="16"/>
      <c r="AC5697" s="51">
        <f>SUM(AC5659:AC5696)</f>
        <v>0</v>
      </c>
      <c r="AD5697" s="16"/>
      <c r="AE5697" s="16"/>
      <c r="AF5697" s="16"/>
      <c r="AG5697" s="16"/>
      <c r="AH5697" s="51">
        <f>SUM(AH5659:AH5696)</f>
        <v>115.774</v>
      </c>
      <c r="AI5697" s="16"/>
      <c r="AJ5697" s="16"/>
      <c r="AK5697" s="16"/>
      <c r="AL5697" s="16"/>
      <c r="AM5697" s="51">
        <f>SUM(AM5659:AM5696)</f>
        <v>0</v>
      </c>
      <c r="AN5697" s="16"/>
      <c r="AO5697" s="16"/>
      <c r="AP5697" s="16"/>
      <c r="AQ5697" s="16"/>
      <c r="AR5697" s="51">
        <f>SUM(AR5659:AR5696)</f>
        <v>0</v>
      </c>
      <c r="AS5697" s="16"/>
      <c r="AT5697" s="16"/>
      <c r="AU5697" s="16"/>
      <c r="AV5697" s="16"/>
      <c r="AW5697" s="51">
        <f>SUM(AW5659:AW5696)</f>
        <v>0</v>
      </c>
      <c r="AX5697" s="16"/>
      <c r="AY5697" s="16"/>
      <c r="AZ5697" s="16"/>
      <c r="BA5697" s="16"/>
      <c r="BB5697" s="51">
        <f>SUM(BB5659:BB5696)</f>
        <v>0</v>
      </c>
      <c r="BC5697" s="16"/>
      <c r="BD5697" s="16"/>
      <c r="BE5697" s="16"/>
      <c r="BF5697" s="16"/>
      <c r="BG5697" s="51">
        <f>SUM(BG5659:BG5696)</f>
        <v>0</v>
      </c>
      <c r="BH5697" s="16"/>
      <c r="BI5697" s="16"/>
      <c r="BJ5697" s="16"/>
      <c r="BK5697" s="16"/>
      <c r="BL5697" s="133">
        <f>SUM(BL5659:BL5696)</f>
        <v>188.26679999999999</v>
      </c>
      <c r="BM5697" s="16"/>
      <c r="BN5697" s="16"/>
      <c r="BO5697" s="16"/>
      <c r="BP5697" s="16"/>
      <c r="BQ5697" s="51">
        <f>SUM(BQ5659:BQ5696)</f>
        <v>0</v>
      </c>
      <c r="BR5697" s="16"/>
      <c r="BS5697" s="16"/>
      <c r="BT5697" s="16"/>
      <c r="BU5697" s="16"/>
      <c r="BV5697" s="51">
        <f>SUM(BV5659:BV5696)</f>
        <v>27.073</v>
      </c>
    </row>
    <row r="5698" spans="1:74" hidden="1" x14ac:dyDescent="0.3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22" t="s">
        <v>5</v>
      </c>
      <c r="H5698" s="3">
        <v>2023</v>
      </c>
      <c r="I5698" s="24" t="s">
        <v>287</v>
      </c>
      <c r="J5698" s="2" t="s">
        <v>318</v>
      </c>
      <c r="K5698" s="2" t="s">
        <v>319</v>
      </c>
      <c r="L5698" s="170">
        <f t="shared" si="191"/>
        <v>0.123</v>
      </c>
      <c r="M5698" s="170">
        <f t="shared" si="192"/>
        <v>310.21300000000002</v>
      </c>
      <c r="N5698" s="183"/>
      <c r="O5698" s="37"/>
      <c r="P5698" s="37"/>
      <c r="Q5698" s="37"/>
      <c r="R5698" s="37"/>
      <c r="S5698" s="46"/>
      <c r="T5698" s="2" t="s">
        <v>380</v>
      </c>
      <c r="U5698" s="2"/>
      <c r="V5698" s="2"/>
      <c r="W5698" s="2">
        <v>0.123</v>
      </c>
      <c r="X5698" s="60">
        <v>310.21300000000002</v>
      </c>
      <c r="Y5698" s="67"/>
      <c r="Z5698" s="67"/>
      <c r="AA5698" s="67"/>
      <c r="AB5698" s="67"/>
      <c r="AC5698" s="73"/>
      <c r="AD5698" s="2"/>
      <c r="AE5698" s="2"/>
      <c r="AF5698" s="2"/>
      <c r="AG5698" s="2"/>
      <c r="AH5698" s="60"/>
      <c r="AI5698" s="77"/>
      <c r="AJ5698" s="77"/>
      <c r="AK5698" s="77"/>
      <c r="AL5698" s="77"/>
      <c r="AM5698" s="85"/>
      <c r="AN5698" s="2"/>
      <c r="AO5698" s="2"/>
      <c r="AP5698" s="2"/>
      <c r="AQ5698" s="2"/>
      <c r="AR5698" s="60"/>
      <c r="AS5698" s="90"/>
      <c r="AT5698" s="90"/>
      <c r="AU5698" s="90"/>
      <c r="AV5698" s="90"/>
      <c r="AW5698" s="105"/>
      <c r="AX5698" s="2"/>
      <c r="AY5698" s="2"/>
      <c r="AZ5698" s="2"/>
      <c r="BA5698" s="2"/>
      <c r="BB5698" s="60"/>
      <c r="BC5698" s="111"/>
      <c r="BD5698" s="111"/>
      <c r="BE5698" s="111"/>
      <c r="BF5698" s="111"/>
      <c r="BG5698" s="116"/>
      <c r="BH5698" s="2"/>
      <c r="BI5698" s="2"/>
      <c r="BJ5698" s="2"/>
      <c r="BK5698" s="2"/>
      <c r="BL5698" s="60"/>
      <c r="BM5698" s="53"/>
      <c r="BN5698" s="53"/>
      <c r="BO5698" s="53"/>
      <c r="BP5698" s="53"/>
      <c r="BQ5698" s="125"/>
      <c r="BR5698" s="2"/>
      <c r="BS5698" s="2"/>
      <c r="BT5698" s="2"/>
      <c r="BU5698" s="2"/>
      <c r="BV5698" s="60"/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291</v>
      </c>
      <c r="K5699" s="2" t="s">
        <v>320</v>
      </c>
      <c r="L5699" s="170">
        <f t="shared" si="191"/>
        <v>0</v>
      </c>
      <c r="M5699" s="170">
        <f t="shared" si="192"/>
        <v>0</v>
      </c>
      <c r="N5699" s="183"/>
      <c r="O5699" s="37"/>
      <c r="P5699" s="37"/>
      <c r="Q5699" s="37"/>
      <c r="R5699" s="37"/>
      <c r="S5699" s="46"/>
      <c r="T5699" s="2"/>
      <c r="U5699" s="2"/>
      <c r="V5699" s="2"/>
      <c r="W5699" s="2"/>
      <c r="X5699" s="60"/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286</v>
      </c>
      <c r="J5700" s="2" t="s">
        <v>337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3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8" t="s">
        <v>338</v>
      </c>
      <c r="K5701" s="8" t="s">
        <v>319</v>
      </c>
      <c r="L5701" s="170">
        <f t="shared" ref="L5701:L5764" si="193">SUM(R5701,W5701,AB5701,AG5701,AL5701,AQ5701,AV5701,BA5701,BF5701,BK5701,BP5701,BU5701)</f>
        <v>0</v>
      </c>
      <c r="M5701" s="170">
        <f t="shared" ref="M5701:M5764" si="194">SUM(S5701,X5701,AC5701,AH5701,AM5701,AR5701,AW5701,BB5701,BG5701,BL5701,BQ5701,BV5701)</f>
        <v>0</v>
      </c>
      <c r="N5701" s="183"/>
      <c r="O5701" s="58"/>
      <c r="P5701" s="58"/>
      <c r="Q5701" s="58"/>
      <c r="R5701" s="58"/>
      <c r="S5701" s="59"/>
      <c r="T5701" s="8"/>
      <c r="U5701" s="8"/>
      <c r="V5701" s="8"/>
      <c r="W5701" s="8"/>
      <c r="X5701" s="130"/>
      <c r="Y5701" s="143"/>
      <c r="Z5701" s="143"/>
      <c r="AA5701" s="143"/>
      <c r="AB5701" s="143"/>
      <c r="AC5701" s="144"/>
      <c r="AD5701" s="8"/>
      <c r="AE5701" s="8"/>
      <c r="AF5701" s="8"/>
      <c r="AG5701" s="8"/>
      <c r="AH5701" s="130"/>
      <c r="AI5701" s="145"/>
      <c r="AJ5701" s="145"/>
      <c r="AK5701" s="145"/>
      <c r="AL5701" s="145"/>
      <c r="AM5701" s="146"/>
      <c r="AN5701" s="8"/>
      <c r="AO5701" s="8"/>
      <c r="AP5701" s="8"/>
      <c r="AQ5701" s="8"/>
      <c r="AR5701" s="130"/>
      <c r="AS5701" s="147"/>
      <c r="AT5701" s="147"/>
      <c r="AU5701" s="147"/>
      <c r="AV5701" s="147"/>
      <c r="AW5701" s="148"/>
      <c r="AX5701" s="8"/>
      <c r="AY5701" s="8"/>
      <c r="AZ5701" s="8"/>
      <c r="BA5701" s="8"/>
      <c r="BB5701" s="130"/>
      <c r="BC5701" s="149"/>
      <c r="BD5701" s="149"/>
      <c r="BE5701" s="149"/>
      <c r="BF5701" s="149"/>
      <c r="BG5701" s="150"/>
      <c r="BH5701" s="8"/>
      <c r="BI5701" s="8"/>
      <c r="BJ5701" s="8"/>
      <c r="BK5701" s="8"/>
      <c r="BL5701" s="130"/>
      <c r="BM5701" s="151"/>
      <c r="BN5701" s="151"/>
      <c r="BO5701" s="151"/>
      <c r="BP5701" s="151"/>
      <c r="BQ5701" s="152"/>
      <c r="BR5701" s="8"/>
      <c r="BS5701" s="8"/>
      <c r="BT5701" s="8"/>
      <c r="BU5701" s="8"/>
      <c r="BV5701" s="13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339</v>
      </c>
      <c r="K5702" s="8" t="s">
        <v>340</v>
      </c>
      <c r="L5702" s="170">
        <f t="shared" si="193"/>
        <v>0</v>
      </c>
      <c r="M5702" s="170">
        <f t="shared" si="194"/>
        <v>0</v>
      </c>
      <c r="N5702" s="183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341</v>
      </c>
      <c r="K5703" s="8" t="s">
        <v>319</v>
      </c>
      <c r="L5703" s="170">
        <f t="shared" si="193"/>
        <v>0</v>
      </c>
      <c r="M5703" s="170">
        <f t="shared" si="194"/>
        <v>0</v>
      </c>
      <c r="N5703" s="183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342</v>
      </c>
      <c r="K5704" s="8" t="s">
        <v>321</v>
      </c>
      <c r="L5704" s="170">
        <f t="shared" si="193"/>
        <v>0</v>
      </c>
      <c r="M5704" s="170">
        <f t="shared" si="194"/>
        <v>0</v>
      </c>
      <c r="N5704" s="183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343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3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344</v>
      </c>
      <c r="K5706" s="8" t="s">
        <v>340</v>
      </c>
      <c r="L5706" s="170">
        <f t="shared" si="193"/>
        <v>0</v>
      </c>
      <c r="M5706" s="170">
        <f t="shared" si="194"/>
        <v>0</v>
      </c>
      <c r="N5706" s="183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288</v>
      </c>
      <c r="J5707" s="8" t="s">
        <v>345</v>
      </c>
      <c r="K5707" s="8" t="s">
        <v>319</v>
      </c>
      <c r="L5707" s="170">
        <f t="shared" si="193"/>
        <v>0.06</v>
      </c>
      <c r="M5707" s="170">
        <f t="shared" si="194"/>
        <v>34.831000000000003</v>
      </c>
      <c r="N5707" s="183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 t="s">
        <v>427</v>
      </c>
      <c r="AU5707" s="147"/>
      <c r="AV5707" s="147">
        <v>0.06</v>
      </c>
      <c r="AW5707" s="148">
        <v>34.831000000000003</v>
      </c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2" t="s">
        <v>352</v>
      </c>
      <c r="K5708" s="2" t="s">
        <v>319</v>
      </c>
      <c r="L5708" s="172">
        <f t="shared" si="193"/>
        <v>0.82639999999999991</v>
      </c>
      <c r="M5708" s="170">
        <f t="shared" si="194"/>
        <v>2398.5140000000001</v>
      </c>
      <c r="N5708" s="183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/>
      <c r="AU5708" s="147"/>
      <c r="AV5708" s="147"/>
      <c r="AW5708" s="148"/>
      <c r="AX5708" s="8">
        <v>1</v>
      </c>
      <c r="AY5708" s="8" t="s">
        <v>464</v>
      </c>
      <c r="AZ5708" s="8"/>
      <c r="BA5708" s="8">
        <v>0.13250000000000001</v>
      </c>
      <c r="BB5708" s="130">
        <v>353.16</v>
      </c>
      <c r="BC5708" s="149" t="s">
        <v>573</v>
      </c>
      <c r="BD5708" s="149" t="s">
        <v>464</v>
      </c>
      <c r="BE5708" s="149"/>
      <c r="BF5708" s="149">
        <v>0.56369999999999998</v>
      </c>
      <c r="BG5708" s="150">
        <v>1656.492</v>
      </c>
      <c r="BH5708" s="8" t="s">
        <v>594</v>
      </c>
      <c r="BI5708" s="8"/>
      <c r="BJ5708" s="8"/>
      <c r="BK5708" s="8">
        <v>0.13020000000000001</v>
      </c>
      <c r="BL5708" s="130">
        <v>388.86200000000002</v>
      </c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353</v>
      </c>
      <c r="K5709" s="2" t="s">
        <v>322</v>
      </c>
      <c r="L5709" s="170">
        <f t="shared" si="193"/>
        <v>0</v>
      </c>
      <c r="M5709" s="170">
        <f t="shared" si="194"/>
        <v>0</v>
      </c>
      <c r="N5709" s="183"/>
      <c r="O5709" s="37"/>
      <c r="P5709" s="37"/>
      <c r="Q5709" s="37"/>
      <c r="R5709" s="37"/>
      <c r="S5709" s="46"/>
      <c r="T5709" s="2"/>
      <c r="U5709" s="2"/>
      <c r="V5709" s="2"/>
      <c r="W5709" s="2"/>
      <c r="X5709" s="60"/>
      <c r="Y5709" s="67"/>
      <c r="Z5709" s="67"/>
      <c r="AA5709" s="67"/>
      <c r="AB5709" s="67"/>
      <c r="AC5709" s="73"/>
      <c r="AD5709" s="2"/>
      <c r="AE5709" s="2"/>
      <c r="AF5709" s="2"/>
      <c r="AG5709" s="2"/>
      <c r="AH5709" s="60"/>
      <c r="AI5709" s="77"/>
      <c r="AJ5709" s="77"/>
      <c r="AK5709" s="77"/>
      <c r="AL5709" s="77"/>
      <c r="AM5709" s="85"/>
      <c r="AN5709" s="2"/>
      <c r="AO5709" s="2"/>
      <c r="AP5709" s="2"/>
      <c r="AQ5709" s="2"/>
      <c r="AR5709" s="60"/>
      <c r="AS5709" s="90"/>
      <c r="AT5709" s="90"/>
      <c r="AU5709" s="90"/>
      <c r="AV5709" s="90"/>
      <c r="AW5709" s="105"/>
      <c r="AX5709" s="2"/>
      <c r="AY5709" s="2"/>
      <c r="AZ5709" s="2"/>
      <c r="BA5709" s="2"/>
      <c r="BB5709" s="60"/>
      <c r="BC5709" s="111"/>
      <c r="BD5709" s="111"/>
      <c r="BE5709" s="111"/>
      <c r="BF5709" s="111"/>
      <c r="BG5709" s="116"/>
      <c r="BH5709" s="2"/>
      <c r="BI5709" s="2"/>
      <c r="BJ5709" s="2"/>
      <c r="BK5709" s="2"/>
      <c r="BL5709" s="60"/>
      <c r="BM5709" s="53"/>
      <c r="BN5709" s="53"/>
      <c r="BO5709" s="53"/>
      <c r="BP5709" s="53"/>
      <c r="BQ5709" s="125"/>
      <c r="BR5709" s="2"/>
      <c r="BS5709" s="2"/>
      <c r="BT5709" s="2"/>
      <c r="BU5709" s="2"/>
      <c r="BV5709" s="6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346</v>
      </c>
      <c r="K5710" s="2" t="s">
        <v>319</v>
      </c>
      <c r="L5710" s="170">
        <f t="shared" si="193"/>
        <v>0</v>
      </c>
      <c r="M5710" s="170">
        <f t="shared" si="194"/>
        <v>0</v>
      </c>
      <c r="N5710" s="183"/>
      <c r="O5710" s="38"/>
      <c r="P5710" s="37"/>
      <c r="Q5710" s="37"/>
      <c r="R5710" s="37"/>
      <c r="S5710" s="46"/>
      <c r="T5710" s="3"/>
      <c r="U5710" s="2"/>
      <c r="V5710" s="2"/>
      <c r="W5710" s="2"/>
      <c r="X5710" s="60"/>
      <c r="Y5710" s="69"/>
      <c r="Z5710" s="67"/>
      <c r="AA5710" s="67"/>
      <c r="AB5710" s="67"/>
      <c r="AC5710" s="73"/>
      <c r="AD5710" s="3"/>
      <c r="AE5710" s="2"/>
      <c r="AF5710" s="2"/>
      <c r="AG5710" s="2"/>
      <c r="AH5710" s="60"/>
      <c r="AI5710" s="78"/>
      <c r="AJ5710" s="77"/>
      <c r="AK5710" s="77"/>
      <c r="AL5710" s="77"/>
      <c r="AM5710" s="85"/>
      <c r="AN5710" s="3"/>
      <c r="AO5710" s="2"/>
      <c r="AP5710" s="2"/>
      <c r="AQ5710" s="2"/>
      <c r="AR5710" s="60"/>
      <c r="AS5710" s="91"/>
      <c r="AT5710" s="90"/>
      <c r="AU5710" s="90"/>
      <c r="AV5710" s="90"/>
      <c r="AW5710" s="105"/>
      <c r="AX5710" s="3"/>
      <c r="AY5710" s="2"/>
      <c r="AZ5710" s="2"/>
      <c r="BA5710" s="2"/>
      <c r="BB5710" s="60"/>
      <c r="BC5710" s="112"/>
      <c r="BD5710" s="111"/>
      <c r="BE5710" s="111"/>
      <c r="BF5710" s="111"/>
      <c r="BG5710" s="116"/>
      <c r="BH5710" s="3"/>
      <c r="BI5710" s="2"/>
      <c r="BJ5710" s="2"/>
      <c r="BK5710" s="2"/>
      <c r="BL5710" s="60"/>
      <c r="BM5710" s="54"/>
      <c r="BN5710" s="53"/>
      <c r="BO5710" s="53"/>
      <c r="BP5710" s="53"/>
      <c r="BQ5710" s="125"/>
      <c r="BR5710" s="3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289</v>
      </c>
      <c r="J5711" s="2" t="s">
        <v>268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3"/>
      <c r="O5711" s="37"/>
      <c r="P5711" s="37"/>
      <c r="Q5711" s="37"/>
      <c r="R5711" s="37"/>
      <c r="S5711" s="46"/>
      <c r="T5711" s="2"/>
      <c r="U5711" s="2"/>
      <c r="V5711" s="2"/>
      <c r="W5711" s="2"/>
      <c r="X5711" s="60"/>
      <c r="Y5711" s="67"/>
      <c r="Z5711" s="67"/>
      <c r="AA5711" s="67"/>
      <c r="AB5711" s="67"/>
      <c r="AC5711" s="73"/>
      <c r="AD5711" s="2"/>
      <c r="AE5711" s="2"/>
      <c r="AF5711" s="2"/>
      <c r="AG5711" s="2"/>
      <c r="AH5711" s="60"/>
      <c r="AI5711" s="77"/>
      <c r="AJ5711" s="77"/>
      <c r="AK5711" s="77"/>
      <c r="AL5711" s="77"/>
      <c r="AM5711" s="85"/>
      <c r="AN5711" s="2"/>
      <c r="AO5711" s="2"/>
      <c r="AP5711" s="2"/>
      <c r="AQ5711" s="2"/>
      <c r="AR5711" s="60"/>
      <c r="AS5711" s="90"/>
      <c r="AT5711" s="90"/>
      <c r="AU5711" s="90"/>
      <c r="AV5711" s="90"/>
      <c r="AW5711" s="105"/>
      <c r="AX5711" s="2"/>
      <c r="AY5711" s="2"/>
      <c r="AZ5711" s="2"/>
      <c r="BA5711" s="2"/>
      <c r="BB5711" s="60"/>
      <c r="BC5711" s="111"/>
      <c r="BD5711" s="111"/>
      <c r="BE5711" s="111"/>
      <c r="BF5711" s="111"/>
      <c r="BG5711" s="116"/>
      <c r="BH5711" s="2"/>
      <c r="BI5711" s="2"/>
      <c r="BJ5711" s="2"/>
      <c r="BK5711" s="2"/>
      <c r="BL5711" s="60"/>
      <c r="BM5711" s="53"/>
      <c r="BN5711" s="53"/>
      <c r="BO5711" s="53"/>
      <c r="BP5711" s="53"/>
      <c r="BQ5711" s="125"/>
      <c r="BR5711" s="2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292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3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285</v>
      </c>
      <c r="J5713" s="2" t="s">
        <v>293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3"/>
      <c r="O5713" s="37"/>
      <c r="P5713" s="37"/>
      <c r="Q5713" s="37"/>
      <c r="R5713" s="38"/>
      <c r="S5713" s="46"/>
      <c r="T5713" s="2"/>
      <c r="U5713" s="2"/>
      <c r="V5713" s="2"/>
      <c r="W5713" s="3"/>
      <c r="X5713" s="60"/>
      <c r="Y5713" s="67"/>
      <c r="Z5713" s="67"/>
      <c r="AA5713" s="67"/>
      <c r="AB5713" s="69"/>
      <c r="AC5713" s="73"/>
      <c r="AD5713" s="2"/>
      <c r="AE5713" s="2"/>
      <c r="AF5713" s="2"/>
      <c r="AG5713" s="3"/>
      <c r="AH5713" s="60"/>
      <c r="AI5713" s="77"/>
      <c r="AJ5713" s="77"/>
      <c r="AK5713" s="77"/>
      <c r="AL5713" s="78"/>
      <c r="AM5713" s="85"/>
      <c r="AN5713" s="2"/>
      <c r="AO5713" s="2"/>
      <c r="AP5713" s="2"/>
      <c r="AQ5713" s="3"/>
      <c r="AR5713" s="60"/>
      <c r="AS5713" s="90"/>
      <c r="AT5713" s="90"/>
      <c r="AU5713" s="90"/>
      <c r="AV5713" s="91"/>
      <c r="AW5713" s="105"/>
      <c r="AX5713" s="2"/>
      <c r="AY5713" s="2"/>
      <c r="AZ5713" s="2"/>
      <c r="BA5713" s="3"/>
      <c r="BB5713" s="60"/>
      <c r="BC5713" s="111"/>
      <c r="BD5713" s="111"/>
      <c r="BE5713" s="111"/>
      <c r="BF5713" s="112"/>
      <c r="BG5713" s="116"/>
      <c r="BH5713" s="2"/>
      <c r="BI5713" s="2"/>
      <c r="BJ5713" s="2"/>
      <c r="BK5713" s="3"/>
      <c r="BL5713" s="60"/>
      <c r="BM5713" s="53"/>
      <c r="BN5713" s="53"/>
      <c r="BO5713" s="53"/>
      <c r="BP5713" s="54"/>
      <c r="BQ5713" s="125"/>
      <c r="BR5713" s="2"/>
      <c r="BS5713" s="2"/>
      <c r="BT5713" s="2"/>
      <c r="BU5713" s="3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287</v>
      </c>
      <c r="J5714" s="2" t="s">
        <v>269</v>
      </c>
      <c r="K5714" s="2" t="s">
        <v>321</v>
      </c>
      <c r="L5714" s="170">
        <f t="shared" si="193"/>
        <v>0</v>
      </c>
      <c r="M5714" s="170">
        <f t="shared" si="194"/>
        <v>0</v>
      </c>
      <c r="N5714" s="183"/>
      <c r="O5714" s="37"/>
      <c r="P5714" s="37"/>
      <c r="Q5714" s="37"/>
      <c r="R5714" s="37"/>
      <c r="S5714" s="46"/>
      <c r="T5714" s="2"/>
      <c r="U5714" s="2"/>
      <c r="V5714" s="2"/>
      <c r="W5714" s="2"/>
      <c r="X5714" s="60"/>
      <c r="Y5714" s="67"/>
      <c r="Z5714" s="67"/>
      <c r="AA5714" s="67"/>
      <c r="AB5714" s="67"/>
      <c r="AC5714" s="73"/>
      <c r="AD5714" s="2"/>
      <c r="AE5714" s="2"/>
      <c r="AF5714" s="2"/>
      <c r="AG5714" s="2"/>
      <c r="AH5714" s="60"/>
      <c r="AI5714" s="77"/>
      <c r="AJ5714" s="77"/>
      <c r="AK5714" s="77"/>
      <c r="AL5714" s="77"/>
      <c r="AM5714" s="85"/>
      <c r="AN5714" s="2"/>
      <c r="AO5714" s="2"/>
      <c r="AP5714" s="2"/>
      <c r="AQ5714" s="2"/>
      <c r="AR5714" s="60"/>
      <c r="AS5714" s="90"/>
      <c r="AT5714" s="90"/>
      <c r="AU5714" s="90"/>
      <c r="AV5714" s="90"/>
      <c r="AW5714" s="105"/>
      <c r="AX5714" s="2"/>
      <c r="AY5714" s="2"/>
      <c r="AZ5714" s="2"/>
      <c r="BA5714" s="2"/>
      <c r="BB5714" s="60"/>
      <c r="BC5714" s="111"/>
      <c r="BD5714" s="111"/>
      <c r="BE5714" s="111"/>
      <c r="BF5714" s="111"/>
      <c r="BG5714" s="116"/>
      <c r="BH5714" s="2"/>
      <c r="BI5714" s="2"/>
      <c r="BJ5714" s="2"/>
      <c r="BK5714" s="2"/>
      <c r="BL5714" s="60"/>
      <c r="BM5714" s="53"/>
      <c r="BN5714" s="53"/>
      <c r="BO5714" s="53"/>
      <c r="BP5714" s="53"/>
      <c r="BQ5714" s="125"/>
      <c r="BR5714" s="2"/>
      <c r="BS5714" s="2"/>
      <c r="BT5714" s="2"/>
      <c r="BU5714" s="2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270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3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290</v>
      </c>
      <c r="J5716" s="2" t="s">
        <v>271</v>
      </c>
      <c r="K5716" s="2" t="s">
        <v>322</v>
      </c>
      <c r="L5716" s="170">
        <f t="shared" si="193"/>
        <v>0</v>
      </c>
      <c r="M5716" s="170">
        <f t="shared" si="194"/>
        <v>0</v>
      </c>
      <c r="N5716" s="183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284</v>
      </c>
      <c r="J5717" s="2" t="s">
        <v>294</v>
      </c>
      <c r="K5717" s="2" t="s">
        <v>321</v>
      </c>
      <c r="L5717" s="170">
        <f t="shared" si="193"/>
        <v>0</v>
      </c>
      <c r="M5717" s="170">
        <f t="shared" si="194"/>
        <v>0</v>
      </c>
      <c r="N5717" s="183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347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3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295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3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290</v>
      </c>
      <c r="J5720" s="2" t="s">
        <v>299</v>
      </c>
      <c r="K5720" s="2" t="s">
        <v>319</v>
      </c>
      <c r="L5720" s="170">
        <f t="shared" si="193"/>
        <v>0</v>
      </c>
      <c r="M5720" s="170">
        <f t="shared" si="194"/>
        <v>0</v>
      </c>
      <c r="N5720" s="183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315</v>
      </c>
      <c r="J5721" s="2" t="s">
        <v>348</v>
      </c>
      <c r="K5721" s="2" t="s">
        <v>321</v>
      </c>
      <c r="L5721" s="170">
        <f t="shared" si="193"/>
        <v>22</v>
      </c>
      <c r="M5721" s="170">
        <f t="shared" si="194"/>
        <v>45.396999999999998</v>
      </c>
      <c r="N5721" s="183"/>
      <c r="O5721" s="37"/>
      <c r="P5721" s="37"/>
      <c r="Q5721" s="37"/>
      <c r="R5721" s="37"/>
      <c r="S5721" s="46"/>
      <c r="T5721" s="2" t="s">
        <v>413</v>
      </c>
      <c r="U5721" s="2"/>
      <c r="V5721" s="2"/>
      <c r="W5721" s="2">
        <v>22</v>
      </c>
      <c r="X5721" s="60">
        <v>45.396999999999998</v>
      </c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296</v>
      </c>
      <c r="K5722" s="2" t="s">
        <v>322</v>
      </c>
      <c r="L5722" s="170">
        <f t="shared" si="193"/>
        <v>0</v>
      </c>
      <c r="M5722" s="170">
        <f t="shared" si="194"/>
        <v>0</v>
      </c>
      <c r="N5722" s="183"/>
      <c r="O5722" s="37"/>
      <c r="P5722" s="37"/>
      <c r="Q5722" s="37"/>
      <c r="R5722" s="37"/>
      <c r="S5722" s="46"/>
      <c r="T5722" s="2"/>
      <c r="U5722" s="2"/>
      <c r="V5722" s="2"/>
      <c r="W5722" s="2"/>
      <c r="X5722" s="60"/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316</v>
      </c>
      <c r="J5723" s="2" t="s">
        <v>297</v>
      </c>
      <c r="K5723" s="2" t="s">
        <v>319</v>
      </c>
      <c r="L5723" s="170">
        <f t="shared" si="193"/>
        <v>0</v>
      </c>
      <c r="M5723" s="170">
        <f t="shared" si="194"/>
        <v>0</v>
      </c>
      <c r="N5723" s="183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8" t="s">
        <v>349</v>
      </c>
      <c r="K5724" s="8" t="s">
        <v>321</v>
      </c>
      <c r="L5724" s="170">
        <f t="shared" si="193"/>
        <v>0</v>
      </c>
      <c r="M5724" s="170">
        <f t="shared" si="194"/>
        <v>0</v>
      </c>
      <c r="N5724" s="183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282</v>
      </c>
      <c r="J5725" s="2" t="s">
        <v>272</v>
      </c>
      <c r="K5725" s="2" t="s">
        <v>322</v>
      </c>
      <c r="L5725" s="170">
        <f t="shared" si="193"/>
        <v>0</v>
      </c>
      <c r="M5725" s="170">
        <f t="shared" si="194"/>
        <v>0</v>
      </c>
      <c r="N5725" s="183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273</v>
      </c>
      <c r="K5726" s="2" t="s">
        <v>322</v>
      </c>
      <c r="L5726" s="170">
        <f t="shared" si="193"/>
        <v>1.2E-2</v>
      </c>
      <c r="M5726" s="170">
        <f t="shared" si="194"/>
        <v>9.9770000000000003</v>
      </c>
      <c r="N5726" s="183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 t="s">
        <v>422</v>
      </c>
      <c r="Z5726" s="67"/>
      <c r="AA5726" s="67"/>
      <c r="AB5726" s="67">
        <v>1.2E-2</v>
      </c>
      <c r="AC5726" s="73">
        <v>9.9770000000000003</v>
      </c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274</v>
      </c>
      <c r="K5727" s="2" t="s">
        <v>322</v>
      </c>
      <c r="L5727" s="172">
        <f t="shared" si="193"/>
        <v>4.4000000000000004E-2</v>
      </c>
      <c r="M5727" s="170">
        <f t="shared" si="194"/>
        <v>52.154000000000003</v>
      </c>
      <c r="N5727" s="183"/>
      <c r="O5727" s="37"/>
      <c r="P5727" s="37"/>
      <c r="Q5727" s="37"/>
      <c r="R5727" s="37"/>
      <c r="S5727" s="46"/>
      <c r="T5727" s="2">
        <v>1</v>
      </c>
      <c r="U5727" s="2" t="s">
        <v>361</v>
      </c>
      <c r="V5727" s="2">
        <v>271</v>
      </c>
      <c r="W5727" s="2">
        <v>1.35E-2</v>
      </c>
      <c r="X5727" s="60">
        <v>15.577999999999999</v>
      </c>
      <c r="Y5727" s="67" t="s">
        <v>422</v>
      </c>
      <c r="Z5727" s="67"/>
      <c r="AA5727" s="67"/>
      <c r="AB5727" s="67">
        <v>0.02</v>
      </c>
      <c r="AC5727" s="73">
        <v>17.478999999999999</v>
      </c>
      <c r="AD5727" s="2"/>
      <c r="AE5727" s="2" t="s">
        <v>448</v>
      </c>
      <c r="AF5727" s="2"/>
      <c r="AG5727" s="2">
        <v>8.0000000000000002E-3</v>
      </c>
      <c r="AH5727" s="60">
        <v>15.965999999999999</v>
      </c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 t="s">
        <v>623</v>
      </c>
      <c r="BN5727" s="53"/>
      <c r="BO5727" s="53"/>
      <c r="BP5727" s="53">
        <v>2.5000000000000001E-3</v>
      </c>
      <c r="BQ5727" s="125">
        <v>3.1309999999999998</v>
      </c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275</v>
      </c>
      <c r="K5728" s="2" t="s">
        <v>322</v>
      </c>
      <c r="L5728" s="172">
        <f t="shared" si="193"/>
        <v>1.4999999999999999E-2</v>
      </c>
      <c r="M5728" s="170">
        <f t="shared" si="194"/>
        <v>28.244</v>
      </c>
      <c r="N5728" s="183"/>
      <c r="O5728" s="37"/>
      <c r="P5728" s="37"/>
      <c r="Q5728" s="37"/>
      <c r="R5728" s="37"/>
      <c r="S5728" s="46"/>
      <c r="T5728" s="2"/>
      <c r="U5728" s="2"/>
      <c r="V5728" s="2">
        <v>49</v>
      </c>
      <c r="W5728" s="2">
        <v>1.5E-3</v>
      </c>
      <c r="X5728" s="60">
        <v>4.2830000000000004</v>
      </c>
      <c r="Y5728" s="67"/>
      <c r="Z5728" s="67"/>
      <c r="AA5728" s="67">
        <v>128.13499999999999</v>
      </c>
      <c r="AB5728" s="67">
        <v>4.0000000000000001E-3</v>
      </c>
      <c r="AC5728" s="73">
        <v>5.8259999999999996</v>
      </c>
      <c r="AD5728" s="2"/>
      <c r="AE5728" s="2"/>
      <c r="AF5728" s="2"/>
      <c r="AG5728" s="2"/>
      <c r="AH5728" s="60"/>
      <c r="AI5728" s="77"/>
      <c r="AJ5728" s="77"/>
      <c r="AK5728" s="77">
        <v>255</v>
      </c>
      <c r="AL5728" s="77">
        <v>2.5000000000000001E-3</v>
      </c>
      <c r="AM5728" s="85">
        <v>8.6920000000000002</v>
      </c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 t="s">
        <v>565</v>
      </c>
      <c r="AY5728" s="2"/>
      <c r="AZ5728" s="2"/>
      <c r="BA5728" s="2">
        <v>7.0000000000000001E-3</v>
      </c>
      <c r="BB5728" s="60">
        <v>9.4429999999999996</v>
      </c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/>
      <c r="BN5728" s="53"/>
      <c r="BO5728" s="53"/>
      <c r="BP5728" s="53"/>
      <c r="BQ5728" s="125"/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276</v>
      </c>
      <c r="K5729" s="2" t="s">
        <v>321</v>
      </c>
      <c r="L5729" s="170">
        <f t="shared" si="193"/>
        <v>0</v>
      </c>
      <c r="M5729" s="170">
        <f t="shared" si="194"/>
        <v>0</v>
      </c>
      <c r="N5729" s="183"/>
      <c r="O5729" s="37"/>
      <c r="P5729" s="37"/>
      <c r="Q5729" s="37"/>
      <c r="R5729" s="37"/>
      <c r="S5729" s="46"/>
      <c r="T5729" s="2"/>
      <c r="U5729" s="2"/>
      <c r="V5729" s="2"/>
      <c r="W5729" s="2"/>
      <c r="X5729" s="60"/>
      <c r="Y5729" s="67"/>
      <c r="Z5729" s="67"/>
      <c r="AA5729" s="67"/>
      <c r="AB5729" s="67"/>
      <c r="AC5729" s="73"/>
      <c r="AD5729" s="2"/>
      <c r="AE5729" s="2"/>
      <c r="AF5729" s="2"/>
      <c r="AG5729" s="2"/>
      <c r="AH5729" s="60"/>
      <c r="AI5729" s="77"/>
      <c r="AJ5729" s="77"/>
      <c r="AK5729" s="77"/>
      <c r="AL5729" s="77"/>
      <c r="AM5729" s="85"/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/>
      <c r="AY5729" s="2"/>
      <c r="AZ5729" s="2"/>
      <c r="BA5729" s="2"/>
      <c r="BB5729" s="60"/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277</v>
      </c>
      <c r="K5730" s="2" t="s">
        <v>321</v>
      </c>
      <c r="L5730" s="170">
        <f t="shared" si="193"/>
        <v>12</v>
      </c>
      <c r="M5730" s="170">
        <f t="shared" si="194"/>
        <v>27.413000000000004</v>
      </c>
      <c r="N5730" s="183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192" t="s">
        <v>526</v>
      </c>
      <c r="AU5730" s="193"/>
      <c r="AV5730" s="90">
        <v>7</v>
      </c>
      <c r="AW5730" s="105">
        <v>19.128</v>
      </c>
      <c r="AX5730" s="2"/>
      <c r="AY5730" s="2"/>
      <c r="AZ5730" s="2">
        <v>136</v>
      </c>
      <c r="BA5730" s="2">
        <v>1</v>
      </c>
      <c r="BB5730" s="60">
        <v>1.573</v>
      </c>
      <c r="BC5730" s="111"/>
      <c r="BD5730" s="111"/>
      <c r="BE5730" s="111"/>
      <c r="BF5730" s="111"/>
      <c r="BG5730" s="116"/>
      <c r="BH5730" s="2"/>
      <c r="BI5730" s="2"/>
      <c r="BJ5730" s="2">
        <v>264.38</v>
      </c>
      <c r="BK5730" s="2">
        <v>2</v>
      </c>
      <c r="BL5730" s="60">
        <v>3.3559999999999999</v>
      </c>
      <c r="BM5730" s="53"/>
      <c r="BN5730" s="53"/>
      <c r="BO5730" s="53" t="s">
        <v>626</v>
      </c>
      <c r="BP5730" s="53">
        <v>2</v>
      </c>
      <c r="BQ5730" s="125">
        <v>3.3559999999999999</v>
      </c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283</v>
      </c>
      <c r="J5731" s="2" t="s">
        <v>298</v>
      </c>
      <c r="K5731" s="2" t="s">
        <v>322</v>
      </c>
      <c r="L5731" s="170">
        <f t="shared" si="193"/>
        <v>0</v>
      </c>
      <c r="M5731" s="170">
        <f t="shared" si="194"/>
        <v>0</v>
      </c>
      <c r="N5731" s="183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90"/>
      <c r="AU5731" s="90"/>
      <c r="AV5731" s="90"/>
      <c r="AW5731" s="105"/>
      <c r="AX5731" s="2"/>
      <c r="AY5731" s="2"/>
      <c r="AZ5731" s="2"/>
      <c r="BA5731" s="2"/>
      <c r="BB5731" s="60"/>
      <c r="BC5731" s="111"/>
      <c r="BD5731" s="111"/>
      <c r="BE5731" s="111"/>
      <c r="BF5731" s="111"/>
      <c r="BG5731" s="116"/>
      <c r="BH5731" s="2"/>
      <c r="BI5731" s="2"/>
      <c r="BJ5731" s="2"/>
      <c r="BK5731" s="2"/>
      <c r="BL5731" s="60"/>
      <c r="BM5731" s="53"/>
      <c r="BN5731" s="53"/>
      <c r="BO5731" s="53"/>
      <c r="BP5731" s="53"/>
      <c r="BQ5731" s="125"/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278</v>
      </c>
      <c r="K5732" s="2" t="s">
        <v>321</v>
      </c>
      <c r="L5732" s="170">
        <f t="shared" si="193"/>
        <v>1</v>
      </c>
      <c r="M5732" s="170">
        <f t="shared" si="194"/>
        <v>2.8820000000000001</v>
      </c>
      <c r="N5732" s="183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>
        <v>6</v>
      </c>
      <c r="AJ5732" s="77"/>
      <c r="AK5732" s="77"/>
      <c r="AL5732" s="77">
        <v>1</v>
      </c>
      <c r="AM5732" s="85">
        <v>2.8820000000000001</v>
      </c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279</v>
      </c>
      <c r="K5733" s="2" t="s">
        <v>321</v>
      </c>
      <c r="L5733" s="170">
        <f t="shared" si="193"/>
        <v>0</v>
      </c>
      <c r="M5733" s="170">
        <f t="shared" si="194"/>
        <v>0</v>
      </c>
      <c r="N5733" s="183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/>
      <c r="AJ5733" s="77"/>
      <c r="AK5733" s="77"/>
      <c r="AL5733" s="77"/>
      <c r="AM5733" s="85"/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286</v>
      </c>
      <c r="J5734" s="2" t="s">
        <v>280</v>
      </c>
      <c r="K5734" s="2" t="s">
        <v>320</v>
      </c>
      <c r="L5734" s="170">
        <f t="shared" si="193"/>
        <v>0</v>
      </c>
      <c r="M5734" s="172">
        <f t="shared" si="194"/>
        <v>0</v>
      </c>
      <c r="N5734" s="185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181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281</v>
      </c>
      <c r="K5735" s="2" t="s">
        <v>320</v>
      </c>
      <c r="L5735" s="170">
        <f t="shared" si="193"/>
        <v>0</v>
      </c>
      <c r="M5735" s="170">
        <f t="shared" si="194"/>
        <v>0</v>
      </c>
      <c r="N5735" s="183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60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s="17" customFormat="1" hidden="1" x14ac:dyDescent="0.3">
      <c r="A5736" s="16" t="s">
        <v>203</v>
      </c>
      <c r="B5736" s="16" t="s">
        <v>2</v>
      </c>
      <c r="C5736" s="16" t="s">
        <v>3</v>
      </c>
      <c r="D5736" s="16" t="s">
        <v>197</v>
      </c>
      <c r="E5736" s="6" t="s">
        <v>204</v>
      </c>
      <c r="F5736" s="7"/>
      <c r="G5736" s="23" t="s">
        <v>5</v>
      </c>
      <c r="H5736" s="7">
        <v>2023</v>
      </c>
      <c r="I5736" s="25"/>
      <c r="J5736" s="16" t="s">
        <v>314</v>
      </c>
      <c r="K5736" s="16"/>
      <c r="L5736" s="155"/>
      <c r="M5736" s="133">
        <f>SUM(M5698:M5735)</f>
        <v>2909.625</v>
      </c>
      <c r="N5736" s="186"/>
      <c r="O5736" s="16"/>
      <c r="P5736" s="16"/>
      <c r="Q5736" s="16"/>
      <c r="R5736" s="16"/>
      <c r="S5736" s="51">
        <f>SUM(S5698:S5735)</f>
        <v>0</v>
      </c>
      <c r="T5736" s="16"/>
      <c r="U5736" s="16"/>
      <c r="V5736" s="16"/>
      <c r="W5736" s="16"/>
      <c r="X5736" s="51">
        <f>SUM(X5698:X5735)</f>
        <v>375.471</v>
      </c>
      <c r="Y5736" s="16"/>
      <c r="Z5736" s="16"/>
      <c r="AA5736" s="16"/>
      <c r="AB5736" s="16"/>
      <c r="AC5736" s="51">
        <f>SUM(AC5698:AC5735)</f>
        <v>33.281999999999996</v>
      </c>
      <c r="AD5736" s="16"/>
      <c r="AE5736" s="16"/>
      <c r="AF5736" s="16"/>
      <c r="AG5736" s="16"/>
      <c r="AH5736" s="51">
        <f>SUM(AH5698:AH5735)</f>
        <v>15.965999999999999</v>
      </c>
      <c r="AI5736" s="16"/>
      <c r="AJ5736" s="16"/>
      <c r="AK5736" s="16"/>
      <c r="AL5736" s="16"/>
      <c r="AM5736" s="51">
        <f>SUM(AM5698:AM5735)</f>
        <v>11.574</v>
      </c>
      <c r="AN5736" s="16"/>
      <c r="AO5736" s="16"/>
      <c r="AP5736" s="16"/>
      <c r="AQ5736" s="16"/>
      <c r="AR5736" s="51">
        <f>SUM(AR5698:AR5735)</f>
        <v>0</v>
      </c>
      <c r="AS5736" s="16"/>
      <c r="AT5736" s="16"/>
      <c r="AU5736" s="16"/>
      <c r="AV5736" s="16"/>
      <c r="AW5736" s="51">
        <f>SUM(AW5698:AW5735)</f>
        <v>53.959000000000003</v>
      </c>
      <c r="AX5736" s="16"/>
      <c r="AY5736" s="16"/>
      <c r="AZ5736" s="16"/>
      <c r="BA5736" s="16"/>
      <c r="BB5736" s="51">
        <f>SUM(BB5698:BB5735)</f>
        <v>364.17599999999999</v>
      </c>
      <c r="BC5736" s="16"/>
      <c r="BD5736" s="16"/>
      <c r="BE5736" s="16"/>
      <c r="BF5736" s="16"/>
      <c r="BG5736" s="51">
        <f>SUM(BG5698:BG5735)</f>
        <v>1656.492</v>
      </c>
      <c r="BH5736" s="16"/>
      <c r="BI5736" s="16"/>
      <c r="BJ5736" s="16"/>
      <c r="BK5736" s="16"/>
      <c r="BL5736" s="51">
        <f>SUM(BL5698:BL5735)</f>
        <v>392.21800000000002</v>
      </c>
      <c r="BM5736" s="16"/>
      <c r="BN5736" s="16"/>
      <c r="BO5736" s="16"/>
      <c r="BP5736" s="16"/>
      <c r="BQ5736" s="51">
        <f>SUM(BQ5698:BQ5735)</f>
        <v>6.4870000000000001</v>
      </c>
      <c r="BR5736" s="16"/>
      <c r="BS5736" s="16"/>
      <c r="BT5736" s="16"/>
      <c r="BU5736" s="16"/>
      <c r="BV5736" s="51">
        <f>SUM(BV5698:BV5735)</f>
        <v>0</v>
      </c>
    </row>
    <row r="5737" spans="1:74" hidden="1" x14ac:dyDescent="0.3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22" t="s">
        <v>5</v>
      </c>
      <c r="H5737" s="3">
        <v>2023</v>
      </c>
      <c r="I5737" s="24" t="s">
        <v>287</v>
      </c>
      <c r="J5737" s="2" t="s">
        <v>318</v>
      </c>
      <c r="K5737" s="2" t="s">
        <v>319</v>
      </c>
      <c r="L5737" s="170">
        <f t="shared" si="193"/>
        <v>0.28300000000000003</v>
      </c>
      <c r="M5737" s="170">
        <f t="shared" si="194"/>
        <v>597.16099999999994</v>
      </c>
      <c r="N5737" s="183"/>
      <c r="O5737" s="37"/>
      <c r="P5737" s="37"/>
      <c r="Q5737" s="37"/>
      <c r="R5737" s="37"/>
      <c r="S5737" s="46"/>
      <c r="T5737" s="2" t="s">
        <v>381</v>
      </c>
      <c r="U5737" s="2"/>
      <c r="V5737" s="2"/>
      <c r="W5737" s="2">
        <v>2.8000000000000001E-2</v>
      </c>
      <c r="X5737" s="60">
        <v>18.943000000000001</v>
      </c>
      <c r="Y5737" s="67"/>
      <c r="Z5737" s="67"/>
      <c r="AA5737" s="67"/>
      <c r="AB5737" s="67">
        <v>0.255</v>
      </c>
      <c r="AC5737" s="73">
        <v>578.21799999999996</v>
      </c>
      <c r="AD5737" s="2"/>
      <c r="AE5737" s="2"/>
      <c r="AF5737" s="2"/>
      <c r="AG5737" s="2"/>
      <c r="AH5737" s="60"/>
      <c r="AI5737" s="77"/>
      <c r="AJ5737" s="77"/>
      <c r="AK5737" s="77"/>
      <c r="AL5737" s="77"/>
      <c r="AM5737" s="85"/>
      <c r="AN5737" s="2"/>
      <c r="AO5737" s="2"/>
      <c r="AP5737" s="2"/>
      <c r="AQ5737" s="2"/>
      <c r="AR5737" s="60"/>
      <c r="AS5737" s="90"/>
      <c r="AT5737" s="90"/>
      <c r="AU5737" s="90"/>
      <c r="AV5737" s="90"/>
      <c r="AW5737" s="105"/>
      <c r="AX5737" s="2"/>
      <c r="AY5737" s="2"/>
      <c r="AZ5737" s="2"/>
      <c r="BA5737" s="2"/>
      <c r="BB5737" s="60"/>
      <c r="BC5737" s="111"/>
      <c r="BD5737" s="111"/>
      <c r="BE5737" s="111"/>
      <c r="BF5737" s="111"/>
      <c r="BG5737" s="116"/>
      <c r="BH5737" s="2"/>
      <c r="BI5737" s="2"/>
      <c r="BJ5737" s="2"/>
      <c r="BK5737" s="2"/>
      <c r="BL5737" s="60"/>
      <c r="BM5737" s="53"/>
      <c r="BN5737" s="53"/>
      <c r="BO5737" s="53"/>
      <c r="BP5737" s="53"/>
      <c r="BQ5737" s="125"/>
      <c r="BR5737" s="2"/>
      <c r="BS5737" s="2"/>
      <c r="BT5737" s="2"/>
      <c r="BU5737" s="2"/>
      <c r="BV5737" s="60"/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291</v>
      </c>
      <c r="K5738" s="2" t="s">
        <v>320</v>
      </c>
      <c r="L5738" s="170">
        <f t="shared" si="193"/>
        <v>0</v>
      </c>
      <c r="M5738" s="170">
        <f t="shared" si="194"/>
        <v>0</v>
      </c>
      <c r="N5738" s="183"/>
      <c r="O5738" s="37"/>
      <c r="P5738" s="37"/>
      <c r="Q5738" s="37"/>
      <c r="R5738" s="37"/>
      <c r="S5738" s="46"/>
      <c r="T5738" s="2"/>
      <c r="U5738" s="2"/>
      <c r="V5738" s="2"/>
      <c r="W5738" s="2"/>
      <c r="X5738" s="60"/>
      <c r="Y5738" s="67"/>
      <c r="Z5738" s="67"/>
      <c r="AA5738" s="67"/>
      <c r="AB5738" s="67"/>
      <c r="AC5738" s="73"/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286</v>
      </c>
      <c r="J5739" s="2" t="s">
        <v>337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3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8" t="s">
        <v>338</v>
      </c>
      <c r="K5740" s="8" t="s">
        <v>319</v>
      </c>
      <c r="L5740" s="170">
        <f t="shared" si="193"/>
        <v>0</v>
      </c>
      <c r="M5740" s="170">
        <f t="shared" si="194"/>
        <v>0</v>
      </c>
      <c r="N5740" s="183"/>
      <c r="O5740" s="58"/>
      <c r="P5740" s="58"/>
      <c r="Q5740" s="58"/>
      <c r="R5740" s="58"/>
      <c r="S5740" s="59"/>
      <c r="T5740" s="8"/>
      <c r="U5740" s="8"/>
      <c r="V5740" s="8"/>
      <c r="W5740" s="8"/>
      <c r="X5740" s="130"/>
      <c r="Y5740" s="143"/>
      <c r="Z5740" s="143"/>
      <c r="AA5740" s="143"/>
      <c r="AB5740" s="143"/>
      <c r="AC5740" s="144"/>
      <c r="AD5740" s="8"/>
      <c r="AE5740" s="8"/>
      <c r="AF5740" s="8"/>
      <c r="AG5740" s="8"/>
      <c r="AH5740" s="130"/>
      <c r="AI5740" s="145"/>
      <c r="AJ5740" s="145"/>
      <c r="AK5740" s="145"/>
      <c r="AL5740" s="145"/>
      <c r="AM5740" s="146"/>
      <c r="AN5740" s="8"/>
      <c r="AO5740" s="8"/>
      <c r="AP5740" s="8"/>
      <c r="AQ5740" s="8"/>
      <c r="AR5740" s="130"/>
      <c r="AS5740" s="147"/>
      <c r="AT5740" s="147"/>
      <c r="AU5740" s="147"/>
      <c r="AV5740" s="147"/>
      <c r="AW5740" s="148"/>
      <c r="AX5740" s="8"/>
      <c r="AY5740" s="8"/>
      <c r="AZ5740" s="8"/>
      <c r="BA5740" s="8"/>
      <c r="BB5740" s="130"/>
      <c r="BC5740" s="149"/>
      <c r="BD5740" s="149"/>
      <c r="BE5740" s="149"/>
      <c r="BF5740" s="149"/>
      <c r="BG5740" s="150"/>
      <c r="BH5740" s="8"/>
      <c r="BI5740" s="8"/>
      <c r="BJ5740" s="8"/>
      <c r="BK5740" s="8"/>
      <c r="BL5740" s="130"/>
      <c r="BM5740" s="151"/>
      <c r="BN5740" s="151"/>
      <c r="BO5740" s="151"/>
      <c r="BP5740" s="151"/>
      <c r="BQ5740" s="152"/>
      <c r="BR5740" s="8"/>
      <c r="BS5740" s="8"/>
      <c r="BT5740" s="8"/>
      <c r="BU5740" s="8"/>
      <c r="BV5740" s="13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339</v>
      </c>
      <c r="K5741" s="8" t="s">
        <v>340</v>
      </c>
      <c r="L5741" s="170">
        <f t="shared" si="193"/>
        <v>0</v>
      </c>
      <c r="M5741" s="170">
        <f t="shared" si="194"/>
        <v>0</v>
      </c>
      <c r="N5741" s="183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341</v>
      </c>
      <c r="K5742" s="8" t="s">
        <v>319</v>
      </c>
      <c r="L5742" s="170">
        <f t="shared" si="193"/>
        <v>0</v>
      </c>
      <c r="M5742" s="170">
        <f t="shared" si="194"/>
        <v>0</v>
      </c>
      <c r="N5742" s="183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342</v>
      </c>
      <c r="K5743" s="8" t="s">
        <v>321</v>
      </c>
      <c r="L5743" s="170">
        <f t="shared" si="193"/>
        <v>0</v>
      </c>
      <c r="M5743" s="170">
        <f t="shared" si="194"/>
        <v>0</v>
      </c>
      <c r="N5743" s="183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343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3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344</v>
      </c>
      <c r="K5745" s="8" t="s">
        <v>340</v>
      </c>
      <c r="L5745" s="170">
        <f t="shared" si="193"/>
        <v>0</v>
      </c>
      <c r="M5745" s="170">
        <f t="shared" si="194"/>
        <v>0</v>
      </c>
      <c r="N5745" s="183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288</v>
      </c>
      <c r="J5746" s="8" t="s">
        <v>345</v>
      </c>
      <c r="K5746" s="8" t="s">
        <v>319</v>
      </c>
      <c r="L5746" s="170">
        <f t="shared" si="193"/>
        <v>0</v>
      </c>
      <c r="M5746" s="170">
        <f t="shared" si="194"/>
        <v>0</v>
      </c>
      <c r="N5746" s="183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2" t="s">
        <v>352</v>
      </c>
      <c r="K5747" s="2" t="s">
        <v>319</v>
      </c>
      <c r="L5747" s="172">
        <f t="shared" si="193"/>
        <v>0.69280000000000008</v>
      </c>
      <c r="M5747" s="170">
        <f t="shared" si="194"/>
        <v>2055.8559999999998</v>
      </c>
      <c r="N5747" s="183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 t="s">
        <v>595</v>
      </c>
      <c r="BI5747" s="8"/>
      <c r="BJ5747" s="8"/>
      <c r="BK5747" s="8">
        <v>0.1099</v>
      </c>
      <c r="BL5747" s="130">
        <v>348.76600000000002</v>
      </c>
      <c r="BM5747" s="151" t="s">
        <v>618</v>
      </c>
      <c r="BN5747" s="151"/>
      <c r="BO5747" s="151"/>
      <c r="BP5747" s="151">
        <v>0.2908</v>
      </c>
      <c r="BQ5747" s="152">
        <v>824.255</v>
      </c>
      <c r="BR5747" s="8"/>
      <c r="BS5747" s="8" t="s">
        <v>642</v>
      </c>
      <c r="BT5747" s="8"/>
      <c r="BU5747" s="8">
        <v>0.29210000000000003</v>
      </c>
      <c r="BV5747" s="130">
        <v>882.83500000000004</v>
      </c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353</v>
      </c>
      <c r="K5748" s="2" t="s">
        <v>322</v>
      </c>
      <c r="L5748" s="170">
        <f t="shared" si="193"/>
        <v>0</v>
      </c>
      <c r="M5748" s="170">
        <f t="shared" si="194"/>
        <v>0</v>
      </c>
      <c r="N5748" s="183"/>
      <c r="O5748" s="37"/>
      <c r="P5748" s="37"/>
      <c r="Q5748" s="37"/>
      <c r="R5748" s="37"/>
      <c r="S5748" s="46"/>
      <c r="T5748" s="2"/>
      <c r="U5748" s="2"/>
      <c r="V5748" s="2"/>
      <c r="W5748" s="2"/>
      <c r="X5748" s="60"/>
      <c r="Y5748" s="67"/>
      <c r="Z5748" s="67"/>
      <c r="AA5748" s="67"/>
      <c r="AB5748" s="67"/>
      <c r="AC5748" s="73"/>
      <c r="AD5748" s="2"/>
      <c r="AE5748" s="2"/>
      <c r="AF5748" s="2"/>
      <c r="AG5748" s="2"/>
      <c r="AH5748" s="60"/>
      <c r="AI5748" s="77"/>
      <c r="AJ5748" s="77"/>
      <c r="AK5748" s="77"/>
      <c r="AL5748" s="77"/>
      <c r="AM5748" s="85"/>
      <c r="AN5748" s="2"/>
      <c r="AO5748" s="2"/>
      <c r="AP5748" s="2"/>
      <c r="AQ5748" s="2"/>
      <c r="AR5748" s="60"/>
      <c r="AS5748" s="90"/>
      <c r="AT5748" s="90"/>
      <c r="AU5748" s="90"/>
      <c r="AV5748" s="90"/>
      <c r="AW5748" s="105"/>
      <c r="AX5748" s="2"/>
      <c r="AY5748" s="2"/>
      <c r="AZ5748" s="2"/>
      <c r="BA5748" s="2"/>
      <c r="BB5748" s="60"/>
      <c r="BC5748" s="111"/>
      <c r="BD5748" s="111"/>
      <c r="BE5748" s="111"/>
      <c r="BF5748" s="111"/>
      <c r="BG5748" s="116"/>
      <c r="BH5748" s="2"/>
      <c r="BI5748" s="2"/>
      <c r="BJ5748" s="2"/>
      <c r="BK5748" s="2"/>
      <c r="BL5748" s="60"/>
      <c r="BM5748" s="53"/>
      <c r="BN5748" s="53"/>
      <c r="BO5748" s="53"/>
      <c r="BP5748" s="53"/>
      <c r="BQ5748" s="125"/>
      <c r="BR5748" s="2"/>
      <c r="BS5748" s="2"/>
      <c r="BT5748" s="2"/>
      <c r="BU5748" s="2"/>
      <c r="BV5748" s="60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346</v>
      </c>
      <c r="K5749" s="2" t="s">
        <v>319</v>
      </c>
      <c r="L5749" s="170">
        <f t="shared" si="193"/>
        <v>0</v>
      </c>
      <c r="M5749" s="170">
        <f t="shared" si="194"/>
        <v>0</v>
      </c>
      <c r="N5749" s="183"/>
      <c r="O5749" s="38"/>
      <c r="P5749" s="37"/>
      <c r="Q5749" s="37"/>
      <c r="R5749" s="37"/>
      <c r="S5749" s="46"/>
      <c r="T5749" s="3"/>
      <c r="U5749" s="2"/>
      <c r="V5749" s="2"/>
      <c r="W5749" s="2"/>
      <c r="X5749" s="60"/>
      <c r="Y5749" s="69"/>
      <c r="Z5749" s="67"/>
      <c r="AA5749" s="67"/>
      <c r="AB5749" s="67"/>
      <c r="AC5749" s="73"/>
      <c r="AD5749" s="3"/>
      <c r="AE5749" s="2"/>
      <c r="AF5749" s="2"/>
      <c r="AG5749" s="2"/>
      <c r="AH5749" s="60"/>
      <c r="AI5749" s="78"/>
      <c r="AJ5749" s="77"/>
      <c r="AK5749" s="77"/>
      <c r="AL5749" s="77"/>
      <c r="AM5749" s="85"/>
      <c r="AN5749" s="3"/>
      <c r="AO5749" s="2"/>
      <c r="AP5749" s="2"/>
      <c r="AQ5749" s="2"/>
      <c r="AR5749" s="60"/>
      <c r="AS5749" s="91"/>
      <c r="AT5749" s="90"/>
      <c r="AU5749" s="90"/>
      <c r="AV5749" s="90"/>
      <c r="AW5749" s="105"/>
      <c r="AX5749" s="3"/>
      <c r="AY5749" s="2"/>
      <c r="AZ5749" s="2"/>
      <c r="BA5749" s="2"/>
      <c r="BB5749" s="60"/>
      <c r="BC5749" s="112"/>
      <c r="BD5749" s="111"/>
      <c r="BE5749" s="111"/>
      <c r="BF5749" s="111"/>
      <c r="BG5749" s="116"/>
      <c r="BH5749" s="3"/>
      <c r="BI5749" s="2"/>
      <c r="BJ5749" s="2"/>
      <c r="BK5749" s="2"/>
      <c r="BL5749" s="60"/>
      <c r="BM5749" s="54"/>
      <c r="BN5749" s="53"/>
      <c r="BO5749" s="53"/>
      <c r="BP5749" s="53"/>
      <c r="BQ5749" s="125"/>
      <c r="BR5749" s="3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289</v>
      </c>
      <c r="J5750" s="2" t="s">
        <v>268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3"/>
      <c r="O5750" s="37"/>
      <c r="P5750" s="37"/>
      <c r="Q5750" s="37"/>
      <c r="R5750" s="37"/>
      <c r="S5750" s="46"/>
      <c r="T5750" s="2"/>
      <c r="U5750" s="2"/>
      <c r="V5750" s="2"/>
      <c r="W5750" s="2"/>
      <c r="X5750" s="60"/>
      <c r="Y5750" s="67"/>
      <c r="Z5750" s="67"/>
      <c r="AA5750" s="67"/>
      <c r="AB5750" s="67"/>
      <c r="AC5750" s="73"/>
      <c r="AD5750" s="2"/>
      <c r="AE5750" s="2"/>
      <c r="AF5750" s="2"/>
      <c r="AG5750" s="2"/>
      <c r="AH5750" s="60"/>
      <c r="AI5750" s="77"/>
      <c r="AJ5750" s="77"/>
      <c r="AK5750" s="77"/>
      <c r="AL5750" s="77"/>
      <c r="AM5750" s="85"/>
      <c r="AN5750" s="2"/>
      <c r="AO5750" s="2"/>
      <c r="AP5750" s="2"/>
      <c r="AQ5750" s="2"/>
      <c r="AR5750" s="60"/>
      <c r="AS5750" s="90"/>
      <c r="AT5750" s="90"/>
      <c r="AU5750" s="90"/>
      <c r="AV5750" s="90"/>
      <c r="AW5750" s="105"/>
      <c r="AX5750" s="2"/>
      <c r="AY5750" s="2"/>
      <c r="AZ5750" s="2"/>
      <c r="BA5750" s="2"/>
      <c r="BB5750" s="60"/>
      <c r="BC5750" s="111"/>
      <c r="BD5750" s="111"/>
      <c r="BE5750" s="111"/>
      <c r="BF5750" s="111"/>
      <c r="BG5750" s="116"/>
      <c r="BH5750" s="2"/>
      <c r="BI5750" s="2"/>
      <c r="BJ5750" s="2"/>
      <c r="BK5750" s="2"/>
      <c r="BL5750" s="60"/>
      <c r="BM5750" s="53"/>
      <c r="BN5750" s="53"/>
      <c r="BO5750" s="53"/>
      <c r="BP5750" s="53"/>
      <c r="BQ5750" s="125"/>
      <c r="BR5750" s="2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292</v>
      </c>
      <c r="K5751" s="2" t="s">
        <v>319</v>
      </c>
      <c r="L5751" s="170">
        <f t="shared" si="193"/>
        <v>0.01</v>
      </c>
      <c r="M5751" s="170">
        <f t="shared" si="194"/>
        <v>25.998999999999999</v>
      </c>
      <c r="N5751" s="183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 t="s">
        <v>416</v>
      </c>
      <c r="AA5751" s="67"/>
      <c r="AB5751" s="67">
        <v>0.01</v>
      </c>
      <c r="AC5751" s="73">
        <v>25.998999999999999</v>
      </c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285</v>
      </c>
      <c r="J5752" s="2" t="s">
        <v>293</v>
      </c>
      <c r="K5752" s="2" t="s">
        <v>319</v>
      </c>
      <c r="L5752" s="170">
        <f t="shared" si="193"/>
        <v>0</v>
      </c>
      <c r="M5752" s="170">
        <f t="shared" si="194"/>
        <v>0</v>
      </c>
      <c r="N5752" s="183"/>
      <c r="O5752" s="37"/>
      <c r="P5752" s="37"/>
      <c r="Q5752" s="37"/>
      <c r="R5752" s="38"/>
      <c r="S5752" s="46"/>
      <c r="T5752" s="2"/>
      <c r="U5752" s="2"/>
      <c r="V5752" s="2"/>
      <c r="W5752" s="3"/>
      <c r="X5752" s="60"/>
      <c r="Y5752" s="67"/>
      <c r="Z5752" s="67"/>
      <c r="AA5752" s="67"/>
      <c r="AB5752" s="69"/>
      <c r="AC5752" s="73"/>
      <c r="AD5752" s="2"/>
      <c r="AE5752" s="2"/>
      <c r="AF5752" s="2"/>
      <c r="AG5752" s="3"/>
      <c r="AH5752" s="60"/>
      <c r="AI5752" s="77"/>
      <c r="AJ5752" s="77"/>
      <c r="AK5752" s="77"/>
      <c r="AL5752" s="78"/>
      <c r="AM5752" s="85"/>
      <c r="AN5752" s="2"/>
      <c r="AO5752" s="2"/>
      <c r="AP5752" s="2"/>
      <c r="AQ5752" s="3"/>
      <c r="AR5752" s="60"/>
      <c r="AS5752" s="90"/>
      <c r="AT5752" s="90"/>
      <c r="AU5752" s="90"/>
      <c r="AV5752" s="91"/>
      <c r="AW5752" s="105"/>
      <c r="AX5752" s="2"/>
      <c r="AY5752" s="2"/>
      <c r="AZ5752" s="2"/>
      <c r="BA5752" s="3"/>
      <c r="BB5752" s="60"/>
      <c r="BC5752" s="111"/>
      <c r="BD5752" s="111"/>
      <c r="BE5752" s="111"/>
      <c r="BF5752" s="112"/>
      <c r="BG5752" s="116"/>
      <c r="BH5752" s="2"/>
      <c r="BI5752" s="2"/>
      <c r="BJ5752" s="2"/>
      <c r="BK5752" s="3"/>
      <c r="BL5752" s="60"/>
      <c r="BM5752" s="53"/>
      <c r="BN5752" s="53"/>
      <c r="BO5752" s="53"/>
      <c r="BP5752" s="54"/>
      <c r="BQ5752" s="125"/>
      <c r="BR5752" s="2"/>
      <c r="BS5752" s="2"/>
      <c r="BT5752" s="2"/>
      <c r="BU5752" s="3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287</v>
      </c>
      <c r="J5753" s="2" t="s">
        <v>269</v>
      </c>
      <c r="K5753" s="2" t="s">
        <v>321</v>
      </c>
      <c r="L5753" s="170">
        <f t="shared" si="193"/>
        <v>0</v>
      </c>
      <c r="M5753" s="170">
        <f t="shared" si="194"/>
        <v>0</v>
      </c>
      <c r="N5753" s="183"/>
      <c r="O5753" s="37"/>
      <c r="P5753" s="37"/>
      <c r="Q5753" s="37"/>
      <c r="R5753" s="37"/>
      <c r="S5753" s="46"/>
      <c r="T5753" s="2"/>
      <c r="U5753" s="2"/>
      <c r="V5753" s="2"/>
      <c r="W5753" s="2"/>
      <c r="X5753" s="60"/>
      <c r="Y5753" s="67"/>
      <c r="Z5753" s="67"/>
      <c r="AA5753" s="67"/>
      <c r="AB5753" s="67"/>
      <c r="AC5753" s="73"/>
      <c r="AD5753" s="2"/>
      <c r="AE5753" s="2"/>
      <c r="AF5753" s="2"/>
      <c r="AG5753" s="2"/>
      <c r="AH5753" s="60"/>
      <c r="AI5753" s="77"/>
      <c r="AJ5753" s="77"/>
      <c r="AK5753" s="77"/>
      <c r="AL5753" s="77"/>
      <c r="AM5753" s="85"/>
      <c r="AN5753" s="2"/>
      <c r="AO5753" s="2"/>
      <c r="AP5753" s="2"/>
      <c r="AQ5753" s="2"/>
      <c r="AR5753" s="60"/>
      <c r="AS5753" s="90"/>
      <c r="AT5753" s="90"/>
      <c r="AU5753" s="90"/>
      <c r="AV5753" s="90"/>
      <c r="AW5753" s="105"/>
      <c r="AX5753" s="2"/>
      <c r="AY5753" s="2"/>
      <c r="AZ5753" s="2"/>
      <c r="BA5753" s="2"/>
      <c r="BB5753" s="60"/>
      <c r="BC5753" s="111"/>
      <c r="BD5753" s="111"/>
      <c r="BE5753" s="111"/>
      <c r="BF5753" s="111"/>
      <c r="BG5753" s="116"/>
      <c r="BH5753" s="2"/>
      <c r="BI5753" s="2"/>
      <c r="BJ5753" s="2"/>
      <c r="BK5753" s="2"/>
      <c r="BL5753" s="60"/>
      <c r="BM5753" s="53"/>
      <c r="BN5753" s="53"/>
      <c r="BO5753" s="53"/>
      <c r="BP5753" s="53"/>
      <c r="BQ5753" s="125"/>
      <c r="BR5753" s="2"/>
      <c r="BS5753" s="2"/>
      <c r="BT5753" s="2"/>
      <c r="BU5753" s="2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270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3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290</v>
      </c>
      <c r="J5755" s="2" t="s">
        <v>271</v>
      </c>
      <c r="K5755" s="2" t="s">
        <v>322</v>
      </c>
      <c r="L5755" s="170">
        <f t="shared" si="193"/>
        <v>0</v>
      </c>
      <c r="M5755" s="170">
        <f t="shared" si="194"/>
        <v>0</v>
      </c>
      <c r="N5755" s="183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284</v>
      </c>
      <c r="J5756" s="2" t="s">
        <v>294</v>
      </c>
      <c r="K5756" s="2" t="s">
        <v>321</v>
      </c>
      <c r="L5756" s="170">
        <f t="shared" si="193"/>
        <v>1</v>
      </c>
      <c r="M5756" s="170">
        <f t="shared" si="194"/>
        <v>75.436999999999998</v>
      </c>
      <c r="N5756" s="183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>
        <v>5</v>
      </c>
      <c r="BS5756" s="2" t="s">
        <v>370</v>
      </c>
      <c r="BT5756" s="2"/>
      <c r="BU5756" s="2">
        <v>1</v>
      </c>
      <c r="BV5756" s="60">
        <v>75.436999999999998</v>
      </c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347</v>
      </c>
      <c r="K5757" s="2" t="s">
        <v>321</v>
      </c>
      <c r="L5757" s="170">
        <f t="shared" si="193"/>
        <v>0</v>
      </c>
      <c r="M5757" s="170">
        <f t="shared" si="194"/>
        <v>0</v>
      </c>
      <c r="N5757" s="183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/>
      <c r="BS5757" s="2"/>
      <c r="BT5757" s="2"/>
      <c r="BU5757" s="2"/>
      <c r="BV5757" s="60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295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3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290</v>
      </c>
      <c r="J5759" s="2" t="s">
        <v>299</v>
      </c>
      <c r="K5759" s="2" t="s">
        <v>319</v>
      </c>
      <c r="L5759" s="170">
        <f t="shared" si="193"/>
        <v>0</v>
      </c>
      <c r="M5759" s="170">
        <f t="shared" si="194"/>
        <v>0</v>
      </c>
      <c r="N5759" s="183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315</v>
      </c>
      <c r="J5760" s="2" t="s">
        <v>348</v>
      </c>
      <c r="K5760" s="2" t="s">
        <v>321</v>
      </c>
      <c r="L5760" s="170">
        <f t="shared" si="193"/>
        <v>22</v>
      </c>
      <c r="M5760" s="170">
        <f t="shared" si="194"/>
        <v>45.396999999999998</v>
      </c>
      <c r="N5760" s="183"/>
      <c r="O5760" s="37"/>
      <c r="P5760" s="37"/>
      <c r="Q5760" s="37"/>
      <c r="R5760" s="37"/>
      <c r="S5760" s="46"/>
      <c r="T5760" s="2" t="s">
        <v>413</v>
      </c>
      <c r="U5760" s="2"/>
      <c r="V5760" s="2"/>
      <c r="W5760" s="2">
        <v>22</v>
      </c>
      <c r="X5760" s="60">
        <v>45.396999999999998</v>
      </c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296</v>
      </c>
      <c r="K5761" s="2" t="s">
        <v>322</v>
      </c>
      <c r="L5761" s="170">
        <f t="shared" si="193"/>
        <v>0</v>
      </c>
      <c r="M5761" s="170">
        <f t="shared" si="194"/>
        <v>0</v>
      </c>
      <c r="N5761" s="183"/>
      <c r="O5761" s="37"/>
      <c r="P5761" s="37"/>
      <c r="Q5761" s="37"/>
      <c r="R5761" s="37"/>
      <c r="S5761" s="46"/>
      <c r="T5761" s="2"/>
      <c r="U5761" s="2"/>
      <c r="V5761" s="2"/>
      <c r="W5761" s="2"/>
      <c r="X5761" s="60"/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316</v>
      </c>
      <c r="J5762" s="2" t="s">
        <v>297</v>
      </c>
      <c r="K5762" s="2" t="s">
        <v>319</v>
      </c>
      <c r="L5762" s="170">
        <f t="shared" si="193"/>
        <v>0</v>
      </c>
      <c r="M5762" s="170">
        <f t="shared" si="194"/>
        <v>0</v>
      </c>
      <c r="N5762" s="183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8" t="s">
        <v>349</v>
      </c>
      <c r="K5763" s="8" t="s">
        <v>321</v>
      </c>
      <c r="L5763" s="170">
        <f t="shared" si="193"/>
        <v>0</v>
      </c>
      <c r="M5763" s="170">
        <f t="shared" si="194"/>
        <v>0</v>
      </c>
      <c r="N5763" s="183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282</v>
      </c>
      <c r="J5764" s="2" t="s">
        <v>272</v>
      </c>
      <c r="K5764" s="2" t="s">
        <v>322</v>
      </c>
      <c r="L5764" s="170">
        <f t="shared" si="193"/>
        <v>0</v>
      </c>
      <c r="M5764" s="170">
        <f t="shared" si="194"/>
        <v>0</v>
      </c>
      <c r="N5764" s="183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273</v>
      </c>
      <c r="K5765" s="2" t="s">
        <v>322</v>
      </c>
      <c r="L5765" s="170">
        <f t="shared" ref="L5765:L5828" si="195">SUM(R5765,W5765,AB5765,AG5765,AL5765,AQ5765,AV5765,BA5765,BF5765,BK5765,BP5765,BU5765)</f>
        <v>1.6E-2</v>
      </c>
      <c r="M5765" s="170">
        <f t="shared" ref="M5765:M5828" si="196">SUM(S5765,X5765,AC5765,AH5765,AM5765,AR5765,AW5765,BB5765,BG5765,BL5765,BQ5765,BV5765)</f>
        <v>40.655999999999999</v>
      </c>
      <c r="N5765" s="183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 t="s">
        <v>599</v>
      </c>
      <c r="BK5765" s="2">
        <v>1.2E-2</v>
      </c>
      <c r="BL5765" s="60">
        <v>29.748000000000001</v>
      </c>
      <c r="BM5765" s="53"/>
      <c r="BN5765" s="53"/>
      <c r="BO5765" s="53"/>
      <c r="BP5765" s="53"/>
      <c r="BQ5765" s="125"/>
      <c r="BR5765" s="2"/>
      <c r="BS5765" s="2"/>
      <c r="BT5765" s="2">
        <v>16.21</v>
      </c>
      <c r="BU5765" s="2">
        <v>4.0000000000000001E-3</v>
      </c>
      <c r="BV5765" s="60">
        <v>10.907999999999999</v>
      </c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274</v>
      </c>
      <c r="K5766" s="2" t="s">
        <v>322</v>
      </c>
      <c r="L5766" s="172">
        <f t="shared" si="195"/>
        <v>2.35E-2</v>
      </c>
      <c r="M5766" s="170">
        <f t="shared" si="196"/>
        <v>48.858999999999995</v>
      </c>
      <c r="N5766" s="183"/>
      <c r="O5766" s="37"/>
      <c r="P5766" s="37"/>
      <c r="Q5766" s="37"/>
      <c r="R5766" s="37"/>
      <c r="S5766" s="46"/>
      <c r="T5766" s="2">
        <v>2</v>
      </c>
      <c r="U5766" s="2"/>
      <c r="V5766" s="2"/>
      <c r="W5766" s="2">
        <v>1E-3</v>
      </c>
      <c r="X5766" s="60">
        <v>0.79300000000000004</v>
      </c>
      <c r="Y5766" s="67"/>
      <c r="Z5766" s="67"/>
      <c r="AA5766" s="67"/>
      <c r="AB5766" s="67"/>
      <c r="AC5766" s="73"/>
      <c r="AD5766" s="2">
        <v>3</v>
      </c>
      <c r="AE5766" s="2" t="s">
        <v>361</v>
      </c>
      <c r="AF5766" s="2" t="s">
        <v>449</v>
      </c>
      <c r="AG5766" s="2">
        <v>8.0000000000000002E-3</v>
      </c>
      <c r="AH5766" s="60">
        <v>17.260999999999999</v>
      </c>
      <c r="AI5766" s="77"/>
      <c r="AJ5766" s="77"/>
      <c r="AK5766" s="77" t="s">
        <v>480</v>
      </c>
      <c r="AL5766" s="77">
        <v>1.4500000000000001E-2</v>
      </c>
      <c r="AM5766" s="85">
        <v>30.805</v>
      </c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4"/>
      <c r="BF5766" s="111"/>
      <c r="BG5766" s="116"/>
      <c r="BH5766" s="2"/>
      <c r="BI5766" s="2"/>
      <c r="BJ5766" s="2"/>
      <c r="BK5766" s="2"/>
      <c r="BL5766" s="60"/>
      <c r="BM5766" s="53"/>
      <c r="BN5766" s="53"/>
      <c r="BO5766" s="53"/>
      <c r="BP5766" s="53"/>
      <c r="BQ5766" s="125"/>
      <c r="BR5766" s="2"/>
      <c r="BS5766" s="2"/>
      <c r="BT5766" s="2"/>
      <c r="BU5766" s="2"/>
      <c r="BV5766" s="60"/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275</v>
      </c>
      <c r="K5767" s="2" t="s">
        <v>322</v>
      </c>
      <c r="L5767" s="172">
        <f t="shared" si="195"/>
        <v>1.0699999999999999E-2</v>
      </c>
      <c r="M5767" s="170">
        <f t="shared" si="196"/>
        <v>43.08</v>
      </c>
      <c r="N5767" s="183"/>
      <c r="O5767" s="37"/>
      <c r="P5767" s="37"/>
      <c r="Q5767" s="37"/>
      <c r="R5767" s="37"/>
      <c r="S5767" s="46"/>
      <c r="T5767" s="2">
        <v>2</v>
      </c>
      <c r="U5767" s="2">
        <v>2</v>
      </c>
      <c r="V5767" s="2"/>
      <c r="W5767" s="2">
        <v>1.1999999999999999E-3</v>
      </c>
      <c r="X5767" s="60">
        <v>3.3220000000000001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/>
      <c r="AG5767" s="2">
        <v>3.5000000000000001E-3</v>
      </c>
      <c r="AH5767" s="60">
        <v>14.089</v>
      </c>
      <c r="AI5767" s="77"/>
      <c r="AJ5767" s="77"/>
      <c r="AK5767" s="77">
        <v>222</v>
      </c>
      <c r="AL5767" s="77">
        <v>2.5000000000000001E-3</v>
      </c>
      <c r="AM5767" s="85">
        <v>9.0259999999999998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1">
        <v>294</v>
      </c>
      <c r="BF5767" s="111">
        <v>2E-3</v>
      </c>
      <c r="BG5767" s="116">
        <v>10.006</v>
      </c>
      <c r="BH5767" s="2"/>
      <c r="BI5767" s="2"/>
      <c r="BJ5767" s="2"/>
      <c r="BK5767" s="2"/>
      <c r="BL5767" s="60"/>
      <c r="BM5767" s="53">
        <v>2</v>
      </c>
      <c r="BN5767" s="53">
        <v>8.9</v>
      </c>
      <c r="BO5767" s="53"/>
      <c r="BP5767" s="53">
        <v>1.5E-3</v>
      </c>
      <c r="BQ5767" s="125">
        <v>6.6369999999999996</v>
      </c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276</v>
      </c>
      <c r="K5768" s="2" t="s">
        <v>321</v>
      </c>
      <c r="L5768" s="170">
        <f t="shared" si="195"/>
        <v>0</v>
      </c>
      <c r="M5768" s="170">
        <f t="shared" si="196"/>
        <v>0</v>
      </c>
      <c r="N5768" s="183"/>
      <c r="O5768" s="37"/>
      <c r="P5768" s="37"/>
      <c r="Q5768" s="37"/>
      <c r="R5768" s="37"/>
      <c r="S5768" s="46"/>
      <c r="T5768" s="2"/>
      <c r="U5768" s="2"/>
      <c r="V5768" s="2"/>
      <c r="W5768" s="2"/>
      <c r="X5768" s="60"/>
      <c r="Y5768" s="67"/>
      <c r="Z5768" s="67"/>
      <c r="AA5768" s="67"/>
      <c r="AB5768" s="67"/>
      <c r="AC5768" s="73"/>
      <c r="AD5768" s="2"/>
      <c r="AE5768" s="2"/>
      <c r="AF5768" s="2"/>
      <c r="AG5768" s="2"/>
      <c r="AH5768" s="60"/>
      <c r="AI5768" s="77"/>
      <c r="AJ5768" s="77"/>
      <c r="AK5768" s="77"/>
      <c r="AL5768" s="77"/>
      <c r="AM5768" s="85"/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/>
      <c r="BF5768" s="111"/>
      <c r="BG5768" s="116"/>
      <c r="BH5768" s="2"/>
      <c r="BI5768" s="2"/>
      <c r="BJ5768" s="2"/>
      <c r="BK5768" s="2"/>
      <c r="BL5768" s="60"/>
      <c r="BM5768" s="53"/>
      <c r="BN5768" s="53"/>
      <c r="BO5768" s="53"/>
      <c r="BP5768" s="53"/>
      <c r="BQ5768" s="125"/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277</v>
      </c>
      <c r="K5769" s="2" t="s">
        <v>321</v>
      </c>
      <c r="L5769" s="170">
        <f t="shared" si="195"/>
        <v>12</v>
      </c>
      <c r="M5769" s="170">
        <f t="shared" si="196"/>
        <v>17.515000000000001</v>
      </c>
      <c r="N5769" s="183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>
        <v>222</v>
      </c>
      <c r="AL5769" s="77">
        <v>1</v>
      </c>
      <c r="AM5769" s="85">
        <v>1.6140000000000001</v>
      </c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 t="s">
        <v>588</v>
      </c>
      <c r="BE5769" s="111"/>
      <c r="BF5769" s="111">
        <v>11</v>
      </c>
      <c r="BG5769" s="116">
        <v>15.901</v>
      </c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283</v>
      </c>
      <c r="J5770" s="2" t="s">
        <v>298</v>
      </c>
      <c r="K5770" s="2" t="s">
        <v>322</v>
      </c>
      <c r="L5770" s="170">
        <f t="shared" si="195"/>
        <v>4.4999999999999998E-2</v>
      </c>
      <c r="M5770" s="170">
        <f t="shared" si="196"/>
        <v>12.134</v>
      </c>
      <c r="N5770" s="183"/>
      <c r="O5770" s="37">
        <v>5</v>
      </c>
      <c r="P5770" s="37"/>
      <c r="Q5770" s="37"/>
      <c r="R5770" s="37">
        <v>5.0000000000000001E-3</v>
      </c>
      <c r="S5770" s="46">
        <v>0.94399999999999995</v>
      </c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/>
      <c r="AL5770" s="77"/>
      <c r="AM5770" s="85"/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/>
      <c r="BE5770" s="111"/>
      <c r="BF5770" s="111"/>
      <c r="BG5770" s="116"/>
      <c r="BH5770" s="2"/>
      <c r="BI5770" s="2"/>
      <c r="BJ5770" s="2"/>
      <c r="BK5770" s="2"/>
      <c r="BL5770" s="60"/>
      <c r="BM5770" s="53">
        <v>5.6</v>
      </c>
      <c r="BN5770" s="53" t="s">
        <v>361</v>
      </c>
      <c r="BO5770" s="53"/>
      <c r="BP5770" s="53">
        <v>0.04</v>
      </c>
      <c r="BQ5770" s="125">
        <v>11.19</v>
      </c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278</v>
      </c>
      <c r="K5771" s="2" t="s">
        <v>321</v>
      </c>
      <c r="L5771" s="170">
        <f t="shared" si="195"/>
        <v>16</v>
      </c>
      <c r="M5771" s="170">
        <f t="shared" si="196"/>
        <v>22.417999999999999</v>
      </c>
      <c r="N5771" s="183"/>
      <c r="O5771" s="37"/>
      <c r="P5771" s="37"/>
      <c r="Q5771" s="37"/>
      <c r="R5771" s="37"/>
      <c r="S5771" s="46"/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>
        <v>3.5</v>
      </c>
      <c r="AY5771" s="2"/>
      <c r="AZ5771" s="2"/>
      <c r="BA5771" s="2">
        <v>4</v>
      </c>
      <c r="BB5771" s="60">
        <v>5.46</v>
      </c>
      <c r="BC5771" s="111" t="s">
        <v>482</v>
      </c>
      <c r="BD5771" s="111"/>
      <c r="BE5771" s="111"/>
      <c r="BF5771" s="111">
        <v>7</v>
      </c>
      <c r="BG5771" s="116">
        <v>9.5559999999999992</v>
      </c>
      <c r="BH5771" s="2"/>
      <c r="BI5771" s="2"/>
      <c r="BJ5771" s="2"/>
      <c r="BK5771" s="2"/>
      <c r="BL5771" s="60"/>
      <c r="BM5771" s="53" t="s">
        <v>430</v>
      </c>
      <c r="BN5771" s="53"/>
      <c r="BO5771" s="53"/>
      <c r="BP5771" s="53">
        <v>5</v>
      </c>
      <c r="BQ5771" s="125">
        <v>7.4020000000000001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279</v>
      </c>
      <c r="K5772" s="2" t="s">
        <v>321</v>
      </c>
      <c r="L5772" s="170">
        <f t="shared" si="195"/>
        <v>0</v>
      </c>
      <c r="M5772" s="170">
        <f t="shared" si="196"/>
        <v>0</v>
      </c>
      <c r="N5772" s="183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/>
      <c r="AY5772" s="2"/>
      <c r="AZ5772" s="2"/>
      <c r="BA5772" s="2"/>
      <c r="BB5772" s="60"/>
      <c r="BC5772" s="111"/>
      <c r="BD5772" s="111"/>
      <c r="BE5772" s="111"/>
      <c r="BF5772" s="111"/>
      <c r="BG5772" s="116"/>
      <c r="BH5772" s="2"/>
      <c r="BI5772" s="2"/>
      <c r="BJ5772" s="2"/>
      <c r="BK5772" s="2"/>
      <c r="BL5772" s="60"/>
      <c r="BM5772" s="53"/>
      <c r="BN5772" s="53"/>
      <c r="BO5772" s="53"/>
      <c r="BP5772" s="53"/>
      <c r="BQ5772" s="125"/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286</v>
      </c>
      <c r="J5773" s="2" t="s">
        <v>280</v>
      </c>
      <c r="K5773" s="2" t="s">
        <v>320</v>
      </c>
      <c r="L5773" s="170">
        <f t="shared" si="195"/>
        <v>0</v>
      </c>
      <c r="M5773" s="172">
        <f t="shared" si="196"/>
        <v>0</v>
      </c>
      <c r="N5773" s="185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181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281</v>
      </c>
      <c r="K5774" s="2" t="s">
        <v>320</v>
      </c>
      <c r="L5774" s="170">
        <f t="shared" si="195"/>
        <v>0</v>
      </c>
      <c r="M5774" s="170">
        <f t="shared" si="196"/>
        <v>36.652999999999999</v>
      </c>
      <c r="N5774" s="183"/>
      <c r="O5774" s="37" t="s">
        <v>376</v>
      </c>
      <c r="P5774" s="37"/>
      <c r="Q5774" s="37"/>
      <c r="R5774" s="37"/>
      <c r="S5774" s="46">
        <v>1.1200000000000001</v>
      </c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 t="s">
        <v>498</v>
      </c>
      <c r="AJ5774" s="77"/>
      <c r="AK5774" s="77"/>
      <c r="AL5774" s="77"/>
      <c r="AM5774" s="85">
        <v>35.533000000000001</v>
      </c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60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s="17" customFormat="1" hidden="1" x14ac:dyDescent="0.3">
      <c r="A5775" s="16" t="s">
        <v>205</v>
      </c>
      <c r="B5775" s="16" t="s">
        <v>2</v>
      </c>
      <c r="C5775" s="16" t="s">
        <v>3</v>
      </c>
      <c r="D5775" s="16" t="s">
        <v>197</v>
      </c>
      <c r="E5775" s="6" t="s">
        <v>206</v>
      </c>
      <c r="F5775" s="7"/>
      <c r="G5775" s="23" t="s">
        <v>5</v>
      </c>
      <c r="H5775" s="7">
        <v>2023</v>
      </c>
      <c r="I5775" s="25"/>
      <c r="J5775" s="16" t="s">
        <v>314</v>
      </c>
      <c r="K5775" s="16"/>
      <c r="L5775" s="155"/>
      <c r="M5775" s="133">
        <f>SUM(M5737:M5774)</f>
        <v>3021.1649999999991</v>
      </c>
      <c r="N5775" s="186"/>
      <c r="O5775" s="16"/>
      <c r="P5775" s="16"/>
      <c r="Q5775" s="16"/>
      <c r="R5775" s="16"/>
      <c r="S5775" s="51">
        <f>SUM(S5737:S5774)</f>
        <v>2.0640000000000001</v>
      </c>
      <c r="T5775" s="16"/>
      <c r="U5775" s="16"/>
      <c r="V5775" s="16"/>
      <c r="W5775" s="16"/>
      <c r="X5775" s="51">
        <f>SUM(X5737:X5774)</f>
        <v>68.455000000000013</v>
      </c>
      <c r="Y5775" s="16"/>
      <c r="Z5775" s="16"/>
      <c r="AA5775" s="16"/>
      <c r="AB5775" s="16"/>
      <c r="AC5775" s="51">
        <f>SUM(AC5737:AC5774)</f>
        <v>604.21699999999998</v>
      </c>
      <c r="AD5775" s="16"/>
      <c r="AE5775" s="16"/>
      <c r="AF5775" s="16"/>
      <c r="AG5775" s="16"/>
      <c r="AH5775" s="51">
        <f>SUM(AH5737:AH5774)</f>
        <v>31.35</v>
      </c>
      <c r="AI5775" s="16"/>
      <c r="AJ5775" s="16"/>
      <c r="AK5775" s="16"/>
      <c r="AL5775" s="16"/>
      <c r="AM5775" s="51">
        <f>SUM(AM5737:AM5774)</f>
        <v>76.978000000000009</v>
      </c>
      <c r="AN5775" s="16"/>
      <c r="AO5775" s="16"/>
      <c r="AP5775" s="16"/>
      <c r="AQ5775" s="16"/>
      <c r="AR5775" s="51">
        <f>SUM(AR5737:AR5774)</f>
        <v>0</v>
      </c>
      <c r="AS5775" s="16"/>
      <c r="AT5775" s="16"/>
      <c r="AU5775" s="16"/>
      <c r="AV5775" s="16"/>
      <c r="AW5775" s="51">
        <f>SUM(AW5737:AW5774)</f>
        <v>0</v>
      </c>
      <c r="AX5775" s="16"/>
      <c r="AY5775" s="16"/>
      <c r="AZ5775" s="16"/>
      <c r="BA5775" s="16"/>
      <c r="BB5775" s="51">
        <f>SUM(BB5737:BB5774)</f>
        <v>5.46</v>
      </c>
      <c r="BC5775" s="16"/>
      <c r="BD5775" s="16"/>
      <c r="BE5775" s="16"/>
      <c r="BF5775" s="16"/>
      <c r="BG5775" s="51">
        <f>SUM(BG5737:BG5774)</f>
        <v>35.463000000000001</v>
      </c>
      <c r="BH5775" s="16"/>
      <c r="BI5775" s="16"/>
      <c r="BJ5775" s="16"/>
      <c r="BK5775" s="16"/>
      <c r="BL5775" s="51">
        <f>SUM(BL5737:BL5774)</f>
        <v>378.51400000000001</v>
      </c>
      <c r="BM5775" s="16"/>
      <c r="BN5775" s="16"/>
      <c r="BO5775" s="16"/>
      <c r="BP5775" s="16"/>
      <c r="BQ5775" s="51">
        <f>SUM(BQ5737:BQ5774)</f>
        <v>849.48400000000004</v>
      </c>
      <c r="BR5775" s="16"/>
      <c r="BS5775" s="16"/>
      <c r="BT5775" s="16"/>
      <c r="BU5775" s="16"/>
      <c r="BV5775" s="51">
        <f>SUM(BV5737:BV5774)</f>
        <v>969.18000000000006</v>
      </c>
    </row>
    <row r="5776" spans="1:74" hidden="1" x14ac:dyDescent="0.3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22" t="s">
        <v>5</v>
      </c>
      <c r="H5776" s="3">
        <v>2023</v>
      </c>
      <c r="I5776" s="24" t="s">
        <v>287</v>
      </c>
      <c r="J5776" s="2" t="s">
        <v>267</v>
      </c>
      <c r="K5776" s="2" t="s">
        <v>319</v>
      </c>
      <c r="L5776" s="170">
        <f t="shared" si="195"/>
        <v>0</v>
      </c>
      <c r="M5776" s="170">
        <f t="shared" si="196"/>
        <v>0</v>
      </c>
      <c r="N5776" s="183"/>
      <c r="O5776" s="37"/>
      <c r="P5776" s="37"/>
      <c r="Q5776" s="37"/>
      <c r="R5776" s="37"/>
      <c r="S5776" s="46"/>
      <c r="T5776" s="2"/>
      <c r="U5776" s="2"/>
      <c r="V5776" s="2"/>
      <c r="W5776" s="2"/>
      <c r="X5776" s="60"/>
      <c r="Y5776" s="67"/>
      <c r="Z5776" s="67"/>
      <c r="AA5776" s="67"/>
      <c r="AB5776" s="67"/>
      <c r="AC5776" s="73"/>
      <c r="AD5776" s="2"/>
      <c r="AE5776" s="2"/>
      <c r="AF5776" s="2"/>
      <c r="AG5776" s="2"/>
      <c r="AH5776" s="60"/>
      <c r="AI5776" s="77"/>
      <c r="AJ5776" s="77"/>
      <c r="AK5776" s="77"/>
      <c r="AL5776" s="77"/>
      <c r="AM5776" s="85"/>
      <c r="AN5776" s="2"/>
      <c r="AO5776" s="2"/>
      <c r="AP5776" s="2"/>
      <c r="AQ5776" s="2"/>
      <c r="AR5776" s="60"/>
      <c r="AS5776" s="90"/>
      <c r="AT5776" s="90"/>
      <c r="AU5776" s="90"/>
      <c r="AV5776" s="90"/>
      <c r="AW5776" s="105"/>
      <c r="AX5776" s="2"/>
      <c r="AY5776" s="2"/>
      <c r="AZ5776" s="2"/>
      <c r="BA5776" s="2"/>
      <c r="BB5776" s="60"/>
      <c r="BC5776" s="111"/>
      <c r="BD5776" s="111"/>
      <c r="BE5776" s="111"/>
      <c r="BF5776" s="111"/>
      <c r="BG5776" s="116"/>
      <c r="BH5776" s="2"/>
      <c r="BI5776" s="2"/>
      <c r="BJ5776" s="2"/>
      <c r="BK5776" s="2"/>
      <c r="BL5776" s="60"/>
      <c r="BM5776" s="53"/>
      <c r="BN5776" s="53"/>
      <c r="BO5776" s="53"/>
      <c r="BP5776" s="53"/>
      <c r="BQ5776" s="125"/>
      <c r="BR5776" s="2"/>
      <c r="BS5776" s="2"/>
      <c r="BT5776" s="2"/>
      <c r="BU5776" s="2"/>
      <c r="BV5776" s="60"/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291</v>
      </c>
      <c r="K5777" s="2" t="s">
        <v>320</v>
      </c>
      <c r="L5777" s="170">
        <f t="shared" si="195"/>
        <v>0</v>
      </c>
      <c r="M5777" s="170">
        <f t="shared" si="196"/>
        <v>0</v>
      </c>
      <c r="N5777" s="183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286</v>
      </c>
      <c r="J5778" s="2" t="s">
        <v>337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3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8" t="s">
        <v>338</v>
      </c>
      <c r="K5779" s="8" t="s">
        <v>319</v>
      </c>
      <c r="L5779" s="170">
        <f t="shared" si="195"/>
        <v>0</v>
      </c>
      <c r="M5779" s="170">
        <f t="shared" si="196"/>
        <v>0</v>
      </c>
      <c r="N5779" s="183"/>
      <c r="O5779" s="58"/>
      <c r="P5779" s="58"/>
      <c r="Q5779" s="58"/>
      <c r="R5779" s="58"/>
      <c r="S5779" s="59"/>
      <c r="T5779" s="8"/>
      <c r="U5779" s="8"/>
      <c r="V5779" s="8"/>
      <c r="W5779" s="8"/>
      <c r="X5779" s="130"/>
      <c r="Y5779" s="143"/>
      <c r="Z5779" s="143"/>
      <c r="AA5779" s="143"/>
      <c r="AB5779" s="143"/>
      <c r="AC5779" s="144"/>
      <c r="AD5779" s="8"/>
      <c r="AE5779" s="8"/>
      <c r="AF5779" s="8"/>
      <c r="AG5779" s="8"/>
      <c r="AH5779" s="130"/>
      <c r="AI5779" s="145"/>
      <c r="AJ5779" s="145"/>
      <c r="AK5779" s="145"/>
      <c r="AL5779" s="145"/>
      <c r="AM5779" s="146"/>
      <c r="AN5779" s="8"/>
      <c r="AO5779" s="8"/>
      <c r="AP5779" s="8"/>
      <c r="AQ5779" s="8"/>
      <c r="AR5779" s="130"/>
      <c r="AS5779" s="147"/>
      <c r="AT5779" s="147"/>
      <c r="AU5779" s="147"/>
      <c r="AV5779" s="147"/>
      <c r="AW5779" s="148"/>
      <c r="AX5779" s="8"/>
      <c r="AY5779" s="8"/>
      <c r="AZ5779" s="8"/>
      <c r="BA5779" s="8"/>
      <c r="BB5779" s="130"/>
      <c r="BC5779" s="149"/>
      <c r="BD5779" s="149"/>
      <c r="BE5779" s="149"/>
      <c r="BF5779" s="149"/>
      <c r="BG5779" s="150"/>
      <c r="BH5779" s="8"/>
      <c r="BI5779" s="8"/>
      <c r="BJ5779" s="8"/>
      <c r="BK5779" s="8"/>
      <c r="BL5779" s="130"/>
      <c r="BM5779" s="151"/>
      <c r="BN5779" s="151"/>
      <c r="BO5779" s="151"/>
      <c r="BP5779" s="151"/>
      <c r="BQ5779" s="152"/>
      <c r="BR5779" s="8"/>
      <c r="BS5779" s="8"/>
      <c r="BT5779" s="8"/>
      <c r="BU5779" s="8"/>
      <c r="BV5779" s="13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339</v>
      </c>
      <c r="K5780" s="8" t="s">
        <v>340</v>
      </c>
      <c r="L5780" s="170">
        <f t="shared" si="195"/>
        <v>0</v>
      </c>
      <c r="M5780" s="170">
        <f t="shared" si="196"/>
        <v>0</v>
      </c>
      <c r="N5780" s="183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341</v>
      </c>
      <c r="K5781" s="8" t="s">
        <v>319</v>
      </c>
      <c r="L5781" s="170">
        <f t="shared" si="195"/>
        <v>0</v>
      </c>
      <c r="M5781" s="170">
        <f t="shared" si="196"/>
        <v>0</v>
      </c>
      <c r="N5781" s="183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342</v>
      </c>
      <c r="K5782" s="8" t="s">
        <v>321</v>
      </c>
      <c r="L5782" s="170">
        <f t="shared" si="195"/>
        <v>0</v>
      </c>
      <c r="M5782" s="170">
        <f t="shared" si="196"/>
        <v>0</v>
      </c>
      <c r="N5782" s="183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343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3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344</v>
      </c>
      <c r="K5784" s="8" t="s">
        <v>340</v>
      </c>
      <c r="L5784" s="170">
        <f t="shared" si="195"/>
        <v>0</v>
      </c>
      <c r="M5784" s="170">
        <f t="shared" si="196"/>
        <v>0</v>
      </c>
      <c r="N5784" s="183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288</v>
      </c>
      <c r="J5785" s="8" t="s">
        <v>345</v>
      </c>
      <c r="K5785" s="8" t="s">
        <v>319</v>
      </c>
      <c r="L5785" s="170">
        <f t="shared" si="195"/>
        <v>0</v>
      </c>
      <c r="M5785" s="170">
        <f t="shared" si="196"/>
        <v>0</v>
      </c>
      <c r="N5785" s="183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2" t="s">
        <v>352</v>
      </c>
      <c r="K5786" s="2" t="s">
        <v>319</v>
      </c>
      <c r="L5786" s="170">
        <f t="shared" si="195"/>
        <v>0</v>
      </c>
      <c r="M5786" s="170">
        <f t="shared" si="196"/>
        <v>0</v>
      </c>
      <c r="N5786" s="183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353</v>
      </c>
      <c r="K5787" s="2" t="s">
        <v>322</v>
      </c>
      <c r="L5787" s="170">
        <f t="shared" si="195"/>
        <v>0</v>
      </c>
      <c r="M5787" s="170">
        <f t="shared" si="196"/>
        <v>0</v>
      </c>
      <c r="N5787" s="183"/>
      <c r="O5787" s="37"/>
      <c r="P5787" s="37"/>
      <c r="Q5787" s="37"/>
      <c r="R5787" s="37"/>
      <c r="S5787" s="46"/>
      <c r="T5787" s="2"/>
      <c r="U5787" s="2"/>
      <c r="V5787" s="2"/>
      <c r="W5787" s="2"/>
      <c r="X5787" s="60"/>
      <c r="Y5787" s="67"/>
      <c r="Z5787" s="67"/>
      <c r="AA5787" s="67"/>
      <c r="AB5787" s="67"/>
      <c r="AC5787" s="73"/>
      <c r="AD5787" s="2"/>
      <c r="AE5787" s="2"/>
      <c r="AF5787" s="2"/>
      <c r="AG5787" s="2"/>
      <c r="AH5787" s="60"/>
      <c r="AI5787" s="77"/>
      <c r="AJ5787" s="77"/>
      <c r="AK5787" s="77"/>
      <c r="AL5787" s="77"/>
      <c r="AM5787" s="85"/>
      <c r="AN5787" s="2"/>
      <c r="AO5787" s="2"/>
      <c r="AP5787" s="2"/>
      <c r="AQ5787" s="2"/>
      <c r="AR5787" s="60"/>
      <c r="AS5787" s="90"/>
      <c r="AT5787" s="90"/>
      <c r="AU5787" s="90"/>
      <c r="AV5787" s="90"/>
      <c r="AW5787" s="105"/>
      <c r="AX5787" s="2"/>
      <c r="AY5787" s="2"/>
      <c r="AZ5787" s="2"/>
      <c r="BA5787" s="2"/>
      <c r="BB5787" s="60"/>
      <c r="BC5787" s="111"/>
      <c r="BD5787" s="111"/>
      <c r="BE5787" s="111"/>
      <c r="BF5787" s="111"/>
      <c r="BG5787" s="116"/>
      <c r="BH5787" s="2"/>
      <c r="BI5787" s="2"/>
      <c r="BJ5787" s="2"/>
      <c r="BK5787" s="2"/>
      <c r="BL5787" s="60"/>
      <c r="BM5787" s="53"/>
      <c r="BN5787" s="53"/>
      <c r="BO5787" s="53"/>
      <c r="BP5787" s="53"/>
      <c r="BQ5787" s="125"/>
      <c r="BR5787" s="2"/>
      <c r="BS5787" s="2"/>
      <c r="BT5787" s="2"/>
      <c r="BU5787" s="2"/>
      <c r="BV5787" s="6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346</v>
      </c>
      <c r="K5788" s="2" t="s">
        <v>319</v>
      </c>
      <c r="L5788" s="170">
        <f t="shared" si="195"/>
        <v>0</v>
      </c>
      <c r="M5788" s="170">
        <f t="shared" si="196"/>
        <v>0</v>
      </c>
      <c r="N5788" s="183"/>
      <c r="O5788" s="38"/>
      <c r="P5788" s="37"/>
      <c r="Q5788" s="37"/>
      <c r="R5788" s="37"/>
      <c r="S5788" s="46"/>
      <c r="T5788" s="3"/>
      <c r="U5788" s="2"/>
      <c r="V5788" s="2"/>
      <c r="W5788" s="2"/>
      <c r="X5788" s="60"/>
      <c r="Y5788" s="69"/>
      <c r="Z5788" s="67"/>
      <c r="AA5788" s="67"/>
      <c r="AB5788" s="67"/>
      <c r="AC5788" s="73"/>
      <c r="AD5788" s="3"/>
      <c r="AE5788" s="2"/>
      <c r="AF5788" s="2"/>
      <c r="AG5788" s="2"/>
      <c r="AH5788" s="60"/>
      <c r="AI5788" s="78"/>
      <c r="AJ5788" s="77"/>
      <c r="AK5788" s="77"/>
      <c r="AL5788" s="77"/>
      <c r="AM5788" s="85"/>
      <c r="AN5788" s="3"/>
      <c r="AO5788" s="2"/>
      <c r="AP5788" s="2"/>
      <c r="AQ5788" s="2"/>
      <c r="AR5788" s="60"/>
      <c r="AS5788" s="91"/>
      <c r="AT5788" s="90"/>
      <c r="AU5788" s="90"/>
      <c r="AV5788" s="90"/>
      <c r="AW5788" s="105"/>
      <c r="AX5788" s="3"/>
      <c r="AY5788" s="2"/>
      <c r="AZ5788" s="2"/>
      <c r="BA5788" s="2"/>
      <c r="BB5788" s="60"/>
      <c r="BC5788" s="112"/>
      <c r="BD5788" s="111"/>
      <c r="BE5788" s="111"/>
      <c r="BF5788" s="111"/>
      <c r="BG5788" s="116"/>
      <c r="BH5788" s="3"/>
      <c r="BI5788" s="2"/>
      <c r="BJ5788" s="2"/>
      <c r="BK5788" s="2"/>
      <c r="BL5788" s="60"/>
      <c r="BM5788" s="54"/>
      <c r="BN5788" s="53"/>
      <c r="BO5788" s="53"/>
      <c r="BP5788" s="53"/>
      <c r="BQ5788" s="125"/>
      <c r="BR5788" s="3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289</v>
      </c>
      <c r="J5789" s="2" t="s">
        <v>268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3"/>
      <c r="O5789" s="37"/>
      <c r="P5789" s="37"/>
      <c r="Q5789" s="37"/>
      <c r="R5789" s="37"/>
      <c r="S5789" s="46"/>
      <c r="T5789" s="2"/>
      <c r="U5789" s="2"/>
      <c r="V5789" s="2"/>
      <c r="W5789" s="2"/>
      <c r="X5789" s="60"/>
      <c r="Y5789" s="67"/>
      <c r="Z5789" s="67"/>
      <c r="AA5789" s="67"/>
      <c r="AB5789" s="67"/>
      <c r="AC5789" s="73"/>
      <c r="AD5789" s="2"/>
      <c r="AE5789" s="2"/>
      <c r="AF5789" s="2"/>
      <c r="AG5789" s="2"/>
      <c r="AH5789" s="60"/>
      <c r="AI5789" s="77"/>
      <c r="AJ5789" s="77"/>
      <c r="AK5789" s="77"/>
      <c r="AL5789" s="77"/>
      <c r="AM5789" s="85"/>
      <c r="AN5789" s="2"/>
      <c r="AO5789" s="2"/>
      <c r="AP5789" s="2"/>
      <c r="AQ5789" s="2"/>
      <c r="AR5789" s="60"/>
      <c r="AS5789" s="90"/>
      <c r="AT5789" s="90"/>
      <c r="AU5789" s="90"/>
      <c r="AV5789" s="90"/>
      <c r="AW5789" s="105"/>
      <c r="AX5789" s="2"/>
      <c r="AY5789" s="2"/>
      <c r="AZ5789" s="2"/>
      <c r="BA5789" s="2"/>
      <c r="BB5789" s="60"/>
      <c r="BC5789" s="111"/>
      <c r="BD5789" s="111"/>
      <c r="BE5789" s="111"/>
      <c r="BF5789" s="111"/>
      <c r="BG5789" s="116"/>
      <c r="BH5789" s="2"/>
      <c r="BI5789" s="2"/>
      <c r="BJ5789" s="2"/>
      <c r="BK5789" s="2"/>
      <c r="BL5789" s="60"/>
      <c r="BM5789" s="53"/>
      <c r="BN5789" s="53"/>
      <c r="BO5789" s="53"/>
      <c r="BP5789" s="53"/>
      <c r="BQ5789" s="125"/>
      <c r="BR5789" s="2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292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3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285</v>
      </c>
      <c r="J5791" s="2" t="s">
        <v>293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3"/>
      <c r="O5791" s="37"/>
      <c r="P5791" s="37"/>
      <c r="Q5791" s="37"/>
      <c r="R5791" s="38"/>
      <c r="S5791" s="45"/>
      <c r="T5791" s="2"/>
      <c r="U5791" s="2"/>
      <c r="V5791" s="2"/>
      <c r="W5791" s="3"/>
      <c r="X5791" s="61"/>
      <c r="Y5791" s="67"/>
      <c r="Z5791" s="67"/>
      <c r="AA5791" s="67"/>
      <c r="AB5791" s="69"/>
      <c r="AC5791" s="74"/>
      <c r="AD5791" s="2"/>
      <c r="AE5791" s="2"/>
      <c r="AF5791" s="2"/>
      <c r="AG5791" s="3"/>
      <c r="AH5791" s="61"/>
      <c r="AI5791" s="77"/>
      <c r="AJ5791" s="77"/>
      <c r="AK5791" s="77"/>
      <c r="AL5791" s="78"/>
      <c r="AM5791" s="86"/>
      <c r="AN5791" s="2"/>
      <c r="AO5791" s="2"/>
      <c r="AP5791" s="2"/>
      <c r="AQ5791" s="3"/>
      <c r="AR5791" s="61"/>
      <c r="AS5791" s="90"/>
      <c r="AT5791" s="90"/>
      <c r="AU5791" s="90"/>
      <c r="AV5791" s="91"/>
      <c r="AW5791" s="106"/>
      <c r="AX5791" s="2"/>
      <c r="AY5791" s="2"/>
      <c r="AZ5791" s="2"/>
      <c r="BA5791" s="3"/>
      <c r="BB5791" s="61"/>
      <c r="BC5791" s="111"/>
      <c r="BD5791" s="111"/>
      <c r="BE5791" s="111"/>
      <c r="BF5791" s="112"/>
      <c r="BG5791" s="117"/>
      <c r="BH5791" s="2"/>
      <c r="BI5791" s="2"/>
      <c r="BJ5791" s="2"/>
      <c r="BK5791" s="3"/>
      <c r="BL5791" s="61"/>
      <c r="BM5791" s="53"/>
      <c r="BN5791" s="53"/>
      <c r="BO5791" s="53"/>
      <c r="BP5791" s="54"/>
      <c r="BQ5791" s="126"/>
      <c r="BR5791" s="2"/>
      <c r="BS5791" s="2"/>
      <c r="BT5791" s="2"/>
      <c r="BU5791" s="3"/>
      <c r="BV5791" s="61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287</v>
      </c>
      <c r="J5792" s="2" t="s">
        <v>269</v>
      </c>
      <c r="K5792" s="2" t="s">
        <v>321</v>
      </c>
      <c r="L5792" s="170">
        <f t="shared" si="195"/>
        <v>0</v>
      </c>
      <c r="M5792" s="170">
        <f t="shared" si="196"/>
        <v>0</v>
      </c>
      <c r="N5792" s="183"/>
      <c r="O5792" s="37"/>
      <c r="P5792" s="37"/>
      <c r="Q5792" s="37"/>
      <c r="R5792" s="37"/>
      <c r="S5792" s="46"/>
      <c r="T5792" s="2"/>
      <c r="U5792" s="2"/>
      <c r="V5792" s="2"/>
      <c r="W5792" s="2"/>
      <c r="X5792" s="60"/>
      <c r="Y5792" s="67"/>
      <c r="Z5792" s="67"/>
      <c r="AA5792" s="67"/>
      <c r="AB5792" s="67"/>
      <c r="AC5792" s="73"/>
      <c r="AD5792" s="2"/>
      <c r="AE5792" s="2"/>
      <c r="AF5792" s="2"/>
      <c r="AG5792" s="2"/>
      <c r="AH5792" s="60"/>
      <c r="AI5792" s="77"/>
      <c r="AJ5792" s="77"/>
      <c r="AK5792" s="77"/>
      <c r="AL5792" s="77"/>
      <c r="AM5792" s="85"/>
      <c r="AN5792" s="2"/>
      <c r="AO5792" s="2"/>
      <c r="AP5792" s="2"/>
      <c r="AQ5792" s="2"/>
      <c r="AR5792" s="60"/>
      <c r="AS5792" s="90"/>
      <c r="AT5792" s="90"/>
      <c r="AU5792" s="90"/>
      <c r="AV5792" s="90"/>
      <c r="AW5792" s="105"/>
      <c r="AX5792" s="2"/>
      <c r="AY5792" s="2"/>
      <c r="AZ5792" s="2"/>
      <c r="BA5792" s="2"/>
      <c r="BB5792" s="60"/>
      <c r="BC5792" s="111"/>
      <c r="BD5792" s="111"/>
      <c r="BE5792" s="111"/>
      <c r="BF5792" s="111"/>
      <c r="BG5792" s="116"/>
      <c r="BH5792" s="2"/>
      <c r="BI5792" s="2"/>
      <c r="BJ5792" s="2"/>
      <c r="BK5792" s="2"/>
      <c r="BL5792" s="60"/>
      <c r="BM5792" s="53"/>
      <c r="BN5792" s="53"/>
      <c r="BO5792" s="53"/>
      <c r="BP5792" s="53"/>
      <c r="BQ5792" s="125"/>
      <c r="BR5792" s="2"/>
      <c r="BS5792" s="2"/>
      <c r="BT5792" s="2"/>
      <c r="BU5792" s="2"/>
      <c r="BV5792" s="60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270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3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290</v>
      </c>
      <c r="J5794" s="2" t="s">
        <v>271</v>
      </c>
      <c r="K5794" s="2" t="s">
        <v>322</v>
      </c>
      <c r="L5794" s="170">
        <f t="shared" si="195"/>
        <v>0</v>
      </c>
      <c r="M5794" s="170">
        <f t="shared" si="196"/>
        <v>0</v>
      </c>
      <c r="N5794" s="183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284</v>
      </c>
      <c r="J5795" s="2" t="s">
        <v>294</v>
      </c>
      <c r="K5795" s="2" t="s">
        <v>321</v>
      </c>
      <c r="L5795" s="170">
        <f t="shared" si="195"/>
        <v>0</v>
      </c>
      <c r="M5795" s="170">
        <f t="shared" si="196"/>
        <v>0</v>
      </c>
      <c r="N5795" s="183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347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3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295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3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290</v>
      </c>
      <c r="J5798" s="2" t="s">
        <v>299</v>
      </c>
      <c r="K5798" s="2" t="s">
        <v>319</v>
      </c>
      <c r="L5798" s="170">
        <f t="shared" si="195"/>
        <v>0</v>
      </c>
      <c r="M5798" s="170">
        <f t="shared" si="196"/>
        <v>0</v>
      </c>
      <c r="N5798" s="183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315</v>
      </c>
      <c r="J5799" s="2" t="s">
        <v>348</v>
      </c>
      <c r="K5799" s="2" t="s">
        <v>321</v>
      </c>
      <c r="L5799" s="170">
        <f t="shared" si="195"/>
        <v>0</v>
      </c>
      <c r="M5799" s="170">
        <f t="shared" si="196"/>
        <v>0</v>
      </c>
      <c r="N5799" s="183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296</v>
      </c>
      <c r="K5800" s="2" t="s">
        <v>322</v>
      </c>
      <c r="L5800" s="170">
        <f t="shared" si="195"/>
        <v>0</v>
      </c>
      <c r="M5800" s="170">
        <f t="shared" si="196"/>
        <v>0</v>
      </c>
      <c r="N5800" s="183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316</v>
      </c>
      <c r="J5801" s="2" t="s">
        <v>297</v>
      </c>
      <c r="K5801" s="2" t="s">
        <v>319</v>
      </c>
      <c r="L5801" s="170">
        <f t="shared" si="195"/>
        <v>0</v>
      </c>
      <c r="M5801" s="170">
        <f t="shared" si="196"/>
        <v>0</v>
      </c>
      <c r="N5801" s="183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8" t="s">
        <v>349</v>
      </c>
      <c r="K5802" s="8" t="s">
        <v>321</v>
      </c>
      <c r="L5802" s="170">
        <f t="shared" si="195"/>
        <v>0</v>
      </c>
      <c r="M5802" s="170">
        <f t="shared" si="196"/>
        <v>0</v>
      </c>
      <c r="N5802" s="183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282</v>
      </c>
      <c r="J5803" s="2" t="s">
        <v>272</v>
      </c>
      <c r="K5803" s="2" t="s">
        <v>322</v>
      </c>
      <c r="L5803" s="170">
        <f t="shared" si="195"/>
        <v>0</v>
      </c>
      <c r="M5803" s="170">
        <f t="shared" si="196"/>
        <v>0</v>
      </c>
      <c r="N5803" s="183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273</v>
      </c>
      <c r="K5804" s="2" t="s">
        <v>322</v>
      </c>
      <c r="L5804" s="170">
        <f t="shared" si="195"/>
        <v>0.02</v>
      </c>
      <c r="M5804" s="170">
        <f t="shared" si="196"/>
        <v>48.162999999999997</v>
      </c>
      <c r="N5804" s="183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 t="s">
        <v>471</v>
      </c>
      <c r="AL5804" s="77">
        <v>0.02</v>
      </c>
      <c r="AM5804" s="85">
        <v>48.162999999999997</v>
      </c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274</v>
      </c>
      <c r="K5805" s="2" t="s">
        <v>322</v>
      </c>
      <c r="L5805" s="172">
        <f t="shared" si="195"/>
        <v>7.4999999999999997E-3</v>
      </c>
      <c r="M5805" s="170">
        <f t="shared" si="196"/>
        <v>9.1310000000000002</v>
      </c>
      <c r="N5805" s="183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/>
      <c r="AL5805" s="77"/>
      <c r="AM5805" s="85"/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>
        <v>32</v>
      </c>
      <c r="BA5805" s="2">
        <v>4.4999999999999997E-3</v>
      </c>
      <c r="BB5805" s="60">
        <v>5.2969999999999997</v>
      </c>
      <c r="BC5805" s="111"/>
      <c r="BD5805" s="111"/>
      <c r="BE5805" s="111"/>
      <c r="BF5805" s="111"/>
      <c r="BG5805" s="116"/>
      <c r="BH5805" s="2"/>
      <c r="BI5805" s="2"/>
      <c r="BJ5805" s="2">
        <v>69</v>
      </c>
      <c r="BK5805" s="2">
        <v>3.0000000000000001E-3</v>
      </c>
      <c r="BL5805" s="60">
        <v>3.8340000000000001</v>
      </c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275</v>
      </c>
      <c r="K5806" s="2" t="s">
        <v>322</v>
      </c>
      <c r="L5806" s="170">
        <f t="shared" si="195"/>
        <v>3.5000000000000001E-3</v>
      </c>
      <c r="M5806" s="170">
        <f t="shared" si="196"/>
        <v>10.157999999999999</v>
      </c>
      <c r="N5806" s="183"/>
      <c r="O5806" s="37">
        <v>5</v>
      </c>
      <c r="P5806" s="37" t="s">
        <v>361</v>
      </c>
      <c r="Q5806" s="37"/>
      <c r="R5806" s="37">
        <v>3.5000000000000001E-3</v>
      </c>
      <c r="S5806" s="46">
        <v>10.157999999999999</v>
      </c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/>
      <c r="BA5806" s="2"/>
      <c r="BB5806" s="60"/>
      <c r="BC5806" s="111"/>
      <c r="BD5806" s="111"/>
      <c r="BE5806" s="111"/>
      <c r="BF5806" s="111"/>
      <c r="BG5806" s="116"/>
      <c r="BH5806" s="2"/>
      <c r="BI5806" s="2"/>
      <c r="BJ5806" s="2"/>
      <c r="BK5806" s="2"/>
      <c r="BL5806" s="60"/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276</v>
      </c>
      <c r="K5807" s="2" t="s">
        <v>321</v>
      </c>
      <c r="L5807" s="170">
        <f t="shared" si="195"/>
        <v>0</v>
      </c>
      <c r="M5807" s="170">
        <f t="shared" si="196"/>
        <v>0</v>
      </c>
      <c r="N5807" s="183"/>
      <c r="O5807" s="37"/>
      <c r="P5807" s="37"/>
      <c r="Q5807" s="37"/>
      <c r="R5807" s="37"/>
      <c r="S5807" s="46"/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277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3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283</v>
      </c>
      <c r="J5809" s="2" t="s">
        <v>298</v>
      </c>
      <c r="K5809" s="2" t="s">
        <v>322</v>
      </c>
      <c r="L5809" s="170">
        <f t="shared" si="195"/>
        <v>0</v>
      </c>
      <c r="M5809" s="170">
        <f t="shared" si="196"/>
        <v>0</v>
      </c>
      <c r="N5809" s="183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278</v>
      </c>
      <c r="K5810" s="2" t="s">
        <v>321</v>
      </c>
      <c r="L5810" s="170">
        <f t="shared" si="195"/>
        <v>3</v>
      </c>
      <c r="M5810" s="170">
        <f t="shared" si="196"/>
        <v>8.6010000000000009</v>
      </c>
      <c r="N5810" s="183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>
        <v>5.4</v>
      </c>
      <c r="AY5810" s="2"/>
      <c r="AZ5810" s="2"/>
      <c r="BA5810" s="2">
        <v>3</v>
      </c>
      <c r="BB5810" s="60">
        <v>8.6010000000000009</v>
      </c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279</v>
      </c>
      <c r="K5811" s="2" t="s">
        <v>321</v>
      </c>
      <c r="L5811" s="170">
        <f t="shared" si="195"/>
        <v>0</v>
      </c>
      <c r="M5811" s="170">
        <f t="shared" si="196"/>
        <v>0</v>
      </c>
      <c r="N5811" s="183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/>
      <c r="AY5811" s="2"/>
      <c r="AZ5811" s="2"/>
      <c r="BA5811" s="2"/>
      <c r="BB5811" s="60"/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286</v>
      </c>
      <c r="J5812" s="2" t="s">
        <v>280</v>
      </c>
      <c r="K5812" s="2" t="s">
        <v>320</v>
      </c>
      <c r="L5812" s="170">
        <f t="shared" si="195"/>
        <v>0.42499999999999999</v>
      </c>
      <c r="M5812" s="172">
        <f t="shared" si="196"/>
        <v>5.8650000000000002</v>
      </c>
      <c r="N5812" s="185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>
        <v>0.42499999999999999</v>
      </c>
      <c r="BL5812" s="181">
        <v>5.8650000000000002</v>
      </c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281</v>
      </c>
      <c r="K5813" s="2" t="s">
        <v>320</v>
      </c>
      <c r="L5813" s="170">
        <f t="shared" si="195"/>
        <v>0</v>
      </c>
      <c r="M5813" s="170">
        <f t="shared" si="196"/>
        <v>0</v>
      </c>
      <c r="N5813" s="183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/>
      <c r="BL5813" s="60"/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s="17" customFormat="1" hidden="1" x14ac:dyDescent="0.3">
      <c r="A5814" s="16" t="s">
        <v>207</v>
      </c>
      <c r="B5814" s="16" t="s">
        <v>2</v>
      </c>
      <c r="C5814" s="16" t="s">
        <v>3</v>
      </c>
      <c r="D5814" s="16" t="s">
        <v>197</v>
      </c>
      <c r="E5814" s="6" t="s">
        <v>208</v>
      </c>
      <c r="F5814" s="7"/>
      <c r="G5814" s="23" t="s">
        <v>5</v>
      </c>
      <c r="H5814" s="7">
        <v>2023</v>
      </c>
      <c r="I5814" s="25"/>
      <c r="J5814" s="16" t="s">
        <v>314</v>
      </c>
      <c r="K5814" s="16"/>
      <c r="L5814" s="155"/>
      <c r="M5814" s="133">
        <f>SUM(M5776:M5813)</f>
        <v>81.917999999999992</v>
      </c>
      <c r="N5814" s="186"/>
      <c r="O5814" s="16"/>
      <c r="P5814" s="16"/>
      <c r="Q5814" s="16"/>
      <c r="R5814" s="16"/>
      <c r="S5814" s="51">
        <f>SUM(S5776:S5813)</f>
        <v>10.157999999999999</v>
      </c>
      <c r="T5814" s="16"/>
      <c r="U5814" s="16"/>
      <c r="V5814" s="16"/>
      <c r="W5814" s="16"/>
      <c r="X5814" s="51">
        <f>SUM(X5776:X5813)</f>
        <v>0</v>
      </c>
      <c r="Y5814" s="16"/>
      <c r="Z5814" s="16"/>
      <c r="AA5814" s="16"/>
      <c r="AB5814" s="16"/>
      <c r="AC5814" s="51">
        <f>SUM(AC5776:AC5813)</f>
        <v>0</v>
      </c>
      <c r="AD5814" s="16"/>
      <c r="AE5814" s="16"/>
      <c r="AF5814" s="16"/>
      <c r="AG5814" s="16"/>
      <c r="AH5814" s="51">
        <f>SUM(AH5776:AH5813)</f>
        <v>0</v>
      </c>
      <c r="AI5814" s="16"/>
      <c r="AJ5814" s="16"/>
      <c r="AK5814" s="16"/>
      <c r="AL5814" s="16"/>
      <c r="AM5814" s="51">
        <f>SUM(AM5776:AM5813)</f>
        <v>48.162999999999997</v>
      </c>
      <c r="AN5814" s="16"/>
      <c r="AO5814" s="16"/>
      <c r="AP5814" s="16"/>
      <c r="AQ5814" s="16"/>
      <c r="AR5814" s="51">
        <f>SUM(AR5776:AR5813)</f>
        <v>0</v>
      </c>
      <c r="AS5814" s="16"/>
      <c r="AT5814" s="16"/>
      <c r="AU5814" s="16"/>
      <c r="AV5814" s="16"/>
      <c r="AW5814" s="51">
        <f>SUM(AW5776:AW5813)</f>
        <v>0</v>
      </c>
      <c r="AX5814" s="16"/>
      <c r="AY5814" s="16"/>
      <c r="AZ5814" s="16"/>
      <c r="BA5814" s="16"/>
      <c r="BB5814" s="51">
        <f>SUM(BB5776:BB5813)</f>
        <v>13.898</v>
      </c>
      <c r="BC5814" s="16"/>
      <c r="BD5814" s="16"/>
      <c r="BE5814" s="16"/>
      <c r="BF5814" s="16"/>
      <c r="BG5814" s="51">
        <f>SUM(BG5776:BG5813)</f>
        <v>0</v>
      </c>
      <c r="BH5814" s="16"/>
      <c r="BI5814" s="16"/>
      <c r="BJ5814" s="16"/>
      <c r="BK5814" s="16"/>
      <c r="BL5814" s="51">
        <f>SUM(BL5776:BL5813)</f>
        <v>9.6989999999999998</v>
      </c>
      <c r="BM5814" s="16"/>
      <c r="BN5814" s="16"/>
      <c r="BO5814" s="16"/>
      <c r="BP5814" s="16"/>
      <c r="BQ5814" s="51">
        <f>SUM(BQ5776:BQ5813)</f>
        <v>0</v>
      </c>
      <c r="BR5814" s="16"/>
      <c r="BS5814" s="16"/>
      <c r="BT5814" s="16"/>
      <c r="BU5814" s="16"/>
      <c r="BV5814" s="51">
        <f>SUM(BV5776:BV5813)</f>
        <v>0</v>
      </c>
    </row>
    <row r="5815" spans="1:74" hidden="1" x14ac:dyDescent="0.3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22" t="s">
        <v>5</v>
      </c>
      <c r="H5815" s="3">
        <v>2023</v>
      </c>
      <c r="I5815" s="24" t="s">
        <v>287</v>
      </c>
      <c r="J5815" s="2" t="s">
        <v>267</v>
      </c>
      <c r="K5815" s="2" t="s">
        <v>319</v>
      </c>
      <c r="L5815" s="170">
        <f t="shared" si="195"/>
        <v>0</v>
      </c>
      <c r="M5815" s="170">
        <f t="shared" si="196"/>
        <v>0</v>
      </c>
      <c r="N5815" s="183"/>
      <c r="O5815" s="37"/>
      <c r="P5815" s="37"/>
      <c r="Q5815" s="37"/>
      <c r="R5815" s="37"/>
      <c r="S5815" s="46"/>
      <c r="T5815" s="2"/>
      <c r="U5815" s="2"/>
      <c r="V5815" s="2"/>
      <c r="W5815" s="2"/>
      <c r="X5815" s="60"/>
      <c r="Y5815" s="67"/>
      <c r="Z5815" s="67"/>
      <c r="AA5815" s="67"/>
      <c r="AB5815" s="67"/>
      <c r="AC5815" s="73"/>
      <c r="AD5815" s="2"/>
      <c r="AE5815" s="2"/>
      <c r="AF5815" s="2"/>
      <c r="AG5815" s="2"/>
      <c r="AH5815" s="60"/>
      <c r="AI5815" s="77"/>
      <c r="AJ5815" s="77"/>
      <c r="AK5815" s="77"/>
      <c r="AL5815" s="77"/>
      <c r="AM5815" s="85"/>
      <c r="AN5815" s="2"/>
      <c r="AO5815" s="2"/>
      <c r="AP5815" s="2"/>
      <c r="AQ5815" s="2"/>
      <c r="AR5815" s="60"/>
      <c r="AS5815" s="90"/>
      <c r="AT5815" s="90"/>
      <c r="AU5815" s="90"/>
      <c r="AV5815" s="90"/>
      <c r="AW5815" s="105"/>
      <c r="AX5815" s="2"/>
      <c r="AY5815" s="2"/>
      <c r="AZ5815" s="2"/>
      <c r="BA5815" s="2"/>
      <c r="BB5815" s="60"/>
      <c r="BC5815" s="111"/>
      <c r="BD5815" s="111"/>
      <c r="BE5815" s="111"/>
      <c r="BF5815" s="111"/>
      <c r="BG5815" s="116"/>
      <c r="BH5815" s="2"/>
      <c r="BI5815" s="2"/>
      <c r="BJ5815" s="2"/>
      <c r="BK5815" s="2"/>
      <c r="BL5815" s="60"/>
      <c r="BM5815" s="53"/>
      <c r="BN5815" s="53"/>
      <c r="BO5815" s="53"/>
      <c r="BP5815" s="53"/>
      <c r="BQ5815" s="125"/>
      <c r="BR5815" s="2"/>
      <c r="BS5815" s="2"/>
      <c r="BT5815" s="2"/>
      <c r="BU5815" s="2"/>
      <c r="BV5815" s="60"/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291</v>
      </c>
      <c r="K5816" s="2" t="s">
        <v>320</v>
      </c>
      <c r="L5816" s="170">
        <f t="shared" si="195"/>
        <v>0</v>
      </c>
      <c r="M5816" s="170">
        <f t="shared" si="196"/>
        <v>0</v>
      </c>
      <c r="N5816" s="183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286</v>
      </c>
      <c r="J5817" s="2" t="s">
        <v>337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3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8" t="s">
        <v>338</v>
      </c>
      <c r="K5818" s="8" t="s">
        <v>319</v>
      </c>
      <c r="L5818" s="170">
        <f t="shared" si="195"/>
        <v>0</v>
      </c>
      <c r="M5818" s="170">
        <f t="shared" si="196"/>
        <v>0</v>
      </c>
      <c r="N5818" s="183"/>
      <c r="O5818" s="58"/>
      <c r="P5818" s="58"/>
      <c r="Q5818" s="58"/>
      <c r="R5818" s="58"/>
      <c r="S5818" s="59"/>
      <c r="T5818" s="8"/>
      <c r="U5818" s="8"/>
      <c r="V5818" s="8"/>
      <c r="W5818" s="8"/>
      <c r="X5818" s="130"/>
      <c r="Y5818" s="143"/>
      <c r="Z5818" s="143"/>
      <c r="AA5818" s="143"/>
      <c r="AB5818" s="143"/>
      <c r="AC5818" s="144"/>
      <c r="AD5818" s="8"/>
      <c r="AE5818" s="8"/>
      <c r="AF5818" s="8"/>
      <c r="AG5818" s="8"/>
      <c r="AH5818" s="130"/>
      <c r="AI5818" s="145"/>
      <c r="AJ5818" s="145"/>
      <c r="AK5818" s="145"/>
      <c r="AL5818" s="145"/>
      <c r="AM5818" s="146"/>
      <c r="AN5818" s="8"/>
      <c r="AO5818" s="8"/>
      <c r="AP5818" s="8"/>
      <c r="AQ5818" s="8"/>
      <c r="AR5818" s="130"/>
      <c r="AS5818" s="147"/>
      <c r="AT5818" s="147"/>
      <c r="AU5818" s="147"/>
      <c r="AV5818" s="147"/>
      <c r="AW5818" s="148"/>
      <c r="AX5818" s="8"/>
      <c r="AY5818" s="8"/>
      <c r="AZ5818" s="8"/>
      <c r="BA5818" s="8"/>
      <c r="BB5818" s="130"/>
      <c r="BC5818" s="149"/>
      <c r="BD5818" s="149"/>
      <c r="BE5818" s="149"/>
      <c r="BF5818" s="149"/>
      <c r="BG5818" s="150"/>
      <c r="BH5818" s="8"/>
      <c r="BI5818" s="8"/>
      <c r="BJ5818" s="8"/>
      <c r="BK5818" s="8"/>
      <c r="BL5818" s="130"/>
      <c r="BM5818" s="151"/>
      <c r="BN5818" s="151"/>
      <c r="BO5818" s="151"/>
      <c r="BP5818" s="151"/>
      <c r="BQ5818" s="152"/>
      <c r="BR5818" s="8"/>
      <c r="BS5818" s="8"/>
      <c r="BT5818" s="8"/>
      <c r="BU5818" s="8"/>
      <c r="BV5818" s="13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339</v>
      </c>
      <c r="K5819" s="8" t="s">
        <v>340</v>
      </c>
      <c r="L5819" s="170">
        <f t="shared" si="195"/>
        <v>0</v>
      </c>
      <c r="M5819" s="170">
        <f t="shared" si="196"/>
        <v>0</v>
      </c>
      <c r="N5819" s="183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341</v>
      </c>
      <c r="K5820" s="8" t="s">
        <v>319</v>
      </c>
      <c r="L5820" s="170">
        <f t="shared" si="195"/>
        <v>0</v>
      </c>
      <c r="M5820" s="170">
        <f t="shared" si="196"/>
        <v>0</v>
      </c>
      <c r="N5820" s="183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342</v>
      </c>
      <c r="K5821" s="8" t="s">
        <v>321</v>
      </c>
      <c r="L5821" s="170">
        <f t="shared" si="195"/>
        <v>0</v>
      </c>
      <c r="M5821" s="170">
        <f t="shared" si="196"/>
        <v>0</v>
      </c>
      <c r="N5821" s="183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343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3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344</v>
      </c>
      <c r="K5823" s="8" t="s">
        <v>340</v>
      </c>
      <c r="L5823" s="170">
        <f t="shared" si="195"/>
        <v>0</v>
      </c>
      <c r="M5823" s="170">
        <f t="shared" si="196"/>
        <v>0</v>
      </c>
      <c r="N5823" s="183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288</v>
      </c>
      <c r="J5824" s="8" t="s">
        <v>345</v>
      </c>
      <c r="K5824" s="8" t="s">
        <v>319</v>
      </c>
      <c r="L5824" s="170">
        <f t="shared" si="195"/>
        <v>0</v>
      </c>
      <c r="M5824" s="170">
        <f t="shared" si="196"/>
        <v>0</v>
      </c>
      <c r="N5824" s="183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2" t="s">
        <v>352</v>
      </c>
      <c r="K5825" s="2" t="s">
        <v>319</v>
      </c>
      <c r="L5825" s="170">
        <f t="shared" si="195"/>
        <v>0</v>
      </c>
      <c r="M5825" s="170">
        <f t="shared" si="196"/>
        <v>0</v>
      </c>
      <c r="N5825" s="183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353</v>
      </c>
      <c r="K5826" s="2" t="s">
        <v>322</v>
      </c>
      <c r="L5826" s="170">
        <f t="shared" si="195"/>
        <v>0</v>
      </c>
      <c r="M5826" s="170">
        <f t="shared" si="196"/>
        <v>0</v>
      </c>
      <c r="N5826" s="183"/>
      <c r="O5826" s="37"/>
      <c r="P5826" s="37"/>
      <c r="Q5826" s="37"/>
      <c r="R5826" s="37"/>
      <c r="S5826" s="46"/>
      <c r="T5826" s="2"/>
      <c r="U5826" s="2"/>
      <c r="V5826" s="2"/>
      <c r="W5826" s="2"/>
      <c r="X5826" s="60"/>
      <c r="Y5826" s="67"/>
      <c r="Z5826" s="67"/>
      <c r="AA5826" s="67"/>
      <c r="AB5826" s="67"/>
      <c r="AC5826" s="73"/>
      <c r="AD5826" s="2"/>
      <c r="AE5826" s="2"/>
      <c r="AF5826" s="2"/>
      <c r="AG5826" s="2"/>
      <c r="AH5826" s="60"/>
      <c r="AI5826" s="77"/>
      <c r="AJ5826" s="77"/>
      <c r="AK5826" s="77"/>
      <c r="AL5826" s="77"/>
      <c r="AM5826" s="85"/>
      <c r="AN5826" s="2"/>
      <c r="AO5826" s="2"/>
      <c r="AP5826" s="2"/>
      <c r="AQ5826" s="2"/>
      <c r="AR5826" s="60"/>
      <c r="AS5826" s="90"/>
      <c r="AT5826" s="90"/>
      <c r="AU5826" s="90"/>
      <c r="AV5826" s="90"/>
      <c r="AW5826" s="105"/>
      <c r="AX5826" s="2"/>
      <c r="AY5826" s="2"/>
      <c r="AZ5826" s="2"/>
      <c r="BA5826" s="2"/>
      <c r="BB5826" s="60"/>
      <c r="BC5826" s="111"/>
      <c r="BD5826" s="111"/>
      <c r="BE5826" s="111"/>
      <c r="BF5826" s="111"/>
      <c r="BG5826" s="116"/>
      <c r="BH5826" s="2"/>
      <c r="BI5826" s="2"/>
      <c r="BJ5826" s="2"/>
      <c r="BK5826" s="2"/>
      <c r="BL5826" s="60"/>
      <c r="BM5826" s="53"/>
      <c r="BN5826" s="53"/>
      <c r="BO5826" s="53"/>
      <c r="BP5826" s="53"/>
      <c r="BQ5826" s="125"/>
      <c r="BR5826" s="2"/>
      <c r="BS5826" s="2"/>
      <c r="BT5826" s="2"/>
      <c r="BU5826" s="2"/>
      <c r="BV5826" s="6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346</v>
      </c>
      <c r="K5827" s="2" t="s">
        <v>319</v>
      </c>
      <c r="L5827" s="170">
        <f t="shared" si="195"/>
        <v>0</v>
      </c>
      <c r="M5827" s="170">
        <f t="shared" si="196"/>
        <v>0</v>
      </c>
      <c r="N5827" s="183"/>
      <c r="O5827" s="38"/>
      <c r="P5827" s="37"/>
      <c r="Q5827" s="37"/>
      <c r="R5827" s="37"/>
      <c r="S5827" s="46"/>
      <c r="T5827" s="3"/>
      <c r="U5827" s="2"/>
      <c r="V5827" s="2"/>
      <c r="W5827" s="2"/>
      <c r="X5827" s="60"/>
      <c r="Y5827" s="69"/>
      <c r="Z5827" s="67"/>
      <c r="AA5827" s="67"/>
      <c r="AB5827" s="67"/>
      <c r="AC5827" s="73"/>
      <c r="AD5827" s="3"/>
      <c r="AE5827" s="2"/>
      <c r="AF5827" s="2"/>
      <c r="AG5827" s="2"/>
      <c r="AH5827" s="60"/>
      <c r="AI5827" s="78"/>
      <c r="AJ5827" s="77"/>
      <c r="AK5827" s="77"/>
      <c r="AL5827" s="77"/>
      <c r="AM5827" s="85"/>
      <c r="AN5827" s="3"/>
      <c r="AO5827" s="2"/>
      <c r="AP5827" s="2"/>
      <c r="AQ5827" s="2"/>
      <c r="AR5827" s="60"/>
      <c r="AS5827" s="91"/>
      <c r="AT5827" s="90"/>
      <c r="AU5827" s="90"/>
      <c r="AV5827" s="90"/>
      <c r="AW5827" s="105"/>
      <c r="AX5827" s="3"/>
      <c r="AY5827" s="2"/>
      <c r="AZ5827" s="2"/>
      <c r="BA5827" s="2"/>
      <c r="BB5827" s="60"/>
      <c r="BC5827" s="112"/>
      <c r="BD5827" s="111"/>
      <c r="BE5827" s="111"/>
      <c r="BF5827" s="111"/>
      <c r="BG5827" s="116"/>
      <c r="BH5827" s="3"/>
      <c r="BI5827" s="2"/>
      <c r="BJ5827" s="2"/>
      <c r="BK5827" s="2"/>
      <c r="BL5827" s="60"/>
      <c r="BM5827" s="54"/>
      <c r="BN5827" s="53"/>
      <c r="BO5827" s="53"/>
      <c r="BP5827" s="53"/>
      <c r="BQ5827" s="125"/>
      <c r="BR5827" s="3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289</v>
      </c>
      <c r="J5828" s="2" t="s">
        <v>268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3"/>
      <c r="O5828" s="37"/>
      <c r="P5828" s="37"/>
      <c r="Q5828" s="37"/>
      <c r="R5828" s="37"/>
      <c r="S5828" s="46"/>
      <c r="T5828" s="2"/>
      <c r="U5828" s="2"/>
      <c r="V5828" s="2"/>
      <c r="W5828" s="2"/>
      <c r="X5828" s="60"/>
      <c r="Y5828" s="67"/>
      <c r="Z5828" s="67"/>
      <c r="AA5828" s="67"/>
      <c r="AB5828" s="67"/>
      <c r="AC5828" s="73"/>
      <c r="AD5828" s="2"/>
      <c r="AE5828" s="2"/>
      <c r="AF5828" s="2"/>
      <c r="AG5828" s="2"/>
      <c r="AH5828" s="60"/>
      <c r="AI5828" s="77"/>
      <c r="AJ5828" s="77"/>
      <c r="AK5828" s="77"/>
      <c r="AL5828" s="77"/>
      <c r="AM5828" s="85"/>
      <c r="AN5828" s="2"/>
      <c r="AO5828" s="2"/>
      <c r="AP5828" s="2"/>
      <c r="AQ5828" s="2"/>
      <c r="AR5828" s="60"/>
      <c r="AS5828" s="90"/>
      <c r="AT5828" s="90"/>
      <c r="AU5828" s="90"/>
      <c r="AV5828" s="90"/>
      <c r="AW5828" s="105"/>
      <c r="AX5828" s="2"/>
      <c r="AY5828" s="2"/>
      <c r="AZ5828" s="2"/>
      <c r="BA5828" s="2"/>
      <c r="BB5828" s="60"/>
      <c r="BC5828" s="111"/>
      <c r="BD5828" s="111"/>
      <c r="BE5828" s="111"/>
      <c r="BF5828" s="111"/>
      <c r="BG5828" s="116"/>
      <c r="BH5828" s="2"/>
      <c r="BI5828" s="2"/>
      <c r="BJ5828" s="2"/>
      <c r="BK5828" s="2"/>
      <c r="BL5828" s="60"/>
      <c r="BM5828" s="53"/>
      <c r="BN5828" s="53"/>
      <c r="BO5828" s="53"/>
      <c r="BP5828" s="53"/>
      <c r="BQ5828" s="125"/>
      <c r="BR5828" s="2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292</v>
      </c>
      <c r="K5829" s="2" t="s">
        <v>319</v>
      </c>
      <c r="L5829" s="170">
        <f t="shared" ref="L5829:L5891" si="197">SUM(R5829,W5829,AB5829,AG5829,AL5829,AQ5829,AV5829,BA5829,BF5829,BK5829,BP5829,BU5829)</f>
        <v>0</v>
      </c>
      <c r="M5829" s="170">
        <f t="shared" ref="M5829:M5891" si="198">SUM(S5829,X5829,AC5829,AH5829,AM5829,AR5829,AW5829,BB5829,BG5829,BL5829,BQ5829,BV5829)</f>
        <v>0</v>
      </c>
      <c r="N5829" s="183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285</v>
      </c>
      <c r="J5830" s="2" t="s">
        <v>293</v>
      </c>
      <c r="K5830" s="2" t="s">
        <v>319</v>
      </c>
      <c r="L5830" s="170">
        <f t="shared" si="197"/>
        <v>0</v>
      </c>
      <c r="M5830" s="170">
        <f t="shared" si="198"/>
        <v>0</v>
      </c>
      <c r="N5830" s="183"/>
      <c r="O5830" s="37"/>
      <c r="P5830" s="37"/>
      <c r="Q5830" s="37"/>
      <c r="R5830" s="38"/>
      <c r="S5830" s="45"/>
      <c r="T5830" s="2"/>
      <c r="U5830" s="2"/>
      <c r="V5830" s="2"/>
      <c r="W5830" s="3"/>
      <c r="X5830" s="61"/>
      <c r="Y5830" s="67"/>
      <c r="Z5830" s="67"/>
      <c r="AA5830" s="67"/>
      <c r="AB5830" s="69"/>
      <c r="AC5830" s="74"/>
      <c r="AD5830" s="2"/>
      <c r="AE5830" s="2"/>
      <c r="AF5830" s="2"/>
      <c r="AG5830" s="3"/>
      <c r="AH5830" s="61"/>
      <c r="AI5830" s="77"/>
      <c r="AJ5830" s="77"/>
      <c r="AK5830" s="77"/>
      <c r="AL5830" s="78"/>
      <c r="AM5830" s="86"/>
      <c r="AN5830" s="2"/>
      <c r="AO5830" s="2"/>
      <c r="AP5830" s="2"/>
      <c r="AQ5830" s="3"/>
      <c r="AR5830" s="61"/>
      <c r="AS5830" s="90"/>
      <c r="AT5830" s="90"/>
      <c r="AU5830" s="90"/>
      <c r="AV5830" s="91"/>
      <c r="AW5830" s="106"/>
      <c r="AX5830" s="2"/>
      <c r="AY5830" s="2"/>
      <c r="AZ5830" s="2"/>
      <c r="BA5830" s="3"/>
      <c r="BB5830" s="61"/>
      <c r="BC5830" s="111"/>
      <c r="BD5830" s="111"/>
      <c r="BE5830" s="111"/>
      <c r="BF5830" s="112"/>
      <c r="BG5830" s="117"/>
      <c r="BH5830" s="2"/>
      <c r="BI5830" s="2"/>
      <c r="BJ5830" s="2"/>
      <c r="BK5830" s="3"/>
      <c r="BL5830" s="61"/>
      <c r="BM5830" s="53"/>
      <c r="BN5830" s="53"/>
      <c r="BO5830" s="53"/>
      <c r="BP5830" s="54"/>
      <c r="BQ5830" s="126"/>
      <c r="BR5830" s="2"/>
      <c r="BS5830" s="2"/>
      <c r="BT5830" s="2"/>
      <c r="BU5830" s="3"/>
      <c r="BV5830" s="61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287</v>
      </c>
      <c r="J5831" s="2" t="s">
        <v>269</v>
      </c>
      <c r="K5831" s="2" t="s">
        <v>321</v>
      </c>
      <c r="L5831" s="170">
        <f t="shared" si="197"/>
        <v>0</v>
      </c>
      <c r="M5831" s="170">
        <f t="shared" si="198"/>
        <v>0</v>
      </c>
      <c r="N5831" s="183"/>
      <c r="O5831" s="37"/>
      <c r="P5831" s="37"/>
      <c r="Q5831" s="37"/>
      <c r="R5831" s="37"/>
      <c r="S5831" s="46"/>
      <c r="T5831" s="2"/>
      <c r="U5831" s="2"/>
      <c r="V5831" s="2"/>
      <c r="W5831" s="2"/>
      <c r="X5831" s="60"/>
      <c r="Y5831" s="67"/>
      <c r="Z5831" s="67"/>
      <c r="AA5831" s="67"/>
      <c r="AB5831" s="67"/>
      <c r="AC5831" s="73"/>
      <c r="AD5831" s="2"/>
      <c r="AE5831" s="2"/>
      <c r="AF5831" s="2"/>
      <c r="AG5831" s="2"/>
      <c r="AH5831" s="60"/>
      <c r="AI5831" s="77"/>
      <c r="AJ5831" s="77"/>
      <c r="AK5831" s="77"/>
      <c r="AL5831" s="77"/>
      <c r="AM5831" s="85"/>
      <c r="AN5831" s="2"/>
      <c r="AO5831" s="2"/>
      <c r="AP5831" s="2"/>
      <c r="AQ5831" s="2"/>
      <c r="AR5831" s="60"/>
      <c r="AS5831" s="90"/>
      <c r="AT5831" s="90"/>
      <c r="AU5831" s="90"/>
      <c r="AV5831" s="90"/>
      <c r="AW5831" s="105"/>
      <c r="AX5831" s="2"/>
      <c r="AY5831" s="2"/>
      <c r="AZ5831" s="2"/>
      <c r="BA5831" s="2"/>
      <c r="BB5831" s="60"/>
      <c r="BC5831" s="111"/>
      <c r="BD5831" s="111"/>
      <c r="BE5831" s="111"/>
      <c r="BF5831" s="111"/>
      <c r="BG5831" s="116"/>
      <c r="BH5831" s="2"/>
      <c r="BI5831" s="2"/>
      <c r="BJ5831" s="2"/>
      <c r="BK5831" s="2"/>
      <c r="BL5831" s="60"/>
      <c r="BM5831" s="53"/>
      <c r="BN5831" s="53"/>
      <c r="BO5831" s="53"/>
      <c r="BP5831" s="53"/>
      <c r="BQ5831" s="125"/>
      <c r="BR5831" s="2"/>
      <c r="BS5831" s="2"/>
      <c r="BT5831" s="2"/>
      <c r="BU5831" s="2"/>
      <c r="BV5831" s="60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270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3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290</v>
      </c>
      <c r="J5833" s="2" t="s">
        <v>271</v>
      </c>
      <c r="K5833" s="2" t="s">
        <v>322</v>
      </c>
      <c r="L5833" s="170">
        <f t="shared" si="197"/>
        <v>0</v>
      </c>
      <c r="M5833" s="170">
        <f t="shared" si="198"/>
        <v>0</v>
      </c>
      <c r="N5833" s="183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284</v>
      </c>
      <c r="J5834" s="2" t="s">
        <v>294</v>
      </c>
      <c r="K5834" s="2" t="s">
        <v>321</v>
      </c>
      <c r="L5834" s="170">
        <f t="shared" si="197"/>
        <v>0</v>
      </c>
      <c r="M5834" s="170">
        <f t="shared" si="198"/>
        <v>0</v>
      </c>
      <c r="N5834" s="183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347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3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295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3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290</v>
      </c>
      <c r="J5837" s="2" t="s">
        <v>299</v>
      </c>
      <c r="K5837" s="2" t="s">
        <v>319</v>
      </c>
      <c r="L5837" s="170">
        <f t="shared" si="197"/>
        <v>0</v>
      </c>
      <c r="M5837" s="170">
        <f t="shared" si="198"/>
        <v>0</v>
      </c>
      <c r="N5837" s="183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315</v>
      </c>
      <c r="J5838" s="2" t="s">
        <v>348</v>
      </c>
      <c r="K5838" s="2" t="s">
        <v>321</v>
      </c>
      <c r="L5838" s="170">
        <f t="shared" si="197"/>
        <v>0</v>
      </c>
      <c r="M5838" s="170">
        <f t="shared" si="198"/>
        <v>0</v>
      </c>
      <c r="N5838" s="183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296</v>
      </c>
      <c r="K5839" s="2" t="s">
        <v>322</v>
      </c>
      <c r="L5839" s="170">
        <f t="shared" si="197"/>
        <v>0</v>
      </c>
      <c r="M5839" s="170">
        <f t="shared" si="198"/>
        <v>0</v>
      </c>
      <c r="N5839" s="183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316</v>
      </c>
      <c r="J5840" s="2" t="s">
        <v>297</v>
      </c>
      <c r="K5840" s="2" t="s">
        <v>319</v>
      </c>
      <c r="L5840" s="170">
        <f t="shared" si="197"/>
        <v>0</v>
      </c>
      <c r="M5840" s="170">
        <f t="shared" si="198"/>
        <v>0</v>
      </c>
      <c r="N5840" s="183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8" t="s">
        <v>349</v>
      </c>
      <c r="K5841" s="8" t="s">
        <v>321</v>
      </c>
      <c r="L5841" s="170">
        <f t="shared" si="197"/>
        <v>0</v>
      </c>
      <c r="M5841" s="170">
        <f t="shared" si="198"/>
        <v>0</v>
      </c>
      <c r="N5841" s="183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282</v>
      </c>
      <c r="J5842" s="2" t="s">
        <v>272</v>
      </c>
      <c r="K5842" s="2" t="s">
        <v>322</v>
      </c>
      <c r="L5842" s="170">
        <f t="shared" si="197"/>
        <v>0</v>
      </c>
      <c r="M5842" s="170">
        <f t="shared" si="198"/>
        <v>0</v>
      </c>
      <c r="N5842" s="183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273</v>
      </c>
      <c r="K5843" s="2" t="s">
        <v>322</v>
      </c>
      <c r="L5843" s="170">
        <f t="shared" si="197"/>
        <v>2.8000000000000001E-2</v>
      </c>
      <c r="M5843" s="170">
        <f t="shared" si="198"/>
        <v>61.241</v>
      </c>
      <c r="N5843" s="183"/>
      <c r="O5843" s="37"/>
      <c r="P5843" s="37"/>
      <c r="Q5843" s="37"/>
      <c r="R5843" s="37"/>
      <c r="S5843" s="46"/>
      <c r="T5843" s="2"/>
      <c r="U5843" s="2" t="s">
        <v>361</v>
      </c>
      <c r="V5843" s="2" t="s">
        <v>389</v>
      </c>
      <c r="W5843" s="2">
        <v>1.2E-2</v>
      </c>
      <c r="X5843" s="60">
        <v>21.893999999999998</v>
      </c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 t="s">
        <v>563</v>
      </c>
      <c r="BA5843" s="2">
        <v>1.6E-2</v>
      </c>
      <c r="BB5843" s="60">
        <v>39.347000000000001</v>
      </c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274</v>
      </c>
      <c r="K5844" s="2" t="s">
        <v>322</v>
      </c>
      <c r="L5844" s="172">
        <f t="shared" si="197"/>
        <v>5.0000000000000001E-4</v>
      </c>
      <c r="M5844" s="170">
        <f t="shared" si="198"/>
        <v>0.65300000000000002</v>
      </c>
      <c r="N5844" s="183"/>
      <c r="O5844" s="37"/>
      <c r="P5844" s="37"/>
      <c r="Q5844" s="37"/>
      <c r="R5844" s="37"/>
      <c r="S5844" s="46"/>
      <c r="T5844" s="2"/>
      <c r="U5844" s="2"/>
      <c r="V5844" s="2"/>
      <c r="W5844" s="2"/>
      <c r="X5844" s="60"/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>
        <v>90</v>
      </c>
      <c r="AQ5844" s="2">
        <v>5.0000000000000001E-4</v>
      </c>
      <c r="AR5844" s="60">
        <v>0.65300000000000002</v>
      </c>
      <c r="AS5844" s="90"/>
      <c r="AT5844" s="90"/>
      <c r="AU5844" s="90"/>
      <c r="AV5844" s="90"/>
      <c r="AW5844" s="105"/>
      <c r="AX5844" s="2"/>
      <c r="AY5844" s="2"/>
      <c r="AZ5844" s="2"/>
      <c r="BA5844" s="2"/>
      <c r="BB5844" s="60"/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275</v>
      </c>
      <c r="K5845" s="2" t="s">
        <v>322</v>
      </c>
      <c r="L5845" s="170">
        <f t="shared" si="197"/>
        <v>0</v>
      </c>
      <c r="M5845" s="170">
        <f t="shared" si="198"/>
        <v>0</v>
      </c>
      <c r="N5845" s="183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/>
      <c r="AQ5845" s="2"/>
      <c r="AR5845" s="60"/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276</v>
      </c>
      <c r="K5846" s="2" t="s">
        <v>321</v>
      </c>
      <c r="L5846" s="170">
        <f t="shared" si="197"/>
        <v>0</v>
      </c>
      <c r="M5846" s="170">
        <f t="shared" si="198"/>
        <v>0</v>
      </c>
      <c r="N5846" s="183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277</v>
      </c>
      <c r="K5847" s="2" t="s">
        <v>321</v>
      </c>
      <c r="L5847" s="170">
        <f t="shared" si="197"/>
        <v>1</v>
      </c>
      <c r="M5847" s="170">
        <f t="shared" si="198"/>
        <v>1.573</v>
      </c>
      <c r="N5847" s="183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>
        <v>80</v>
      </c>
      <c r="BA5847" s="2">
        <v>1</v>
      </c>
      <c r="BB5847" s="60">
        <v>1.573</v>
      </c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283</v>
      </c>
      <c r="J5848" s="2" t="s">
        <v>298</v>
      </c>
      <c r="K5848" s="2" t="s">
        <v>322</v>
      </c>
      <c r="L5848" s="170">
        <f t="shared" si="197"/>
        <v>0</v>
      </c>
      <c r="M5848" s="170">
        <f t="shared" si="198"/>
        <v>0</v>
      </c>
      <c r="N5848" s="183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/>
      <c r="BA5848" s="2"/>
      <c r="BB5848" s="60"/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278</v>
      </c>
      <c r="K5849" s="2" t="s">
        <v>321</v>
      </c>
      <c r="L5849" s="170">
        <f t="shared" si="197"/>
        <v>0</v>
      </c>
      <c r="M5849" s="170">
        <f t="shared" si="198"/>
        <v>0</v>
      </c>
      <c r="N5849" s="183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279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3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286</v>
      </c>
      <c r="J5851" s="2" t="s">
        <v>280</v>
      </c>
      <c r="K5851" s="2" t="s">
        <v>320</v>
      </c>
      <c r="L5851" s="170">
        <f t="shared" si="197"/>
        <v>0.434</v>
      </c>
      <c r="M5851" s="172">
        <f t="shared" si="198"/>
        <v>5.9892000000000003</v>
      </c>
      <c r="N5851" s="185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>
        <v>0.434</v>
      </c>
      <c r="BL5851" s="181">
        <v>5.9892000000000003</v>
      </c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281</v>
      </c>
      <c r="K5852" s="2" t="s">
        <v>320</v>
      </c>
      <c r="L5852" s="170">
        <f t="shared" si="197"/>
        <v>0</v>
      </c>
      <c r="M5852" s="170">
        <f t="shared" si="198"/>
        <v>0</v>
      </c>
      <c r="N5852" s="183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/>
      <c r="BL5852" s="60"/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s="17" customFormat="1" hidden="1" x14ac:dyDescent="0.3">
      <c r="A5853" s="16" t="s">
        <v>199</v>
      </c>
      <c r="B5853" s="16" t="s">
        <v>2</v>
      </c>
      <c r="C5853" s="16" t="s">
        <v>3</v>
      </c>
      <c r="D5853" s="16" t="s">
        <v>197</v>
      </c>
      <c r="E5853" s="6" t="s">
        <v>200</v>
      </c>
      <c r="F5853" s="7"/>
      <c r="G5853" s="23" t="s">
        <v>5</v>
      </c>
      <c r="H5853" s="7">
        <v>2023</v>
      </c>
      <c r="I5853" s="25"/>
      <c r="J5853" s="16" t="s">
        <v>314</v>
      </c>
      <c r="K5853" s="16"/>
      <c r="L5853" s="155"/>
      <c r="M5853" s="133">
        <f>SUM(M5815:M5852)</f>
        <v>69.456199999999995</v>
      </c>
      <c r="N5853" s="186"/>
      <c r="O5853" s="16"/>
      <c r="P5853" s="16"/>
      <c r="Q5853" s="16"/>
      <c r="R5853" s="16"/>
      <c r="S5853" s="51">
        <f>SUM(S5815:S5852)</f>
        <v>0</v>
      </c>
      <c r="T5853" s="16"/>
      <c r="U5853" s="16"/>
      <c r="V5853" s="16"/>
      <c r="W5853" s="16"/>
      <c r="X5853" s="51">
        <f>SUM(X5815:X5852)</f>
        <v>21.893999999999998</v>
      </c>
      <c r="Y5853" s="16"/>
      <c r="Z5853" s="16"/>
      <c r="AA5853" s="16"/>
      <c r="AB5853" s="16"/>
      <c r="AC5853" s="51">
        <f>SUM(AC5815:AC5852)</f>
        <v>0</v>
      </c>
      <c r="AD5853" s="16"/>
      <c r="AE5853" s="16"/>
      <c r="AF5853" s="16"/>
      <c r="AG5853" s="16"/>
      <c r="AH5853" s="51">
        <f>SUM(AH5815:AH5852)</f>
        <v>0</v>
      </c>
      <c r="AI5853" s="16"/>
      <c r="AJ5853" s="16"/>
      <c r="AK5853" s="16"/>
      <c r="AL5853" s="16"/>
      <c r="AM5853" s="51">
        <f>SUM(AM5815:AM5852)</f>
        <v>0</v>
      </c>
      <c r="AN5853" s="16"/>
      <c r="AO5853" s="16"/>
      <c r="AP5853" s="16"/>
      <c r="AQ5853" s="16"/>
      <c r="AR5853" s="51">
        <f>SUM(AR5815:AR5852)</f>
        <v>0.65300000000000002</v>
      </c>
      <c r="AS5853" s="16"/>
      <c r="AT5853" s="16"/>
      <c r="AU5853" s="16"/>
      <c r="AV5853" s="16"/>
      <c r="AW5853" s="51">
        <f>SUM(AW5815:AW5852)</f>
        <v>0</v>
      </c>
      <c r="AX5853" s="16"/>
      <c r="AY5853" s="16"/>
      <c r="AZ5853" s="16"/>
      <c r="BA5853" s="16"/>
      <c r="BB5853" s="51">
        <f>SUM(BB5815:BB5852)</f>
        <v>40.92</v>
      </c>
      <c r="BC5853" s="16"/>
      <c r="BD5853" s="16"/>
      <c r="BE5853" s="16"/>
      <c r="BF5853" s="16"/>
      <c r="BG5853" s="51">
        <f>SUM(BG5815:BG5852)</f>
        <v>0</v>
      </c>
      <c r="BH5853" s="16"/>
      <c r="BI5853" s="16"/>
      <c r="BJ5853" s="16"/>
      <c r="BK5853" s="16"/>
      <c r="BL5853" s="133">
        <f>SUM(BL5815:BL5852)</f>
        <v>5.9892000000000003</v>
      </c>
      <c r="BM5853" s="16"/>
      <c r="BN5853" s="16"/>
      <c r="BO5853" s="16"/>
      <c r="BP5853" s="16"/>
      <c r="BQ5853" s="51">
        <f>SUM(BQ5815:BQ5852)</f>
        <v>0</v>
      </c>
      <c r="BR5853" s="16"/>
      <c r="BS5853" s="16"/>
      <c r="BT5853" s="16"/>
      <c r="BU5853" s="16"/>
      <c r="BV5853" s="51">
        <f>SUM(BV5815:BV5852)</f>
        <v>0</v>
      </c>
    </row>
    <row r="5854" spans="1:74" hidden="1" x14ac:dyDescent="0.3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22" t="s">
        <v>5</v>
      </c>
      <c r="H5854" s="3">
        <v>2023</v>
      </c>
      <c r="I5854" s="24" t="s">
        <v>287</v>
      </c>
      <c r="J5854" s="2" t="s">
        <v>267</v>
      </c>
      <c r="K5854" s="2" t="s">
        <v>319</v>
      </c>
      <c r="L5854" s="170">
        <f t="shared" si="197"/>
        <v>0.21</v>
      </c>
      <c r="M5854" s="170">
        <f t="shared" si="198"/>
        <v>183.785</v>
      </c>
      <c r="N5854" s="183"/>
      <c r="O5854" s="37"/>
      <c r="P5854" s="37"/>
      <c r="Q5854" s="37"/>
      <c r="R5854" s="37"/>
      <c r="S5854" s="46"/>
      <c r="T5854" s="2"/>
      <c r="U5854" s="2"/>
      <c r="V5854" s="2"/>
      <c r="W5854" s="2"/>
      <c r="X5854" s="60"/>
      <c r="Y5854" s="67"/>
      <c r="Z5854" s="67"/>
      <c r="AA5854" s="67"/>
      <c r="AB5854" s="67">
        <v>0.21</v>
      </c>
      <c r="AC5854" s="73">
        <v>183.785</v>
      </c>
      <c r="AD5854" s="2"/>
      <c r="AE5854" s="2"/>
      <c r="AF5854" s="2"/>
      <c r="AG5854" s="2"/>
      <c r="AH5854" s="60"/>
      <c r="AI5854" s="77"/>
      <c r="AJ5854" s="77"/>
      <c r="AK5854" s="77"/>
      <c r="AL5854" s="77"/>
      <c r="AM5854" s="85"/>
      <c r="AN5854" s="2"/>
      <c r="AO5854" s="2"/>
      <c r="AP5854" s="2"/>
      <c r="AQ5854" s="2"/>
      <c r="AR5854" s="60"/>
      <c r="AS5854" s="90"/>
      <c r="AT5854" s="90"/>
      <c r="AU5854" s="90"/>
      <c r="AV5854" s="90"/>
      <c r="AW5854" s="105"/>
      <c r="AX5854" s="2"/>
      <c r="AY5854" s="2"/>
      <c r="AZ5854" s="2"/>
      <c r="BA5854" s="2"/>
      <c r="BB5854" s="60"/>
      <c r="BC5854" s="111"/>
      <c r="BD5854" s="111"/>
      <c r="BE5854" s="111"/>
      <c r="BF5854" s="111"/>
      <c r="BG5854" s="116"/>
      <c r="BH5854" s="2"/>
      <c r="BI5854" s="2"/>
      <c r="BJ5854" s="2"/>
      <c r="BK5854" s="2"/>
      <c r="BL5854" s="60"/>
      <c r="BM5854" s="53"/>
      <c r="BN5854" s="53"/>
      <c r="BO5854" s="53"/>
      <c r="BP5854" s="53"/>
      <c r="BQ5854" s="125"/>
      <c r="BR5854" s="2"/>
      <c r="BS5854" s="2"/>
      <c r="BT5854" s="2"/>
      <c r="BU5854" s="2"/>
      <c r="BV5854" s="60"/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291</v>
      </c>
      <c r="K5855" s="2" t="s">
        <v>320</v>
      </c>
      <c r="L5855" s="170">
        <f t="shared" si="197"/>
        <v>0</v>
      </c>
      <c r="M5855" s="170">
        <f t="shared" si="198"/>
        <v>0</v>
      </c>
      <c r="N5855" s="183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/>
      <c r="AC5855" s="73"/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286</v>
      </c>
      <c r="J5856" s="2" t="s">
        <v>337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3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8" t="s">
        <v>338</v>
      </c>
      <c r="K5857" s="8" t="s">
        <v>319</v>
      </c>
      <c r="L5857" s="170">
        <f t="shared" si="197"/>
        <v>0</v>
      </c>
      <c r="M5857" s="170">
        <f t="shared" si="198"/>
        <v>0</v>
      </c>
      <c r="N5857" s="183"/>
      <c r="O5857" s="58"/>
      <c r="P5857" s="58"/>
      <c r="Q5857" s="58"/>
      <c r="R5857" s="58"/>
      <c r="S5857" s="59"/>
      <c r="T5857" s="8"/>
      <c r="U5857" s="8"/>
      <c r="V5857" s="8"/>
      <c r="W5857" s="8"/>
      <c r="X5857" s="130"/>
      <c r="Y5857" s="143"/>
      <c r="Z5857" s="143"/>
      <c r="AA5857" s="143"/>
      <c r="AB5857" s="143"/>
      <c r="AC5857" s="144"/>
      <c r="AD5857" s="8"/>
      <c r="AE5857" s="8"/>
      <c r="AF5857" s="8"/>
      <c r="AG5857" s="8"/>
      <c r="AH5857" s="130"/>
      <c r="AI5857" s="145"/>
      <c r="AJ5857" s="145"/>
      <c r="AK5857" s="145"/>
      <c r="AL5857" s="145"/>
      <c r="AM5857" s="146"/>
      <c r="AN5857" s="8"/>
      <c r="AO5857" s="8"/>
      <c r="AP5857" s="8"/>
      <c r="AQ5857" s="8"/>
      <c r="AR5857" s="130"/>
      <c r="AS5857" s="147"/>
      <c r="AT5857" s="147"/>
      <c r="AU5857" s="147"/>
      <c r="AV5857" s="147"/>
      <c r="AW5857" s="148"/>
      <c r="AX5857" s="8"/>
      <c r="AY5857" s="8"/>
      <c r="AZ5857" s="8"/>
      <c r="BA5857" s="8"/>
      <c r="BB5857" s="130"/>
      <c r="BC5857" s="149"/>
      <c r="BD5857" s="149"/>
      <c r="BE5857" s="149"/>
      <c r="BF5857" s="149"/>
      <c r="BG5857" s="150"/>
      <c r="BH5857" s="8"/>
      <c r="BI5857" s="8"/>
      <c r="BJ5857" s="8"/>
      <c r="BK5857" s="8"/>
      <c r="BL5857" s="130"/>
      <c r="BM5857" s="151"/>
      <c r="BN5857" s="151"/>
      <c r="BO5857" s="151"/>
      <c r="BP5857" s="151"/>
      <c r="BQ5857" s="152"/>
      <c r="BR5857" s="8"/>
      <c r="BS5857" s="8"/>
      <c r="BT5857" s="8"/>
      <c r="BU5857" s="8"/>
      <c r="BV5857" s="13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339</v>
      </c>
      <c r="K5858" s="8" t="s">
        <v>340</v>
      </c>
      <c r="L5858" s="170">
        <f t="shared" si="197"/>
        <v>0</v>
      </c>
      <c r="M5858" s="170">
        <f t="shared" si="198"/>
        <v>0</v>
      </c>
      <c r="N5858" s="183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341</v>
      </c>
      <c r="K5859" s="8" t="s">
        <v>319</v>
      </c>
      <c r="L5859" s="170">
        <f t="shared" si="197"/>
        <v>0</v>
      </c>
      <c r="M5859" s="170">
        <f t="shared" si="198"/>
        <v>0</v>
      </c>
      <c r="N5859" s="183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342</v>
      </c>
      <c r="K5860" s="8" t="s">
        <v>321</v>
      </c>
      <c r="L5860" s="170">
        <f t="shared" si="197"/>
        <v>0</v>
      </c>
      <c r="M5860" s="170">
        <f t="shared" si="198"/>
        <v>0</v>
      </c>
      <c r="N5860" s="183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343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3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344</v>
      </c>
      <c r="K5862" s="8" t="s">
        <v>340</v>
      </c>
      <c r="L5862" s="170">
        <f t="shared" si="197"/>
        <v>0</v>
      </c>
      <c r="M5862" s="170">
        <f t="shared" si="198"/>
        <v>0</v>
      </c>
      <c r="N5862" s="183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288</v>
      </c>
      <c r="J5863" s="8" t="s">
        <v>345</v>
      </c>
      <c r="K5863" s="8" t="s">
        <v>319</v>
      </c>
      <c r="L5863" s="170">
        <f t="shared" si="197"/>
        <v>0</v>
      </c>
      <c r="M5863" s="170">
        <f t="shared" si="198"/>
        <v>0</v>
      </c>
      <c r="N5863" s="183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2" t="s">
        <v>352</v>
      </c>
      <c r="K5864" s="2" t="s">
        <v>319</v>
      </c>
      <c r="L5864" s="170">
        <f t="shared" si="197"/>
        <v>0</v>
      </c>
      <c r="M5864" s="170">
        <f t="shared" si="198"/>
        <v>0</v>
      </c>
      <c r="N5864" s="183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353</v>
      </c>
      <c r="K5865" s="2" t="s">
        <v>322</v>
      </c>
      <c r="L5865" s="170">
        <f t="shared" si="197"/>
        <v>0</v>
      </c>
      <c r="M5865" s="170">
        <f t="shared" si="198"/>
        <v>0</v>
      </c>
      <c r="N5865" s="183"/>
      <c r="O5865" s="37"/>
      <c r="P5865" s="37"/>
      <c r="Q5865" s="37"/>
      <c r="R5865" s="37"/>
      <c r="S5865" s="46"/>
      <c r="T5865" s="2"/>
      <c r="U5865" s="2"/>
      <c r="V5865" s="2"/>
      <c r="W5865" s="2"/>
      <c r="X5865" s="60"/>
      <c r="Y5865" s="67"/>
      <c r="Z5865" s="67"/>
      <c r="AA5865" s="67"/>
      <c r="AB5865" s="67"/>
      <c r="AC5865" s="73"/>
      <c r="AD5865" s="2"/>
      <c r="AE5865" s="2"/>
      <c r="AF5865" s="2"/>
      <c r="AG5865" s="2"/>
      <c r="AH5865" s="60"/>
      <c r="AI5865" s="77"/>
      <c r="AJ5865" s="77"/>
      <c r="AK5865" s="77"/>
      <c r="AL5865" s="77"/>
      <c r="AM5865" s="85"/>
      <c r="AN5865" s="2"/>
      <c r="AO5865" s="2"/>
      <c r="AP5865" s="2"/>
      <c r="AQ5865" s="2"/>
      <c r="AR5865" s="60"/>
      <c r="AS5865" s="90"/>
      <c r="AT5865" s="90"/>
      <c r="AU5865" s="90"/>
      <c r="AV5865" s="90"/>
      <c r="AW5865" s="105"/>
      <c r="AX5865" s="2"/>
      <c r="AY5865" s="2"/>
      <c r="AZ5865" s="2"/>
      <c r="BA5865" s="2"/>
      <c r="BB5865" s="60"/>
      <c r="BC5865" s="111"/>
      <c r="BD5865" s="111"/>
      <c r="BE5865" s="111"/>
      <c r="BF5865" s="111"/>
      <c r="BG5865" s="116"/>
      <c r="BH5865" s="2"/>
      <c r="BI5865" s="2"/>
      <c r="BJ5865" s="2"/>
      <c r="BK5865" s="2"/>
      <c r="BL5865" s="60"/>
      <c r="BM5865" s="53"/>
      <c r="BN5865" s="53"/>
      <c r="BO5865" s="53"/>
      <c r="BP5865" s="53"/>
      <c r="BQ5865" s="125"/>
      <c r="BR5865" s="2"/>
      <c r="BS5865" s="2"/>
      <c r="BT5865" s="2"/>
      <c r="BU5865" s="2"/>
      <c r="BV5865" s="6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346</v>
      </c>
      <c r="K5866" s="2" t="s">
        <v>319</v>
      </c>
      <c r="L5866" s="170">
        <f t="shared" si="197"/>
        <v>0</v>
      </c>
      <c r="M5866" s="170">
        <f t="shared" si="198"/>
        <v>0</v>
      </c>
      <c r="N5866" s="183"/>
      <c r="O5866" s="38"/>
      <c r="P5866" s="37"/>
      <c r="Q5866" s="37"/>
      <c r="R5866" s="37"/>
      <c r="S5866" s="46"/>
      <c r="T5866" s="3"/>
      <c r="U5866" s="2"/>
      <c r="V5866" s="2"/>
      <c r="W5866" s="2"/>
      <c r="X5866" s="60"/>
      <c r="Y5866" s="69"/>
      <c r="Z5866" s="67"/>
      <c r="AA5866" s="67"/>
      <c r="AB5866" s="67"/>
      <c r="AC5866" s="73"/>
      <c r="AD5866" s="3"/>
      <c r="AE5866" s="2"/>
      <c r="AF5866" s="2"/>
      <c r="AG5866" s="2"/>
      <c r="AH5866" s="60"/>
      <c r="AI5866" s="78"/>
      <c r="AJ5866" s="77"/>
      <c r="AK5866" s="77"/>
      <c r="AL5866" s="77"/>
      <c r="AM5866" s="85"/>
      <c r="AN5866" s="3"/>
      <c r="AO5866" s="2"/>
      <c r="AP5866" s="2"/>
      <c r="AQ5866" s="2"/>
      <c r="AR5866" s="60"/>
      <c r="AS5866" s="91"/>
      <c r="AT5866" s="90"/>
      <c r="AU5866" s="90"/>
      <c r="AV5866" s="90"/>
      <c r="AW5866" s="105"/>
      <c r="AX5866" s="3"/>
      <c r="AY5866" s="2"/>
      <c r="AZ5866" s="2"/>
      <c r="BA5866" s="2"/>
      <c r="BB5866" s="60"/>
      <c r="BC5866" s="112"/>
      <c r="BD5866" s="111"/>
      <c r="BE5866" s="111"/>
      <c r="BF5866" s="111"/>
      <c r="BG5866" s="116"/>
      <c r="BH5866" s="3"/>
      <c r="BI5866" s="2"/>
      <c r="BJ5866" s="2"/>
      <c r="BK5866" s="2"/>
      <c r="BL5866" s="60"/>
      <c r="BM5866" s="54"/>
      <c r="BN5866" s="53"/>
      <c r="BO5866" s="53"/>
      <c r="BP5866" s="53"/>
      <c r="BQ5866" s="125"/>
      <c r="BR5866" s="3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289</v>
      </c>
      <c r="J5867" s="2" t="s">
        <v>268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3"/>
      <c r="O5867" s="37"/>
      <c r="P5867" s="37"/>
      <c r="Q5867" s="37"/>
      <c r="R5867" s="37"/>
      <c r="S5867" s="46"/>
      <c r="T5867" s="2"/>
      <c r="U5867" s="2"/>
      <c r="V5867" s="2"/>
      <c r="W5867" s="2"/>
      <c r="X5867" s="60"/>
      <c r="Y5867" s="67"/>
      <c r="Z5867" s="67"/>
      <c r="AA5867" s="67"/>
      <c r="AB5867" s="67"/>
      <c r="AC5867" s="73"/>
      <c r="AD5867" s="2"/>
      <c r="AE5867" s="2"/>
      <c r="AF5867" s="2"/>
      <c r="AG5867" s="2"/>
      <c r="AH5867" s="60"/>
      <c r="AI5867" s="77"/>
      <c r="AJ5867" s="77"/>
      <c r="AK5867" s="77"/>
      <c r="AL5867" s="77"/>
      <c r="AM5867" s="85"/>
      <c r="AN5867" s="2"/>
      <c r="AO5867" s="2"/>
      <c r="AP5867" s="2"/>
      <c r="AQ5867" s="2"/>
      <c r="AR5867" s="60"/>
      <c r="AS5867" s="90"/>
      <c r="AT5867" s="90"/>
      <c r="AU5867" s="90"/>
      <c r="AV5867" s="90"/>
      <c r="AW5867" s="105"/>
      <c r="AX5867" s="2"/>
      <c r="AY5867" s="2"/>
      <c r="AZ5867" s="2"/>
      <c r="BA5867" s="2"/>
      <c r="BB5867" s="60"/>
      <c r="BC5867" s="111"/>
      <c r="BD5867" s="111"/>
      <c r="BE5867" s="111"/>
      <c r="BF5867" s="111"/>
      <c r="BG5867" s="116"/>
      <c r="BH5867" s="2"/>
      <c r="BI5867" s="2"/>
      <c r="BJ5867" s="2"/>
      <c r="BK5867" s="2"/>
      <c r="BL5867" s="60"/>
      <c r="BM5867" s="53"/>
      <c r="BN5867" s="53"/>
      <c r="BO5867" s="53"/>
      <c r="BP5867" s="53"/>
      <c r="BQ5867" s="125"/>
      <c r="BR5867" s="2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292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3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285</v>
      </c>
      <c r="J5869" s="2" t="s">
        <v>293</v>
      </c>
      <c r="K5869" s="2" t="s">
        <v>319</v>
      </c>
      <c r="L5869" s="172">
        <f t="shared" si="197"/>
        <v>1.9699999999999999E-2</v>
      </c>
      <c r="M5869" s="170">
        <f t="shared" si="198"/>
        <v>167.75899999999999</v>
      </c>
      <c r="N5869" s="183"/>
      <c r="O5869" s="37"/>
      <c r="P5869" s="37"/>
      <c r="Q5869" s="37"/>
      <c r="R5869" s="38"/>
      <c r="S5869" s="45"/>
      <c r="T5869" s="2"/>
      <c r="U5869" s="2"/>
      <c r="V5869" s="2"/>
      <c r="W5869" s="3"/>
      <c r="X5869" s="61"/>
      <c r="Y5869" s="67"/>
      <c r="Z5869" s="67"/>
      <c r="AA5869" s="67"/>
      <c r="AB5869" s="69"/>
      <c r="AC5869" s="74"/>
      <c r="AD5869" s="2"/>
      <c r="AE5869" s="2"/>
      <c r="AF5869" s="2"/>
      <c r="AG5869" s="3"/>
      <c r="AH5869" s="61"/>
      <c r="AI5869" s="77"/>
      <c r="AJ5869" s="77"/>
      <c r="AK5869" s="77"/>
      <c r="AL5869" s="78"/>
      <c r="AM5869" s="86"/>
      <c r="AN5869" s="2"/>
      <c r="AO5869" s="2"/>
      <c r="AP5869" s="2"/>
      <c r="AQ5869" s="3"/>
      <c r="AR5869" s="61"/>
      <c r="AS5869" s="90"/>
      <c r="AT5869" s="90"/>
      <c r="AU5869" s="90"/>
      <c r="AV5869" s="91"/>
      <c r="AW5869" s="106"/>
      <c r="AX5869" s="2"/>
      <c r="AY5869" s="2"/>
      <c r="AZ5869" s="2"/>
      <c r="BA5869" s="3"/>
      <c r="BB5869" s="61"/>
      <c r="BC5869" s="111"/>
      <c r="BD5869" s="111"/>
      <c r="BE5869" s="111"/>
      <c r="BF5869" s="112"/>
      <c r="BG5869" s="117"/>
      <c r="BH5869" s="2"/>
      <c r="BI5869" s="2"/>
      <c r="BJ5869" s="2"/>
      <c r="BK5869" s="3"/>
      <c r="BL5869" s="61"/>
      <c r="BM5869" s="53"/>
      <c r="BN5869" s="53"/>
      <c r="BO5869" s="53"/>
      <c r="BP5869" s="54"/>
      <c r="BQ5869" s="126"/>
      <c r="BR5869" s="2">
        <v>1</v>
      </c>
      <c r="BS5869" s="2"/>
      <c r="BT5869" s="2"/>
      <c r="BU5869" s="3">
        <v>1.9699999999999999E-2</v>
      </c>
      <c r="BV5869" s="61">
        <v>167.75899999999999</v>
      </c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287</v>
      </c>
      <c r="J5870" s="2" t="s">
        <v>269</v>
      </c>
      <c r="K5870" s="2" t="s">
        <v>321</v>
      </c>
      <c r="L5870" s="170">
        <f t="shared" si="197"/>
        <v>2</v>
      </c>
      <c r="M5870" s="170">
        <f t="shared" si="198"/>
        <v>1.9939999999999998</v>
      </c>
      <c r="N5870" s="183"/>
      <c r="O5870" s="37"/>
      <c r="P5870" s="37"/>
      <c r="Q5870" s="37"/>
      <c r="R5870" s="37"/>
      <c r="S5870" s="46"/>
      <c r="T5870" s="2"/>
      <c r="U5870" s="2"/>
      <c r="V5870" s="2"/>
      <c r="W5870" s="2">
        <v>1</v>
      </c>
      <c r="X5870" s="60">
        <v>0.83</v>
      </c>
      <c r="Y5870" s="67"/>
      <c r="Z5870" s="67"/>
      <c r="AA5870" s="67"/>
      <c r="AB5870" s="67"/>
      <c r="AC5870" s="73"/>
      <c r="AD5870" s="2"/>
      <c r="AE5870" s="2"/>
      <c r="AF5870" s="2"/>
      <c r="AG5870" s="2"/>
      <c r="AH5870" s="60"/>
      <c r="AI5870" s="77"/>
      <c r="AJ5870" s="77"/>
      <c r="AK5870" s="77"/>
      <c r="AL5870" s="77"/>
      <c r="AM5870" s="85"/>
      <c r="AN5870" s="2"/>
      <c r="AO5870" s="2"/>
      <c r="AP5870" s="2"/>
      <c r="AQ5870" s="2"/>
      <c r="AR5870" s="60"/>
      <c r="AS5870" s="90"/>
      <c r="AT5870" s="90"/>
      <c r="AU5870" s="90"/>
      <c r="AV5870" s="90"/>
      <c r="AW5870" s="105"/>
      <c r="AX5870" s="2"/>
      <c r="AY5870" s="2"/>
      <c r="AZ5870" s="2"/>
      <c r="BA5870" s="2"/>
      <c r="BB5870" s="60"/>
      <c r="BC5870" s="111"/>
      <c r="BD5870" s="111"/>
      <c r="BE5870" s="111"/>
      <c r="BF5870" s="111"/>
      <c r="BG5870" s="116"/>
      <c r="BH5870" s="2"/>
      <c r="BI5870" s="2"/>
      <c r="BJ5870" s="2"/>
      <c r="BK5870" s="2"/>
      <c r="BL5870" s="60"/>
      <c r="BM5870" s="53"/>
      <c r="BN5870" s="53"/>
      <c r="BO5870" s="53"/>
      <c r="BP5870" s="53">
        <v>1</v>
      </c>
      <c r="BQ5870" s="125">
        <v>1.1639999999999999</v>
      </c>
      <c r="BR5870" s="2"/>
      <c r="BS5870" s="2"/>
      <c r="BT5870" s="2"/>
      <c r="BU5870" s="2"/>
      <c r="BV5870" s="60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270</v>
      </c>
      <c r="K5871" s="2" t="s">
        <v>321</v>
      </c>
      <c r="L5871" s="170">
        <f t="shared" si="197"/>
        <v>0</v>
      </c>
      <c r="M5871" s="170">
        <f t="shared" si="198"/>
        <v>0</v>
      </c>
      <c r="N5871" s="183"/>
      <c r="O5871" s="37"/>
      <c r="P5871" s="37"/>
      <c r="Q5871" s="37"/>
      <c r="R5871" s="37"/>
      <c r="S5871" s="46"/>
      <c r="T5871" s="2"/>
      <c r="U5871" s="2"/>
      <c r="V5871" s="2"/>
      <c r="W5871" s="2"/>
      <c r="X5871" s="60"/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/>
      <c r="BQ5871" s="125"/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290</v>
      </c>
      <c r="J5872" s="2" t="s">
        <v>271</v>
      </c>
      <c r="K5872" s="2" t="s">
        <v>322</v>
      </c>
      <c r="L5872" s="170">
        <f t="shared" si="197"/>
        <v>0</v>
      </c>
      <c r="M5872" s="170">
        <f t="shared" si="198"/>
        <v>0</v>
      </c>
      <c r="N5872" s="183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284</v>
      </c>
      <c r="J5873" s="2" t="s">
        <v>294</v>
      </c>
      <c r="K5873" s="2" t="s">
        <v>321</v>
      </c>
      <c r="L5873" s="170">
        <f t="shared" si="197"/>
        <v>0</v>
      </c>
      <c r="M5873" s="170">
        <f t="shared" si="198"/>
        <v>0</v>
      </c>
      <c r="N5873" s="183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347</v>
      </c>
      <c r="K5874" s="2" t="s">
        <v>321</v>
      </c>
      <c r="L5874" s="173">
        <f t="shared" si="197"/>
        <v>0</v>
      </c>
      <c r="M5874" s="170">
        <f t="shared" si="198"/>
        <v>0</v>
      </c>
      <c r="N5874" s="183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295</v>
      </c>
      <c r="K5875" s="2" t="s">
        <v>321</v>
      </c>
      <c r="L5875" s="170">
        <f t="shared" si="197"/>
        <v>0</v>
      </c>
      <c r="M5875" s="170">
        <f t="shared" si="198"/>
        <v>0</v>
      </c>
      <c r="N5875" s="183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290</v>
      </c>
      <c r="J5876" s="2" t="s">
        <v>299</v>
      </c>
      <c r="K5876" s="2" t="s">
        <v>319</v>
      </c>
      <c r="L5876" s="170">
        <f t="shared" si="197"/>
        <v>0</v>
      </c>
      <c r="M5876" s="170">
        <f t="shared" si="198"/>
        <v>0</v>
      </c>
      <c r="N5876" s="183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315</v>
      </c>
      <c r="J5877" s="2" t="s">
        <v>348</v>
      </c>
      <c r="K5877" s="2" t="s">
        <v>321</v>
      </c>
      <c r="L5877" s="170">
        <f t="shared" si="197"/>
        <v>0</v>
      </c>
      <c r="M5877" s="170">
        <f t="shared" si="198"/>
        <v>0</v>
      </c>
      <c r="N5877" s="183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296</v>
      </c>
      <c r="K5878" s="2" t="s">
        <v>322</v>
      </c>
      <c r="L5878" s="170">
        <f t="shared" si="197"/>
        <v>0</v>
      </c>
      <c r="M5878" s="170">
        <f t="shared" si="198"/>
        <v>0</v>
      </c>
      <c r="N5878" s="183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316</v>
      </c>
      <c r="J5879" s="2" t="s">
        <v>297</v>
      </c>
      <c r="K5879" s="2" t="s">
        <v>319</v>
      </c>
      <c r="L5879" s="170">
        <f t="shared" si="197"/>
        <v>0</v>
      </c>
      <c r="M5879" s="170">
        <f t="shared" si="198"/>
        <v>0</v>
      </c>
      <c r="N5879" s="183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8" t="s">
        <v>349</v>
      </c>
      <c r="K5880" s="8" t="s">
        <v>321</v>
      </c>
      <c r="L5880" s="170">
        <f t="shared" si="197"/>
        <v>0</v>
      </c>
      <c r="M5880" s="170">
        <f t="shared" si="198"/>
        <v>0</v>
      </c>
      <c r="N5880" s="183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282</v>
      </c>
      <c r="J5881" s="2" t="s">
        <v>272</v>
      </c>
      <c r="K5881" s="2" t="s">
        <v>322</v>
      </c>
      <c r="L5881" s="170">
        <f t="shared" si="197"/>
        <v>1.3000000000000001E-2</v>
      </c>
      <c r="M5881" s="170">
        <f t="shared" si="198"/>
        <v>24.216999999999999</v>
      </c>
      <c r="N5881" s="183"/>
      <c r="O5881" s="37"/>
      <c r="P5881" s="37"/>
      <c r="Q5881" s="37">
        <v>61.65</v>
      </c>
      <c r="R5881" s="37">
        <v>5.0000000000000001E-3</v>
      </c>
      <c r="S5881" s="46">
        <v>8.2609999999999992</v>
      </c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 t="s">
        <v>578</v>
      </c>
      <c r="BF5881" s="111">
        <v>8.0000000000000002E-3</v>
      </c>
      <c r="BG5881" s="116">
        <v>15.956</v>
      </c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273</v>
      </c>
      <c r="K5882" s="2" t="s">
        <v>322</v>
      </c>
      <c r="L5882" s="170">
        <f t="shared" si="197"/>
        <v>0.17600000000000002</v>
      </c>
      <c r="M5882" s="170">
        <f t="shared" si="198"/>
        <v>428.78800000000001</v>
      </c>
      <c r="N5882" s="183"/>
      <c r="O5882" s="37"/>
      <c r="P5882" s="37"/>
      <c r="Q5882" s="37">
        <v>61.65</v>
      </c>
      <c r="R5882" s="37">
        <v>5.0000000000000001E-3</v>
      </c>
      <c r="S5882" s="46">
        <v>8.1240000000000006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 t="s">
        <v>447</v>
      </c>
      <c r="AE5882" s="2"/>
      <c r="AF5882" s="2"/>
      <c r="AG5882" s="2">
        <v>0.16300000000000001</v>
      </c>
      <c r="AH5882" s="60">
        <v>404.58600000000001</v>
      </c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16.077999999999999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274</v>
      </c>
      <c r="K5883" s="2" t="s">
        <v>322</v>
      </c>
      <c r="L5883" s="172">
        <f t="shared" si="197"/>
        <v>0</v>
      </c>
      <c r="M5883" s="170">
        <f t="shared" si="198"/>
        <v>0</v>
      </c>
      <c r="N5883" s="183"/>
      <c r="O5883" s="37"/>
      <c r="P5883" s="37"/>
      <c r="Q5883" s="37"/>
      <c r="R5883" s="37"/>
      <c r="S5883" s="46"/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/>
      <c r="AE5883" s="2"/>
      <c r="AF5883" s="2"/>
      <c r="AG5883" s="2"/>
      <c r="AH5883" s="60"/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/>
      <c r="BF5883" s="111"/>
      <c r="BG5883" s="116"/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275</v>
      </c>
      <c r="K5884" s="2" t="s">
        <v>322</v>
      </c>
      <c r="L5884" s="170">
        <f t="shared" si="197"/>
        <v>0.01</v>
      </c>
      <c r="M5884" s="170">
        <f t="shared" si="198"/>
        <v>8.7010000000000005</v>
      </c>
      <c r="N5884" s="183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 t="s">
        <v>575</v>
      </c>
      <c r="BF5884" s="111">
        <v>0.01</v>
      </c>
      <c r="BG5884" s="116">
        <v>8.7010000000000005</v>
      </c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276</v>
      </c>
      <c r="K5885" s="2" t="s">
        <v>321</v>
      </c>
      <c r="L5885" s="170">
        <f t="shared" si="197"/>
        <v>0</v>
      </c>
      <c r="M5885" s="170">
        <f t="shared" si="198"/>
        <v>0</v>
      </c>
      <c r="N5885" s="183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/>
      <c r="BF5885" s="111"/>
      <c r="BG5885" s="116"/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277</v>
      </c>
      <c r="K5886" s="2" t="s">
        <v>321</v>
      </c>
      <c r="L5886" s="170">
        <f t="shared" si="197"/>
        <v>25</v>
      </c>
      <c r="M5886" s="170">
        <f t="shared" si="198"/>
        <v>94.394000000000005</v>
      </c>
      <c r="N5886" s="183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 t="s">
        <v>453</v>
      </c>
      <c r="AE5886" s="2"/>
      <c r="AF5886" s="2"/>
      <c r="AG5886" s="2">
        <v>24</v>
      </c>
      <c r="AH5886" s="60">
        <v>79.734999999999999</v>
      </c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 t="s">
        <v>366</v>
      </c>
      <c r="BE5886" s="111"/>
      <c r="BF5886" s="111">
        <v>1</v>
      </c>
      <c r="BG5886" s="116">
        <v>14.659000000000001</v>
      </c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283</v>
      </c>
      <c r="J5887" s="2" t="s">
        <v>298</v>
      </c>
      <c r="K5887" s="2" t="s">
        <v>322</v>
      </c>
      <c r="L5887" s="170">
        <f t="shared" si="197"/>
        <v>0</v>
      </c>
      <c r="M5887" s="170">
        <f t="shared" si="198"/>
        <v>0</v>
      </c>
      <c r="N5887" s="183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/>
      <c r="AE5887" s="2"/>
      <c r="AF5887" s="2"/>
      <c r="AG5887" s="2"/>
      <c r="AH5887" s="60"/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/>
      <c r="BE5887" s="111"/>
      <c r="BF5887" s="111"/>
      <c r="BG5887" s="116"/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278</v>
      </c>
      <c r="K5888" s="2" t="s">
        <v>321</v>
      </c>
      <c r="L5888" s="170">
        <f t="shared" si="197"/>
        <v>0</v>
      </c>
      <c r="M5888" s="170">
        <f t="shared" si="198"/>
        <v>0</v>
      </c>
      <c r="N5888" s="183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279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3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286</v>
      </c>
      <c r="J5890" s="2" t="s">
        <v>280</v>
      </c>
      <c r="K5890" s="2" t="s">
        <v>320</v>
      </c>
      <c r="L5890" s="170">
        <f t="shared" si="197"/>
        <v>0</v>
      </c>
      <c r="M5890" s="172">
        <f t="shared" si="198"/>
        <v>0</v>
      </c>
      <c r="N5890" s="185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181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281</v>
      </c>
      <c r="K5891" s="2" t="s">
        <v>320</v>
      </c>
      <c r="L5891" s="170">
        <f t="shared" si="197"/>
        <v>0</v>
      </c>
      <c r="M5891" s="170">
        <f t="shared" si="198"/>
        <v>0</v>
      </c>
      <c r="N5891" s="183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60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s="17" customFormat="1" hidden="1" x14ac:dyDescent="0.3">
      <c r="A5892" s="16" t="s">
        <v>209</v>
      </c>
      <c r="B5892" s="16" t="s">
        <v>2</v>
      </c>
      <c r="C5892" s="16" t="s">
        <v>3</v>
      </c>
      <c r="D5892" s="16" t="s">
        <v>210</v>
      </c>
      <c r="E5892" s="6" t="s">
        <v>211</v>
      </c>
      <c r="F5892" s="7"/>
      <c r="G5892" s="23" t="s">
        <v>5</v>
      </c>
      <c r="H5892" s="7">
        <v>2023</v>
      </c>
      <c r="I5892" s="25"/>
      <c r="J5892" s="16" t="s">
        <v>314</v>
      </c>
      <c r="K5892" s="16"/>
      <c r="L5892" s="155"/>
      <c r="M5892" s="133">
        <f>SUM(M5854:M5891)</f>
        <v>909.63800000000003</v>
      </c>
      <c r="N5892" s="186"/>
      <c r="O5892" s="16"/>
      <c r="P5892" s="16"/>
      <c r="Q5892" s="16"/>
      <c r="R5892" s="16"/>
      <c r="S5892" s="51">
        <f>SUM(S5854:S5891)</f>
        <v>16.384999999999998</v>
      </c>
      <c r="T5892" s="16"/>
      <c r="U5892" s="16"/>
      <c r="V5892" s="16"/>
      <c r="W5892" s="16"/>
      <c r="X5892" s="51">
        <f>SUM(X5854:X5891)</f>
        <v>0.83</v>
      </c>
      <c r="Y5892" s="16"/>
      <c r="Z5892" s="16"/>
      <c r="AA5892" s="16"/>
      <c r="AB5892" s="16"/>
      <c r="AC5892" s="51">
        <f>SUM(AC5854:AC5891)</f>
        <v>183.785</v>
      </c>
      <c r="AD5892" s="16"/>
      <c r="AE5892" s="16"/>
      <c r="AF5892" s="16"/>
      <c r="AG5892" s="16"/>
      <c r="AH5892" s="51">
        <f>SUM(AH5854:AH5891)</f>
        <v>484.32100000000003</v>
      </c>
      <c r="AI5892" s="16"/>
      <c r="AJ5892" s="16"/>
      <c r="AK5892" s="16"/>
      <c r="AL5892" s="16"/>
      <c r="AM5892" s="51">
        <f>SUM(AM5854:AM5891)</f>
        <v>0</v>
      </c>
      <c r="AN5892" s="16"/>
      <c r="AO5892" s="16"/>
      <c r="AP5892" s="16"/>
      <c r="AQ5892" s="16"/>
      <c r="AR5892" s="51">
        <f>SUM(AR5854:AR5891)</f>
        <v>0</v>
      </c>
      <c r="AS5892" s="16"/>
      <c r="AT5892" s="16"/>
      <c r="AU5892" s="16"/>
      <c r="AV5892" s="16"/>
      <c r="AW5892" s="51">
        <f>SUM(AW5854:AW5891)</f>
        <v>0</v>
      </c>
      <c r="AX5892" s="16"/>
      <c r="AY5892" s="16"/>
      <c r="AZ5892" s="16"/>
      <c r="BA5892" s="16"/>
      <c r="BB5892" s="51">
        <f>SUM(BB5854:BB5891)</f>
        <v>0</v>
      </c>
      <c r="BC5892" s="16"/>
      <c r="BD5892" s="16"/>
      <c r="BE5892" s="16"/>
      <c r="BF5892" s="16"/>
      <c r="BG5892" s="51">
        <f>SUM(BG5854:BG5891)</f>
        <v>55.393999999999998</v>
      </c>
      <c r="BH5892" s="16"/>
      <c r="BI5892" s="16"/>
      <c r="BJ5892" s="16"/>
      <c r="BK5892" s="16"/>
      <c r="BL5892" s="51">
        <f>SUM(BL5854:BL5891)</f>
        <v>0</v>
      </c>
      <c r="BM5892" s="16"/>
      <c r="BN5892" s="16"/>
      <c r="BO5892" s="16"/>
      <c r="BP5892" s="16"/>
      <c r="BQ5892" s="51">
        <f>SUM(BQ5854:BQ5891)</f>
        <v>1.1639999999999999</v>
      </c>
      <c r="BR5892" s="16"/>
      <c r="BS5892" s="16"/>
      <c r="BT5892" s="16"/>
      <c r="BU5892" s="16"/>
      <c r="BV5892" s="51">
        <f>SUM(BV5854:BV5891)</f>
        <v>167.75899999999999</v>
      </c>
    </row>
    <row r="5893" spans="1:74" hidden="1" x14ac:dyDescent="0.3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22" t="s">
        <v>5</v>
      </c>
      <c r="H5893" s="3">
        <v>2023</v>
      </c>
      <c r="I5893" s="24" t="s">
        <v>287</v>
      </c>
      <c r="J5893" s="2" t="s">
        <v>267</v>
      </c>
      <c r="K5893" s="2" t="s">
        <v>319</v>
      </c>
      <c r="L5893" s="170">
        <f t="shared" ref="L5893:L5956" si="199">SUM(R5893,W5893,AB5893,AG5893,AL5893,AQ5893,AV5893,BA5893,BF5893,BK5893,BP5893,BU5893)</f>
        <v>0</v>
      </c>
      <c r="M5893" s="170">
        <f t="shared" ref="M5893:M5956" si="200">SUM(S5893,X5893,AC5893,AH5893,AM5893,AR5893,AW5893,BB5893,BG5893,BL5893,BQ5893,BV5893)</f>
        <v>0</v>
      </c>
      <c r="N5893" s="183"/>
      <c r="O5893" s="37"/>
      <c r="P5893" s="37"/>
      <c r="Q5893" s="37"/>
      <c r="R5893" s="37"/>
      <c r="S5893" s="46"/>
      <c r="T5893" s="2"/>
      <c r="U5893" s="2"/>
      <c r="V5893" s="2"/>
      <c r="W5893" s="2"/>
      <c r="X5893" s="60"/>
      <c r="Y5893" s="67"/>
      <c r="Z5893" s="67"/>
      <c r="AA5893" s="67"/>
      <c r="AB5893" s="67"/>
      <c r="AC5893" s="73"/>
      <c r="AD5893" s="2"/>
      <c r="AE5893" s="2"/>
      <c r="AF5893" s="2"/>
      <c r="AG5893" s="2"/>
      <c r="AH5893" s="60"/>
      <c r="AI5893" s="77"/>
      <c r="AJ5893" s="77"/>
      <c r="AK5893" s="77"/>
      <c r="AL5893" s="77"/>
      <c r="AM5893" s="85"/>
      <c r="AN5893" s="2"/>
      <c r="AO5893" s="2"/>
      <c r="AP5893" s="2"/>
      <c r="AQ5893" s="2"/>
      <c r="AR5893" s="60"/>
      <c r="AS5893" s="90"/>
      <c r="AT5893" s="90"/>
      <c r="AU5893" s="90"/>
      <c r="AV5893" s="90"/>
      <c r="AW5893" s="105"/>
      <c r="AX5893" s="2"/>
      <c r="AY5893" s="2"/>
      <c r="AZ5893" s="2"/>
      <c r="BA5893" s="2"/>
      <c r="BB5893" s="60"/>
      <c r="BC5893" s="111"/>
      <c r="BD5893" s="111"/>
      <c r="BE5893" s="111"/>
      <c r="BF5893" s="111"/>
      <c r="BG5893" s="116"/>
      <c r="BH5893" s="2"/>
      <c r="BI5893" s="2"/>
      <c r="BJ5893" s="2"/>
      <c r="BK5893" s="2"/>
      <c r="BL5893" s="60"/>
      <c r="BM5893" s="53"/>
      <c r="BN5893" s="53"/>
      <c r="BO5893" s="53"/>
      <c r="BP5893" s="53"/>
      <c r="BQ5893" s="125"/>
      <c r="BR5893" s="2"/>
      <c r="BS5893" s="2"/>
      <c r="BT5893" s="2"/>
      <c r="BU5893" s="2"/>
      <c r="BV5893" s="60"/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291</v>
      </c>
      <c r="K5894" s="2" t="s">
        <v>320</v>
      </c>
      <c r="L5894" s="170">
        <f t="shared" si="199"/>
        <v>0</v>
      </c>
      <c r="M5894" s="170">
        <f t="shared" si="200"/>
        <v>0</v>
      </c>
      <c r="N5894" s="183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286</v>
      </c>
      <c r="J5895" s="2" t="s">
        <v>337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3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8" t="s">
        <v>338</v>
      </c>
      <c r="K5896" s="8" t="s">
        <v>319</v>
      </c>
      <c r="L5896" s="170">
        <f t="shared" si="199"/>
        <v>0</v>
      </c>
      <c r="M5896" s="170">
        <f t="shared" si="200"/>
        <v>0</v>
      </c>
      <c r="N5896" s="183"/>
      <c r="O5896" s="58"/>
      <c r="P5896" s="58"/>
      <c r="Q5896" s="58"/>
      <c r="R5896" s="58"/>
      <c r="S5896" s="59"/>
      <c r="T5896" s="8"/>
      <c r="U5896" s="8"/>
      <c r="V5896" s="8"/>
      <c r="W5896" s="8"/>
      <c r="X5896" s="130"/>
      <c r="Y5896" s="143"/>
      <c r="Z5896" s="143"/>
      <c r="AA5896" s="143"/>
      <c r="AB5896" s="143"/>
      <c r="AC5896" s="144"/>
      <c r="AD5896" s="8"/>
      <c r="AE5896" s="8"/>
      <c r="AF5896" s="8"/>
      <c r="AG5896" s="8"/>
      <c r="AH5896" s="130"/>
      <c r="AI5896" s="145"/>
      <c r="AJ5896" s="145"/>
      <c r="AK5896" s="145"/>
      <c r="AL5896" s="145"/>
      <c r="AM5896" s="146"/>
      <c r="AN5896" s="8"/>
      <c r="AO5896" s="8"/>
      <c r="AP5896" s="8"/>
      <c r="AQ5896" s="8"/>
      <c r="AR5896" s="130"/>
      <c r="AS5896" s="147"/>
      <c r="AT5896" s="147"/>
      <c r="AU5896" s="147"/>
      <c r="AV5896" s="147"/>
      <c r="AW5896" s="148"/>
      <c r="AX5896" s="8"/>
      <c r="AY5896" s="8"/>
      <c r="AZ5896" s="8"/>
      <c r="BA5896" s="8"/>
      <c r="BB5896" s="130"/>
      <c r="BC5896" s="149"/>
      <c r="BD5896" s="149"/>
      <c r="BE5896" s="149"/>
      <c r="BF5896" s="149"/>
      <c r="BG5896" s="150"/>
      <c r="BH5896" s="8"/>
      <c r="BI5896" s="8"/>
      <c r="BJ5896" s="8"/>
      <c r="BK5896" s="8"/>
      <c r="BL5896" s="130"/>
      <c r="BM5896" s="151"/>
      <c r="BN5896" s="151"/>
      <c r="BO5896" s="151"/>
      <c r="BP5896" s="151"/>
      <c r="BQ5896" s="152"/>
      <c r="BR5896" s="8"/>
      <c r="BS5896" s="8"/>
      <c r="BT5896" s="8"/>
      <c r="BU5896" s="8"/>
      <c r="BV5896" s="13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339</v>
      </c>
      <c r="K5897" s="8" t="s">
        <v>340</v>
      </c>
      <c r="L5897" s="170">
        <f t="shared" si="199"/>
        <v>0</v>
      </c>
      <c r="M5897" s="170">
        <f t="shared" si="200"/>
        <v>0</v>
      </c>
      <c r="N5897" s="183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341</v>
      </c>
      <c r="K5898" s="8" t="s">
        <v>319</v>
      </c>
      <c r="L5898" s="170">
        <f t="shared" si="199"/>
        <v>0</v>
      </c>
      <c r="M5898" s="170">
        <f t="shared" si="200"/>
        <v>0</v>
      </c>
      <c r="N5898" s="183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342</v>
      </c>
      <c r="K5899" s="8" t="s">
        <v>321</v>
      </c>
      <c r="L5899" s="170">
        <f t="shared" si="199"/>
        <v>0</v>
      </c>
      <c r="M5899" s="170">
        <f t="shared" si="200"/>
        <v>0</v>
      </c>
      <c r="N5899" s="183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343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3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344</v>
      </c>
      <c r="K5901" s="8" t="s">
        <v>340</v>
      </c>
      <c r="L5901" s="170">
        <f t="shared" si="199"/>
        <v>0</v>
      </c>
      <c r="M5901" s="170">
        <f t="shared" si="200"/>
        <v>0</v>
      </c>
      <c r="N5901" s="183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288</v>
      </c>
      <c r="J5902" s="8" t="s">
        <v>345</v>
      </c>
      <c r="K5902" s="8" t="s">
        <v>319</v>
      </c>
      <c r="L5902" s="170">
        <f t="shared" si="199"/>
        <v>0</v>
      </c>
      <c r="M5902" s="170">
        <f t="shared" si="200"/>
        <v>0</v>
      </c>
      <c r="N5902" s="183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2" t="s">
        <v>352</v>
      </c>
      <c r="K5903" s="2" t="s">
        <v>319</v>
      </c>
      <c r="L5903" s="172">
        <f t="shared" si="199"/>
        <v>0</v>
      </c>
      <c r="M5903" s="170">
        <f t="shared" si="200"/>
        <v>0</v>
      </c>
      <c r="N5903" s="183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353</v>
      </c>
      <c r="K5904" s="2" t="s">
        <v>322</v>
      </c>
      <c r="L5904" s="170">
        <f t="shared" si="199"/>
        <v>0</v>
      </c>
      <c r="M5904" s="170">
        <f t="shared" si="200"/>
        <v>0</v>
      </c>
      <c r="N5904" s="183"/>
      <c r="O5904" s="37"/>
      <c r="P5904" s="37"/>
      <c r="Q5904" s="37"/>
      <c r="R5904" s="37"/>
      <c r="S5904" s="46"/>
      <c r="T5904" s="2"/>
      <c r="U5904" s="2"/>
      <c r="V5904" s="2"/>
      <c r="W5904" s="2"/>
      <c r="X5904" s="60"/>
      <c r="Y5904" s="67"/>
      <c r="Z5904" s="67"/>
      <c r="AA5904" s="67"/>
      <c r="AB5904" s="67"/>
      <c r="AC5904" s="73"/>
      <c r="AD5904" s="2"/>
      <c r="AE5904" s="2"/>
      <c r="AF5904" s="2"/>
      <c r="AG5904" s="2"/>
      <c r="AH5904" s="60"/>
      <c r="AI5904" s="77"/>
      <c r="AJ5904" s="77"/>
      <c r="AK5904" s="77"/>
      <c r="AL5904" s="77"/>
      <c r="AM5904" s="85"/>
      <c r="AN5904" s="2"/>
      <c r="AO5904" s="2"/>
      <c r="AP5904" s="2"/>
      <c r="AQ5904" s="2"/>
      <c r="AR5904" s="60"/>
      <c r="AS5904" s="90"/>
      <c r="AT5904" s="90"/>
      <c r="AU5904" s="90"/>
      <c r="AV5904" s="90"/>
      <c r="AW5904" s="105"/>
      <c r="AX5904" s="2"/>
      <c r="AY5904" s="2"/>
      <c r="AZ5904" s="2"/>
      <c r="BA5904" s="2"/>
      <c r="BB5904" s="60"/>
      <c r="BC5904" s="111"/>
      <c r="BD5904" s="111"/>
      <c r="BE5904" s="111"/>
      <c r="BF5904" s="111"/>
      <c r="BG5904" s="116"/>
      <c r="BH5904" s="2"/>
      <c r="BI5904" s="2"/>
      <c r="BJ5904" s="2"/>
      <c r="BK5904" s="2"/>
      <c r="BL5904" s="60"/>
      <c r="BM5904" s="53"/>
      <c r="BN5904" s="53"/>
      <c r="BO5904" s="53"/>
      <c r="BP5904" s="53"/>
      <c r="BQ5904" s="125"/>
      <c r="BR5904" s="2"/>
      <c r="BS5904" s="2"/>
      <c r="BT5904" s="2"/>
      <c r="BU5904" s="2"/>
      <c r="BV5904" s="6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346</v>
      </c>
      <c r="K5905" s="2" t="s">
        <v>319</v>
      </c>
      <c r="L5905" s="170">
        <f t="shared" si="199"/>
        <v>0</v>
      </c>
      <c r="M5905" s="170">
        <f t="shared" si="200"/>
        <v>0</v>
      </c>
      <c r="N5905" s="183"/>
      <c r="O5905" s="38"/>
      <c r="P5905" s="37"/>
      <c r="Q5905" s="37"/>
      <c r="R5905" s="37"/>
      <c r="S5905" s="46"/>
      <c r="T5905" s="3"/>
      <c r="U5905" s="2"/>
      <c r="V5905" s="2"/>
      <c r="W5905" s="2"/>
      <c r="X5905" s="60"/>
      <c r="Y5905" s="69"/>
      <c r="Z5905" s="67"/>
      <c r="AA5905" s="67"/>
      <c r="AB5905" s="67"/>
      <c r="AC5905" s="73"/>
      <c r="AD5905" s="3"/>
      <c r="AE5905" s="2"/>
      <c r="AF5905" s="2"/>
      <c r="AG5905" s="2"/>
      <c r="AH5905" s="60"/>
      <c r="AI5905" s="78"/>
      <c r="AJ5905" s="77"/>
      <c r="AK5905" s="77"/>
      <c r="AL5905" s="77"/>
      <c r="AM5905" s="85"/>
      <c r="AN5905" s="3"/>
      <c r="AO5905" s="2"/>
      <c r="AP5905" s="2"/>
      <c r="AQ5905" s="2"/>
      <c r="AR5905" s="60"/>
      <c r="AS5905" s="91"/>
      <c r="AT5905" s="90"/>
      <c r="AU5905" s="90"/>
      <c r="AV5905" s="90"/>
      <c r="AW5905" s="105"/>
      <c r="AX5905" s="3"/>
      <c r="AY5905" s="2"/>
      <c r="AZ5905" s="2"/>
      <c r="BA5905" s="2"/>
      <c r="BB5905" s="60"/>
      <c r="BC5905" s="112"/>
      <c r="BD5905" s="111"/>
      <c r="BE5905" s="111"/>
      <c r="BF5905" s="111"/>
      <c r="BG5905" s="116"/>
      <c r="BH5905" s="3"/>
      <c r="BI5905" s="2"/>
      <c r="BJ5905" s="2"/>
      <c r="BK5905" s="2"/>
      <c r="BL5905" s="60"/>
      <c r="BM5905" s="54"/>
      <c r="BN5905" s="53"/>
      <c r="BO5905" s="53"/>
      <c r="BP5905" s="53"/>
      <c r="BQ5905" s="125"/>
      <c r="BR5905" s="3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289</v>
      </c>
      <c r="J5906" s="2" t="s">
        <v>268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3"/>
      <c r="O5906" s="37"/>
      <c r="P5906" s="37"/>
      <c r="Q5906" s="37"/>
      <c r="R5906" s="37"/>
      <c r="S5906" s="46"/>
      <c r="T5906" s="2"/>
      <c r="U5906" s="2"/>
      <c r="V5906" s="2"/>
      <c r="W5906" s="2"/>
      <c r="X5906" s="60"/>
      <c r="Y5906" s="67"/>
      <c r="Z5906" s="67"/>
      <c r="AA5906" s="67"/>
      <c r="AB5906" s="67"/>
      <c r="AC5906" s="73"/>
      <c r="AD5906" s="2"/>
      <c r="AE5906" s="2"/>
      <c r="AF5906" s="2"/>
      <c r="AG5906" s="2"/>
      <c r="AH5906" s="60"/>
      <c r="AI5906" s="77"/>
      <c r="AJ5906" s="77"/>
      <c r="AK5906" s="77"/>
      <c r="AL5906" s="77"/>
      <c r="AM5906" s="85"/>
      <c r="AN5906" s="2"/>
      <c r="AO5906" s="2"/>
      <c r="AP5906" s="2"/>
      <c r="AQ5906" s="2"/>
      <c r="AR5906" s="60"/>
      <c r="AS5906" s="90"/>
      <c r="AT5906" s="90"/>
      <c r="AU5906" s="90"/>
      <c r="AV5906" s="90"/>
      <c r="AW5906" s="105"/>
      <c r="AX5906" s="2"/>
      <c r="AY5906" s="2"/>
      <c r="AZ5906" s="2"/>
      <c r="BA5906" s="2"/>
      <c r="BB5906" s="60"/>
      <c r="BC5906" s="111"/>
      <c r="BD5906" s="111"/>
      <c r="BE5906" s="111"/>
      <c r="BF5906" s="111"/>
      <c r="BG5906" s="116"/>
      <c r="BH5906" s="2"/>
      <c r="BI5906" s="2"/>
      <c r="BJ5906" s="2"/>
      <c r="BK5906" s="2"/>
      <c r="BL5906" s="60"/>
      <c r="BM5906" s="53"/>
      <c r="BN5906" s="53"/>
      <c r="BO5906" s="53"/>
      <c r="BP5906" s="53"/>
      <c r="BQ5906" s="125"/>
      <c r="BR5906" s="2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292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3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285</v>
      </c>
      <c r="J5908" s="2" t="s">
        <v>293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3"/>
      <c r="O5908" s="37"/>
      <c r="P5908" s="37"/>
      <c r="Q5908" s="37"/>
      <c r="R5908" s="38"/>
      <c r="S5908" s="45"/>
      <c r="T5908" s="2"/>
      <c r="U5908" s="2"/>
      <c r="V5908" s="2"/>
      <c r="W5908" s="3"/>
      <c r="X5908" s="61"/>
      <c r="Y5908" s="67"/>
      <c r="Z5908" s="67"/>
      <c r="AA5908" s="67"/>
      <c r="AB5908" s="69"/>
      <c r="AC5908" s="74"/>
      <c r="AD5908" s="2"/>
      <c r="AE5908" s="2"/>
      <c r="AF5908" s="2"/>
      <c r="AG5908" s="3"/>
      <c r="AH5908" s="61"/>
      <c r="AI5908" s="77"/>
      <c r="AJ5908" s="77"/>
      <c r="AK5908" s="77"/>
      <c r="AL5908" s="78"/>
      <c r="AM5908" s="86"/>
      <c r="AN5908" s="2"/>
      <c r="AO5908" s="2"/>
      <c r="AP5908" s="2"/>
      <c r="AQ5908" s="3"/>
      <c r="AR5908" s="61"/>
      <c r="AS5908" s="90"/>
      <c r="AT5908" s="90"/>
      <c r="AU5908" s="90"/>
      <c r="AV5908" s="91"/>
      <c r="AW5908" s="106"/>
      <c r="AX5908" s="2"/>
      <c r="AY5908" s="2"/>
      <c r="AZ5908" s="2"/>
      <c r="BA5908" s="3"/>
      <c r="BB5908" s="61"/>
      <c r="BC5908" s="111"/>
      <c r="BD5908" s="111"/>
      <c r="BE5908" s="111"/>
      <c r="BF5908" s="112"/>
      <c r="BG5908" s="117"/>
      <c r="BH5908" s="2"/>
      <c r="BI5908" s="2"/>
      <c r="BJ5908" s="2"/>
      <c r="BK5908" s="3"/>
      <c r="BL5908" s="61"/>
      <c r="BM5908" s="53"/>
      <c r="BN5908" s="53"/>
      <c r="BO5908" s="53"/>
      <c r="BP5908" s="54"/>
      <c r="BQ5908" s="126"/>
      <c r="BR5908" s="2"/>
      <c r="BS5908" s="2"/>
      <c r="BT5908" s="2"/>
      <c r="BU5908" s="3"/>
      <c r="BV5908" s="61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287</v>
      </c>
      <c r="J5909" s="2" t="s">
        <v>269</v>
      </c>
      <c r="K5909" s="2" t="s">
        <v>321</v>
      </c>
      <c r="L5909" s="170">
        <f t="shared" si="199"/>
        <v>3</v>
      </c>
      <c r="M5909" s="170">
        <f t="shared" si="200"/>
        <v>5.4729999999999999</v>
      </c>
      <c r="N5909" s="183"/>
      <c r="O5909" s="37"/>
      <c r="P5909" s="37"/>
      <c r="Q5909" s="37"/>
      <c r="R5909" s="37"/>
      <c r="S5909" s="46"/>
      <c r="T5909" s="2"/>
      <c r="U5909" s="2"/>
      <c r="V5909" s="2"/>
      <c r="W5909" s="2"/>
      <c r="X5909" s="60"/>
      <c r="Y5909" s="67"/>
      <c r="Z5909" s="67"/>
      <c r="AA5909" s="67"/>
      <c r="AB5909" s="67"/>
      <c r="AC5909" s="73"/>
      <c r="AD5909" s="2"/>
      <c r="AE5909" s="2"/>
      <c r="AF5909" s="2"/>
      <c r="AG5909" s="2"/>
      <c r="AH5909" s="60"/>
      <c r="AI5909" s="77"/>
      <c r="AJ5909" s="77"/>
      <c r="AK5909" s="77"/>
      <c r="AL5909" s="77"/>
      <c r="AM5909" s="85"/>
      <c r="AN5909" s="2"/>
      <c r="AO5909" s="2"/>
      <c r="AP5909" s="2"/>
      <c r="AQ5909" s="2"/>
      <c r="AR5909" s="60"/>
      <c r="AS5909" s="90"/>
      <c r="AT5909" s="90"/>
      <c r="AU5909" s="90"/>
      <c r="AV5909" s="90"/>
      <c r="AW5909" s="105"/>
      <c r="AX5909" s="2"/>
      <c r="AY5909" s="2"/>
      <c r="AZ5909" s="2"/>
      <c r="BA5909" s="2"/>
      <c r="BB5909" s="60"/>
      <c r="BC5909" s="111"/>
      <c r="BD5909" s="111"/>
      <c r="BE5909" s="111"/>
      <c r="BF5909" s="111"/>
      <c r="BG5909" s="116"/>
      <c r="BH5909" s="2"/>
      <c r="BI5909" s="2"/>
      <c r="BJ5909" s="2"/>
      <c r="BK5909" s="2"/>
      <c r="BL5909" s="60"/>
      <c r="BM5909" s="53"/>
      <c r="BN5909" s="53"/>
      <c r="BO5909" s="53"/>
      <c r="BP5909" s="53"/>
      <c r="BQ5909" s="125"/>
      <c r="BR5909" s="2"/>
      <c r="BS5909" s="2"/>
      <c r="BT5909" s="2"/>
      <c r="BU5909" s="2">
        <v>3</v>
      </c>
      <c r="BV5909" s="60">
        <v>5.4729999999999999</v>
      </c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270</v>
      </c>
      <c r="K5910" s="2" t="s">
        <v>321</v>
      </c>
      <c r="L5910" s="170">
        <f t="shared" si="199"/>
        <v>0</v>
      </c>
      <c r="M5910" s="170">
        <f t="shared" si="200"/>
        <v>0</v>
      </c>
      <c r="N5910" s="183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/>
      <c r="BV5910" s="60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290</v>
      </c>
      <c r="J5911" s="2" t="s">
        <v>271</v>
      </c>
      <c r="K5911" s="2" t="s">
        <v>322</v>
      </c>
      <c r="L5911" s="170">
        <f t="shared" si="199"/>
        <v>0</v>
      </c>
      <c r="M5911" s="170">
        <f t="shared" si="200"/>
        <v>0</v>
      </c>
      <c r="N5911" s="183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284</v>
      </c>
      <c r="J5912" s="2" t="s">
        <v>294</v>
      </c>
      <c r="K5912" s="2" t="s">
        <v>321</v>
      </c>
      <c r="L5912" s="170">
        <f t="shared" si="199"/>
        <v>0</v>
      </c>
      <c r="M5912" s="170">
        <f t="shared" si="200"/>
        <v>0</v>
      </c>
      <c r="N5912" s="183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347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3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295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3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290</v>
      </c>
      <c r="J5915" s="2" t="s">
        <v>299</v>
      </c>
      <c r="K5915" s="2" t="s">
        <v>319</v>
      </c>
      <c r="L5915" s="170">
        <f t="shared" si="199"/>
        <v>0</v>
      </c>
      <c r="M5915" s="170">
        <f t="shared" si="200"/>
        <v>0</v>
      </c>
      <c r="N5915" s="183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315</v>
      </c>
      <c r="J5916" s="2" t="s">
        <v>348</v>
      </c>
      <c r="K5916" s="2" t="s">
        <v>321</v>
      </c>
      <c r="L5916" s="170">
        <f t="shared" si="199"/>
        <v>0</v>
      </c>
      <c r="M5916" s="170">
        <f t="shared" si="200"/>
        <v>0</v>
      </c>
      <c r="N5916" s="183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296</v>
      </c>
      <c r="K5917" s="2" t="s">
        <v>322</v>
      </c>
      <c r="L5917" s="170">
        <f t="shared" si="199"/>
        <v>0</v>
      </c>
      <c r="M5917" s="170">
        <f t="shared" si="200"/>
        <v>0</v>
      </c>
      <c r="N5917" s="183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316</v>
      </c>
      <c r="J5918" s="2" t="s">
        <v>297</v>
      </c>
      <c r="K5918" s="2" t="s">
        <v>319</v>
      </c>
      <c r="L5918" s="170">
        <f t="shared" si="199"/>
        <v>0</v>
      </c>
      <c r="M5918" s="170">
        <f t="shared" si="200"/>
        <v>0</v>
      </c>
      <c r="N5918" s="183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8" t="s">
        <v>349</v>
      </c>
      <c r="K5919" s="8" t="s">
        <v>321</v>
      </c>
      <c r="L5919" s="170">
        <f t="shared" si="199"/>
        <v>0</v>
      </c>
      <c r="M5919" s="170">
        <f t="shared" si="200"/>
        <v>0</v>
      </c>
      <c r="N5919" s="183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282</v>
      </c>
      <c r="J5920" s="2" t="s">
        <v>272</v>
      </c>
      <c r="K5920" s="2" t="s">
        <v>322</v>
      </c>
      <c r="L5920" s="170">
        <f t="shared" si="199"/>
        <v>0</v>
      </c>
      <c r="M5920" s="170">
        <f t="shared" si="200"/>
        <v>0</v>
      </c>
      <c r="N5920" s="183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273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3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274</v>
      </c>
      <c r="K5922" s="2" t="s">
        <v>322</v>
      </c>
      <c r="L5922" s="172">
        <f t="shared" si="199"/>
        <v>4.0000000000000001E-3</v>
      </c>
      <c r="M5922" s="170">
        <f t="shared" si="200"/>
        <v>5.3689999999999998</v>
      </c>
      <c r="N5922" s="183"/>
      <c r="O5922" s="37"/>
      <c r="P5922" s="37"/>
      <c r="Q5922" s="37"/>
      <c r="R5922" s="37"/>
      <c r="S5922" s="46"/>
      <c r="T5922" s="2">
        <v>1</v>
      </c>
      <c r="U5922" s="2" t="s">
        <v>361</v>
      </c>
      <c r="V5922" s="2"/>
      <c r="W5922" s="2">
        <v>2E-3</v>
      </c>
      <c r="X5922" s="60">
        <v>1.6930000000000001</v>
      </c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>
        <v>21</v>
      </c>
      <c r="AQ5922" s="2">
        <v>2E-3</v>
      </c>
      <c r="AR5922" s="60">
        <v>3.6760000000000002</v>
      </c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275</v>
      </c>
      <c r="K5923" s="2" t="s">
        <v>322</v>
      </c>
      <c r="L5923" s="170">
        <f t="shared" si="199"/>
        <v>0</v>
      </c>
      <c r="M5923" s="170">
        <f t="shared" si="200"/>
        <v>0</v>
      </c>
      <c r="N5923" s="183"/>
      <c r="O5923" s="37"/>
      <c r="P5923" s="37"/>
      <c r="Q5923" s="37"/>
      <c r="R5923" s="37"/>
      <c r="S5923" s="46"/>
      <c r="T5923" s="2"/>
      <c r="U5923" s="2"/>
      <c r="V5923" s="2"/>
      <c r="W5923" s="2"/>
      <c r="X5923" s="60"/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/>
      <c r="AQ5923" s="2"/>
      <c r="AR5923" s="60"/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276</v>
      </c>
      <c r="K5924" s="2" t="s">
        <v>321</v>
      </c>
      <c r="L5924" s="170">
        <f t="shared" si="199"/>
        <v>0</v>
      </c>
      <c r="M5924" s="170">
        <f t="shared" si="200"/>
        <v>0</v>
      </c>
      <c r="N5924" s="183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277</v>
      </c>
      <c r="K5925" s="2" t="s">
        <v>321</v>
      </c>
      <c r="L5925" s="170">
        <f t="shared" si="199"/>
        <v>2</v>
      </c>
      <c r="M5925" s="170">
        <f t="shared" si="200"/>
        <v>3.1320000000000001</v>
      </c>
      <c r="N5925" s="183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>
        <v>21</v>
      </c>
      <c r="AQ5925" s="2">
        <v>2</v>
      </c>
      <c r="AR5925" s="60">
        <v>3.1320000000000001</v>
      </c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283</v>
      </c>
      <c r="J5926" s="2" t="s">
        <v>298</v>
      </c>
      <c r="K5926" s="2" t="s">
        <v>322</v>
      </c>
      <c r="L5926" s="170">
        <f t="shared" si="199"/>
        <v>0</v>
      </c>
      <c r="M5926" s="170">
        <f t="shared" si="200"/>
        <v>0</v>
      </c>
      <c r="N5926" s="183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/>
      <c r="AQ5926" s="2"/>
      <c r="AR5926" s="60"/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278</v>
      </c>
      <c r="K5927" s="2" t="s">
        <v>321</v>
      </c>
      <c r="L5927" s="170">
        <f t="shared" si="199"/>
        <v>0</v>
      </c>
      <c r="M5927" s="170">
        <f t="shared" si="200"/>
        <v>0</v>
      </c>
      <c r="N5927" s="183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279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3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286</v>
      </c>
      <c r="J5929" s="2" t="s">
        <v>280</v>
      </c>
      <c r="K5929" s="2" t="s">
        <v>320</v>
      </c>
      <c r="L5929" s="170">
        <f t="shared" si="199"/>
        <v>0</v>
      </c>
      <c r="M5929" s="172">
        <f t="shared" si="200"/>
        <v>0</v>
      </c>
      <c r="N5929" s="185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181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281</v>
      </c>
      <c r="K5930" s="2" t="s">
        <v>320</v>
      </c>
      <c r="L5930" s="170">
        <f t="shared" si="199"/>
        <v>0</v>
      </c>
      <c r="M5930" s="170">
        <f t="shared" si="200"/>
        <v>0</v>
      </c>
      <c r="N5930" s="183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60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s="17" customFormat="1" hidden="1" x14ac:dyDescent="0.3">
      <c r="A5931" s="16" t="s">
        <v>212</v>
      </c>
      <c r="B5931" s="16" t="s">
        <v>2</v>
      </c>
      <c r="C5931" s="16" t="s">
        <v>3</v>
      </c>
      <c r="D5931" s="16" t="s">
        <v>210</v>
      </c>
      <c r="E5931" s="6" t="s">
        <v>116</v>
      </c>
      <c r="F5931" s="7"/>
      <c r="G5931" s="23" t="s">
        <v>5</v>
      </c>
      <c r="H5931" s="7">
        <v>2023</v>
      </c>
      <c r="I5931" s="25"/>
      <c r="J5931" s="16" t="s">
        <v>314</v>
      </c>
      <c r="K5931" s="16"/>
      <c r="L5931" s="155"/>
      <c r="M5931" s="133">
        <f>SUM(M5893:M5930)</f>
        <v>13.973999999999998</v>
      </c>
      <c r="N5931" s="186"/>
      <c r="O5931" s="16"/>
      <c r="P5931" s="16"/>
      <c r="Q5931" s="16"/>
      <c r="R5931" s="16"/>
      <c r="S5931" s="51">
        <f>SUM(S5893:S5930)</f>
        <v>0</v>
      </c>
      <c r="T5931" s="16"/>
      <c r="U5931" s="16"/>
      <c r="V5931" s="16"/>
      <c r="W5931" s="16"/>
      <c r="X5931" s="51">
        <f>SUM(X5893:X5930)</f>
        <v>1.6930000000000001</v>
      </c>
      <c r="Y5931" s="16"/>
      <c r="Z5931" s="16"/>
      <c r="AA5931" s="16"/>
      <c r="AB5931" s="16"/>
      <c r="AC5931" s="51">
        <f>SUM(AC5893:AC5930)</f>
        <v>0</v>
      </c>
      <c r="AD5931" s="16"/>
      <c r="AE5931" s="16"/>
      <c r="AF5931" s="16"/>
      <c r="AG5931" s="16"/>
      <c r="AH5931" s="51">
        <f>SUM(AH5893:AH5930)</f>
        <v>0</v>
      </c>
      <c r="AI5931" s="16"/>
      <c r="AJ5931" s="16"/>
      <c r="AK5931" s="16"/>
      <c r="AL5931" s="16"/>
      <c r="AM5931" s="51">
        <f>SUM(AM5893:AM5930)</f>
        <v>0</v>
      </c>
      <c r="AN5931" s="16"/>
      <c r="AO5931" s="16"/>
      <c r="AP5931" s="16"/>
      <c r="AQ5931" s="16"/>
      <c r="AR5931" s="51">
        <f>SUM(AR5893:AR5930)</f>
        <v>6.8079999999999998</v>
      </c>
      <c r="AS5931" s="16"/>
      <c r="AT5931" s="16"/>
      <c r="AU5931" s="16"/>
      <c r="AV5931" s="16"/>
      <c r="AW5931" s="51">
        <f>SUM(AW5893:AW5930)</f>
        <v>0</v>
      </c>
      <c r="AX5931" s="16"/>
      <c r="AY5931" s="16"/>
      <c r="AZ5931" s="16"/>
      <c r="BA5931" s="16"/>
      <c r="BB5931" s="51">
        <f>SUM(BB5893:BB5930)</f>
        <v>0</v>
      </c>
      <c r="BC5931" s="16"/>
      <c r="BD5931" s="16"/>
      <c r="BE5931" s="16"/>
      <c r="BF5931" s="16"/>
      <c r="BG5931" s="51">
        <f>SUM(BG5893:BG5930)</f>
        <v>0</v>
      </c>
      <c r="BH5931" s="16"/>
      <c r="BI5931" s="16"/>
      <c r="BJ5931" s="16"/>
      <c r="BK5931" s="16"/>
      <c r="BL5931" s="51">
        <f>SUM(BL5893:BL5930)</f>
        <v>0</v>
      </c>
      <c r="BM5931" s="16"/>
      <c r="BN5931" s="16"/>
      <c r="BO5931" s="16"/>
      <c r="BP5931" s="16"/>
      <c r="BQ5931" s="51">
        <f>SUM(BQ5893:BQ5930)</f>
        <v>0</v>
      </c>
      <c r="BR5931" s="16"/>
      <c r="BS5931" s="16"/>
      <c r="BT5931" s="16"/>
      <c r="BU5931" s="16"/>
      <c r="BV5931" s="51">
        <f>SUM(BV5893:BV5930)</f>
        <v>5.4729999999999999</v>
      </c>
    </row>
    <row r="5932" spans="1:74" hidden="1" x14ac:dyDescent="0.3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22" t="s">
        <v>5</v>
      </c>
      <c r="H5932" s="3">
        <v>2023</v>
      </c>
      <c r="I5932" s="24" t="s">
        <v>287</v>
      </c>
      <c r="J5932" s="2" t="s">
        <v>267</v>
      </c>
      <c r="K5932" s="2" t="s">
        <v>319</v>
      </c>
      <c r="L5932" s="170">
        <f t="shared" si="199"/>
        <v>0</v>
      </c>
      <c r="M5932" s="170">
        <f t="shared" si="200"/>
        <v>0</v>
      </c>
      <c r="N5932" s="183"/>
      <c r="O5932" s="37"/>
      <c r="P5932" s="37"/>
      <c r="Q5932" s="37"/>
      <c r="R5932" s="37"/>
      <c r="S5932" s="46"/>
      <c r="T5932" s="2"/>
      <c r="U5932" s="2"/>
      <c r="V5932" s="2"/>
      <c r="W5932" s="2"/>
      <c r="X5932" s="60"/>
      <c r="Y5932" s="67"/>
      <c r="Z5932" s="67"/>
      <c r="AA5932" s="67"/>
      <c r="AB5932" s="67"/>
      <c r="AC5932" s="73"/>
      <c r="AD5932" s="2"/>
      <c r="AE5932" s="2"/>
      <c r="AF5932" s="2"/>
      <c r="AG5932" s="2"/>
      <c r="AH5932" s="60"/>
      <c r="AI5932" s="77"/>
      <c r="AJ5932" s="77"/>
      <c r="AK5932" s="77"/>
      <c r="AL5932" s="77"/>
      <c r="AM5932" s="85"/>
      <c r="AN5932" s="2"/>
      <c r="AO5932" s="2"/>
      <c r="AP5932" s="2"/>
      <c r="AQ5932" s="2"/>
      <c r="AR5932" s="60"/>
      <c r="AS5932" s="90"/>
      <c r="AT5932" s="90"/>
      <c r="AU5932" s="90"/>
      <c r="AV5932" s="90"/>
      <c r="AW5932" s="105"/>
      <c r="AX5932" s="2"/>
      <c r="AY5932" s="2"/>
      <c r="AZ5932" s="2"/>
      <c r="BA5932" s="2"/>
      <c r="BB5932" s="60"/>
      <c r="BC5932" s="111"/>
      <c r="BD5932" s="111"/>
      <c r="BE5932" s="111"/>
      <c r="BF5932" s="111"/>
      <c r="BG5932" s="116"/>
      <c r="BH5932" s="2"/>
      <c r="BI5932" s="2"/>
      <c r="BJ5932" s="2"/>
      <c r="BK5932" s="2"/>
      <c r="BL5932" s="60"/>
      <c r="BM5932" s="53"/>
      <c r="BN5932" s="53"/>
      <c r="BO5932" s="53"/>
      <c r="BP5932" s="53"/>
      <c r="BQ5932" s="125"/>
      <c r="BR5932" s="2"/>
      <c r="BS5932" s="2"/>
      <c r="BT5932" s="2"/>
      <c r="BU5932" s="2"/>
      <c r="BV5932" s="60"/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291</v>
      </c>
      <c r="K5933" s="2" t="s">
        <v>320</v>
      </c>
      <c r="L5933" s="170">
        <f t="shared" si="199"/>
        <v>0</v>
      </c>
      <c r="M5933" s="170">
        <f t="shared" si="200"/>
        <v>0</v>
      </c>
      <c r="N5933" s="183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286</v>
      </c>
      <c r="J5934" s="2" t="s">
        <v>337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3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8" t="s">
        <v>338</v>
      </c>
      <c r="K5935" s="8" t="s">
        <v>319</v>
      </c>
      <c r="L5935" s="170">
        <f t="shared" si="199"/>
        <v>0</v>
      </c>
      <c r="M5935" s="170">
        <f t="shared" si="200"/>
        <v>0</v>
      </c>
      <c r="N5935" s="183"/>
      <c r="O5935" s="58"/>
      <c r="P5935" s="58"/>
      <c r="Q5935" s="58"/>
      <c r="R5935" s="58"/>
      <c r="S5935" s="59"/>
      <c r="T5935" s="8"/>
      <c r="U5935" s="8"/>
      <c r="V5935" s="8"/>
      <c r="W5935" s="8"/>
      <c r="X5935" s="130"/>
      <c r="Y5935" s="143"/>
      <c r="Z5935" s="143"/>
      <c r="AA5935" s="143"/>
      <c r="AB5935" s="143"/>
      <c r="AC5935" s="144"/>
      <c r="AD5935" s="8"/>
      <c r="AE5935" s="8"/>
      <c r="AF5935" s="8"/>
      <c r="AG5935" s="8"/>
      <c r="AH5935" s="130"/>
      <c r="AI5935" s="145"/>
      <c r="AJ5935" s="145"/>
      <c r="AK5935" s="145"/>
      <c r="AL5935" s="145"/>
      <c r="AM5935" s="146"/>
      <c r="AN5935" s="8"/>
      <c r="AO5935" s="8"/>
      <c r="AP5935" s="8"/>
      <c r="AQ5935" s="8"/>
      <c r="AR5935" s="130"/>
      <c r="AS5935" s="147"/>
      <c r="AT5935" s="147"/>
      <c r="AU5935" s="147"/>
      <c r="AV5935" s="147"/>
      <c r="AW5935" s="148"/>
      <c r="AX5935" s="8"/>
      <c r="AY5935" s="8"/>
      <c r="AZ5935" s="8"/>
      <c r="BA5935" s="8"/>
      <c r="BB5935" s="130"/>
      <c r="BC5935" s="149"/>
      <c r="BD5935" s="149"/>
      <c r="BE5935" s="149"/>
      <c r="BF5935" s="149"/>
      <c r="BG5935" s="150"/>
      <c r="BH5935" s="8"/>
      <c r="BI5935" s="8"/>
      <c r="BJ5935" s="8"/>
      <c r="BK5935" s="8"/>
      <c r="BL5935" s="130"/>
      <c r="BM5935" s="151"/>
      <c r="BN5935" s="151"/>
      <c r="BO5935" s="151"/>
      <c r="BP5935" s="151"/>
      <c r="BQ5935" s="152"/>
      <c r="BR5935" s="8"/>
      <c r="BS5935" s="8"/>
      <c r="BT5935" s="8"/>
      <c r="BU5935" s="8"/>
      <c r="BV5935" s="13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339</v>
      </c>
      <c r="K5936" s="8" t="s">
        <v>340</v>
      </c>
      <c r="L5936" s="170">
        <f t="shared" si="199"/>
        <v>0</v>
      </c>
      <c r="M5936" s="170">
        <f t="shared" si="200"/>
        <v>0</v>
      </c>
      <c r="N5936" s="183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341</v>
      </c>
      <c r="K5937" s="8" t="s">
        <v>319</v>
      </c>
      <c r="L5937" s="170">
        <f t="shared" si="199"/>
        <v>0</v>
      </c>
      <c r="M5937" s="170">
        <f t="shared" si="200"/>
        <v>0</v>
      </c>
      <c r="N5937" s="183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342</v>
      </c>
      <c r="K5938" s="8" t="s">
        <v>321</v>
      </c>
      <c r="L5938" s="170">
        <f t="shared" si="199"/>
        <v>0</v>
      </c>
      <c r="M5938" s="170">
        <f t="shared" si="200"/>
        <v>0</v>
      </c>
      <c r="N5938" s="183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343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3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344</v>
      </c>
      <c r="K5940" s="8" t="s">
        <v>340</v>
      </c>
      <c r="L5940" s="170">
        <f t="shared" si="199"/>
        <v>0</v>
      </c>
      <c r="M5940" s="170">
        <f t="shared" si="200"/>
        <v>0</v>
      </c>
      <c r="N5940" s="183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288</v>
      </c>
      <c r="J5941" s="8" t="s">
        <v>345</v>
      </c>
      <c r="K5941" s="8" t="s">
        <v>319</v>
      </c>
      <c r="L5941" s="170">
        <f t="shared" si="199"/>
        <v>0</v>
      </c>
      <c r="M5941" s="170">
        <f t="shared" si="200"/>
        <v>0</v>
      </c>
      <c r="N5941" s="183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2" t="s">
        <v>352</v>
      </c>
      <c r="K5942" s="2" t="s">
        <v>319</v>
      </c>
      <c r="L5942" s="170">
        <f t="shared" si="199"/>
        <v>0</v>
      </c>
      <c r="M5942" s="170">
        <f t="shared" si="200"/>
        <v>0</v>
      </c>
      <c r="N5942" s="183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353</v>
      </c>
      <c r="K5943" s="2" t="s">
        <v>322</v>
      </c>
      <c r="L5943" s="170">
        <f t="shared" si="199"/>
        <v>0</v>
      </c>
      <c r="M5943" s="170">
        <f t="shared" si="200"/>
        <v>0</v>
      </c>
      <c r="N5943" s="183"/>
      <c r="O5943" s="37"/>
      <c r="P5943" s="37"/>
      <c r="Q5943" s="37"/>
      <c r="R5943" s="37"/>
      <c r="S5943" s="46"/>
      <c r="T5943" s="2"/>
      <c r="U5943" s="2"/>
      <c r="V5943" s="2"/>
      <c r="W5943" s="2"/>
      <c r="X5943" s="60"/>
      <c r="Y5943" s="67"/>
      <c r="Z5943" s="67"/>
      <c r="AA5943" s="67"/>
      <c r="AB5943" s="67"/>
      <c r="AC5943" s="73"/>
      <c r="AD5943" s="2"/>
      <c r="AE5943" s="2"/>
      <c r="AF5943" s="2"/>
      <c r="AG5943" s="2"/>
      <c r="AH5943" s="60"/>
      <c r="AI5943" s="77"/>
      <c r="AJ5943" s="77"/>
      <c r="AK5943" s="77"/>
      <c r="AL5943" s="77"/>
      <c r="AM5943" s="85"/>
      <c r="AN5943" s="2"/>
      <c r="AO5943" s="2"/>
      <c r="AP5943" s="2"/>
      <c r="AQ5943" s="2"/>
      <c r="AR5943" s="60"/>
      <c r="AS5943" s="90"/>
      <c r="AT5943" s="90"/>
      <c r="AU5943" s="90"/>
      <c r="AV5943" s="90"/>
      <c r="AW5943" s="105"/>
      <c r="AX5943" s="2"/>
      <c r="AY5943" s="2"/>
      <c r="AZ5943" s="2"/>
      <c r="BA5943" s="2"/>
      <c r="BB5943" s="60"/>
      <c r="BC5943" s="111"/>
      <c r="BD5943" s="111"/>
      <c r="BE5943" s="111"/>
      <c r="BF5943" s="111"/>
      <c r="BG5943" s="116"/>
      <c r="BH5943" s="2"/>
      <c r="BI5943" s="2"/>
      <c r="BJ5943" s="2"/>
      <c r="BK5943" s="2"/>
      <c r="BL5943" s="60"/>
      <c r="BM5943" s="53"/>
      <c r="BN5943" s="53"/>
      <c r="BO5943" s="53"/>
      <c r="BP5943" s="53"/>
      <c r="BQ5943" s="125"/>
      <c r="BR5943" s="2"/>
      <c r="BS5943" s="2"/>
      <c r="BT5943" s="2"/>
      <c r="BU5943" s="2"/>
      <c r="BV5943" s="6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346</v>
      </c>
      <c r="K5944" s="2" t="s">
        <v>319</v>
      </c>
      <c r="L5944" s="170">
        <f t="shared" si="199"/>
        <v>0</v>
      </c>
      <c r="M5944" s="170">
        <f t="shared" si="200"/>
        <v>0</v>
      </c>
      <c r="N5944" s="183"/>
      <c r="O5944" s="38"/>
      <c r="P5944" s="37"/>
      <c r="Q5944" s="37"/>
      <c r="R5944" s="37"/>
      <c r="S5944" s="46"/>
      <c r="T5944" s="3"/>
      <c r="U5944" s="2"/>
      <c r="V5944" s="2"/>
      <c r="W5944" s="2"/>
      <c r="X5944" s="60"/>
      <c r="Y5944" s="69"/>
      <c r="Z5944" s="67"/>
      <c r="AA5944" s="67"/>
      <c r="AB5944" s="67"/>
      <c r="AC5944" s="73"/>
      <c r="AD5944" s="3"/>
      <c r="AE5944" s="2"/>
      <c r="AF5944" s="2"/>
      <c r="AG5944" s="2"/>
      <c r="AH5944" s="60"/>
      <c r="AI5944" s="78"/>
      <c r="AJ5944" s="77"/>
      <c r="AK5944" s="77"/>
      <c r="AL5944" s="77"/>
      <c r="AM5944" s="85"/>
      <c r="AN5944" s="3"/>
      <c r="AO5944" s="2"/>
      <c r="AP5944" s="2"/>
      <c r="AQ5944" s="2"/>
      <c r="AR5944" s="60"/>
      <c r="AS5944" s="91"/>
      <c r="AT5944" s="90"/>
      <c r="AU5944" s="90"/>
      <c r="AV5944" s="90"/>
      <c r="AW5944" s="105"/>
      <c r="AX5944" s="3"/>
      <c r="AY5944" s="2"/>
      <c r="AZ5944" s="2"/>
      <c r="BA5944" s="2"/>
      <c r="BB5944" s="60"/>
      <c r="BC5944" s="112"/>
      <c r="BD5944" s="111"/>
      <c r="BE5944" s="111"/>
      <c r="BF5944" s="111"/>
      <c r="BG5944" s="116"/>
      <c r="BH5944" s="3"/>
      <c r="BI5944" s="2"/>
      <c r="BJ5944" s="2"/>
      <c r="BK5944" s="2"/>
      <c r="BL5944" s="60"/>
      <c r="BM5944" s="54"/>
      <c r="BN5944" s="53"/>
      <c r="BO5944" s="53"/>
      <c r="BP5944" s="53"/>
      <c r="BQ5944" s="125"/>
      <c r="BR5944" s="3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289</v>
      </c>
      <c r="J5945" s="2" t="s">
        <v>268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3"/>
      <c r="O5945" s="37"/>
      <c r="P5945" s="37"/>
      <c r="Q5945" s="37"/>
      <c r="R5945" s="37"/>
      <c r="S5945" s="46"/>
      <c r="T5945" s="2"/>
      <c r="U5945" s="2"/>
      <c r="V5945" s="2"/>
      <c r="W5945" s="2"/>
      <c r="X5945" s="60"/>
      <c r="Y5945" s="67"/>
      <c r="Z5945" s="67"/>
      <c r="AA5945" s="67"/>
      <c r="AB5945" s="67"/>
      <c r="AC5945" s="73"/>
      <c r="AD5945" s="2"/>
      <c r="AE5945" s="2"/>
      <c r="AF5945" s="2"/>
      <c r="AG5945" s="2"/>
      <c r="AH5945" s="60"/>
      <c r="AI5945" s="77"/>
      <c r="AJ5945" s="77"/>
      <c r="AK5945" s="77"/>
      <c r="AL5945" s="77"/>
      <c r="AM5945" s="85"/>
      <c r="AN5945" s="2"/>
      <c r="AO5945" s="2"/>
      <c r="AP5945" s="2"/>
      <c r="AQ5945" s="2"/>
      <c r="AR5945" s="60"/>
      <c r="AS5945" s="90"/>
      <c r="AT5945" s="90"/>
      <c r="AU5945" s="90"/>
      <c r="AV5945" s="90"/>
      <c r="AW5945" s="105"/>
      <c r="AX5945" s="2"/>
      <c r="AY5945" s="2"/>
      <c r="AZ5945" s="2"/>
      <c r="BA5945" s="2"/>
      <c r="BB5945" s="60"/>
      <c r="BC5945" s="111"/>
      <c r="BD5945" s="111"/>
      <c r="BE5945" s="111"/>
      <c r="BF5945" s="111"/>
      <c r="BG5945" s="116"/>
      <c r="BH5945" s="2"/>
      <c r="BI5945" s="2"/>
      <c r="BJ5945" s="2"/>
      <c r="BK5945" s="2"/>
      <c r="BL5945" s="60"/>
      <c r="BM5945" s="53"/>
      <c r="BN5945" s="53"/>
      <c r="BO5945" s="53"/>
      <c r="BP5945" s="53"/>
      <c r="BQ5945" s="125"/>
      <c r="BR5945" s="2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292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3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285</v>
      </c>
      <c r="J5947" s="2" t="s">
        <v>293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3"/>
      <c r="O5947" s="37"/>
      <c r="P5947" s="37"/>
      <c r="Q5947" s="37"/>
      <c r="R5947" s="38"/>
      <c r="S5947" s="45"/>
      <c r="T5947" s="2"/>
      <c r="U5947" s="2"/>
      <c r="V5947" s="2"/>
      <c r="W5947" s="3"/>
      <c r="X5947" s="61"/>
      <c r="Y5947" s="67"/>
      <c r="Z5947" s="67"/>
      <c r="AA5947" s="67"/>
      <c r="AB5947" s="69"/>
      <c r="AC5947" s="74"/>
      <c r="AD5947" s="2"/>
      <c r="AE5947" s="2"/>
      <c r="AF5947" s="2"/>
      <c r="AG5947" s="3"/>
      <c r="AH5947" s="61"/>
      <c r="AI5947" s="77"/>
      <c r="AJ5947" s="77"/>
      <c r="AK5947" s="77"/>
      <c r="AL5947" s="78"/>
      <c r="AM5947" s="86"/>
      <c r="AN5947" s="2"/>
      <c r="AO5947" s="2"/>
      <c r="AP5947" s="2"/>
      <c r="AQ5947" s="3"/>
      <c r="AR5947" s="61"/>
      <c r="AS5947" s="90"/>
      <c r="AT5947" s="90"/>
      <c r="AU5947" s="90"/>
      <c r="AV5947" s="91"/>
      <c r="AW5947" s="106"/>
      <c r="AX5947" s="2"/>
      <c r="AY5947" s="2"/>
      <c r="AZ5947" s="2"/>
      <c r="BA5947" s="3"/>
      <c r="BB5947" s="61"/>
      <c r="BC5947" s="111"/>
      <c r="BD5947" s="111"/>
      <c r="BE5947" s="111"/>
      <c r="BF5947" s="112"/>
      <c r="BG5947" s="117"/>
      <c r="BH5947" s="2"/>
      <c r="BI5947" s="2"/>
      <c r="BJ5947" s="2"/>
      <c r="BK5947" s="3"/>
      <c r="BL5947" s="61"/>
      <c r="BM5947" s="53"/>
      <c r="BN5947" s="53"/>
      <c r="BO5947" s="53"/>
      <c r="BP5947" s="54"/>
      <c r="BQ5947" s="126"/>
      <c r="BR5947" s="2"/>
      <c r="BS5947" s="2"/>
      <c r="BT5947" s="2"/>
      <c r="BU5947" s="3"/>
      <c r="BV5947" s="61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287</v>
      </c>
      <c r="J5948" s="2" t="s">
        <v>269</v>
      </c>
      <c r="K5948" s="2" t="s">
        <v>321</v>
      </c>
      <c r="L5948" s="170">
        <f t="shared" si="199"/>
        <v>0</v>
      </c>
      <c r="M5948" s="170">
        <f t="shared" si="200"/>
        <v>0</v>
      </c>
      <c r="N5948" s="183"/>
      <c r="O5948" s="37"/>
      <c r="P5948" s="37"/>
      <c r="Q5948" s="37"/>
      <c r="R5948" s="37"/>
      <c r="S5948" s="46"/>
      <c r="T5948" s="2"/>
      <c r="U5948" s="2"/>
      <c r="V5948" s="2"/>
      <c r="W5948" s="2"/>
      <c r="X5948" s="60"/>
      <c r="Y5948" s="67"/>
      <c r="Z5948" s="67"/>
      <c r="AA5948" s="67"/>
      <c r="AB5948" s="67"/>
      <c r="AC5948" s="73"/>
      <c r="AD5948" s="2"/>
      <c r="AE5948" s="2"/>
      <c r="AF5948" s="2"/>
      <c r="AG5948" s="2"/>
      <c r="AH5948" s="60"/>
      <c r="AI5948" s="77"/>
      <c r="AJ5948" s="77"/>
      <c r="AK5948" s="77"/>
      <c r="AL5948" s="77"/>
      <c r="AM5948" s="85"/>
      <c r="AN5948" s="2"/>
      <c r="AO5948" s="2"/>
      <c r="AP5948" s="2"/>
      <c r="AQ5948" s="2"/>
      <c r="AR5948" s="60"/>
      <c r="AS5948" s="90"/>
      <c r="AT5948" s="90"/>
      <c r="AU5948" s="90"/>
      <c r="AV5948" s="90"/>
      <c r="AW5948" s="105"/>
      <c r="AX5948" s="2"/>
      <c r="AY5948" s="2"/>
      <c r="AZ5948" s="2"/>
      <c r="BA5948" s="2"/>
      <c r="BB5948" s="60"/>
      <c r="BC5948" s="111"/>
      <c r="BD5948" s="111"/>
      <c r="BE5948" s="111"/>
      <c r="BF5948" s="111"/>
      <c r="BG5948" s="116"/>
      <c r="BH5948" s="2"/>
      <c r="BI5948" s="2"/>
      <c r="BJ5948" s="2"/>
      <c r="BK5948" s="2"/>
      <c r="BL5948" s="60"/>
      <c r="BM5948" s="53"/>
      <c r="BN5948" s="53"/>
      <c r="BO5948" s="53"/>
      <c r="BP5948" s="53"/>
      <c r="BQ5948" s="125"/>
      <c r="BR5948" s="2"/>
      <c r="BS5948" s="2"/>
      <c r="BT5948" s="2"/>
      <c r="BU5948" s="2"/>
      <c r="BV5948" s="60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270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3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290</v>
      </c>
      <c r="J5950" s="2" t="s">
        <v>271</v>
      </c>
      <c r="K5950" s="2" t="s">
        <v>322</v>
      </c>
      <c r="L5950" s="170">
        <f t="shared" si="199"/>
        <v>0</v>
      </c>
      <c r="M5950" s="170">
        <f t="shared" si="200"/>
        <v>0</v>
      </c>
      <c r="N5950" s="183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284</v>
      </c>
      <c r="J5951" s="2" t="s">
        <v>294</v>
      </c>
      <c r="K5951" s="2" t="s">
        <v>321</v>
      </c>
      <c r="L5951" s="170">
        <f t="shared" si="199"/>
        <v>0</v>
      </c>
      <c r="M5951" s="170">
        <f t="shared" si="200"/>
        <v>0</v>
      </c>
      <c r="N5951" s="183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347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3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295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3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290</v>
      </c>
      <c r="J5954" s="2" t="s">
        <v>299</v>
      </c>
      <c r="K5954" s="2" t="s">
        <v>319</v>
      </c>
      <c r="L5954" s="170">
        <f t="shared" si="199"/>
        <v>0</v>
      </c>
      <c r="M5954" s="170">
        <f t="shared" si="200"/>
        <v>0</v>
      </c>
      <c r="N5954" s="183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315</v>
      </c>
      <c r="J5955" s="2" t="s">
        <v>348</v>
      </c>
      <c r="K5955" s="2" t="s">
        <v>321</v>
      </c>
      <c r="L5955" s="170">
        <f t="shared" si="199"/>
        <v>0</v>
      </c>
      <c r="M5955" s="170">
        <f t="shared" si="200"/>
        <v>0</v>
      </c>
      <c r="N5955" s="183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296</v>
      </c>
      <c r="K5956" s="2" t="s">
        <v>322</v>
      </c>
      <c r="L5956" s="170">
        <f t="shared" si="199"/>
        <v>0</v>
      </c>
      <c r="M5956" s="170">
        <f t="shared" si="200"/>
        <v>0</v>
      </c>
      <c r="N5956" s="183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316</v>
      </c>
      <c r="J5957" s="2" t="s">
        <v>297</v>
      </c>
      <c r="K5957" s="2" t="s">
        <v>319</v>
      </c>
      <c r="L5957" s="170">
        <f t="shared" ref="L5957:L6020" si="201">SUM(R5957,W5957,AB5957,AG5957,AL5957,AQ5957,AV5957,BA5957,BF5957,BK5957,BP5957,BU5957)</f>
        <v>0</v>
      </c>
      <c r="M5957" s="170">
        <f t="shared" ref="M5957:M6020" si="202">SUM(S5957,X5957,AC5957,AH5957,AM5957,AR5957,AW5957,BB5957,BG5957,BL5957,BQ5957,BV5957)</f>
        <v>0</v>
      </c>
      <c r="N5957" s="183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8" t="s">
        <v>349</v>
      </c>
      <c r="K5958" s="8" t="s">
        <v>321</v>
      </c>
      <c r="L5958" s="170">
        <f t="shared" si="201"/>
        <v>0</v>
      </c>
      <c r="M5958" s="170">
        <f t="shared" si="202"/>
        <v>0</v>
      </c>
      <c r="N5958" s="183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282</v>
      </c>
      <c r="J5959" s="2" t="s">
        <v>272</v>
      </c>
      <c r="K5959" s="2" t="s">
        <v>322</v>
      </c>
      <c r="L5959" s="170">
        <f t="shared" si="201"/>
        <v>0</v>
      </c>
      <c r="M5959" s="170">
        <f t="shared" si="202"/>
        <v>0</v>
      </c>
      <c r="N5959" s="183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273</v>
      </c>
      <c r="K5960" s="2" t="s">
        <v>322</v>
      </c>
      <c r="L5960" s="170">
        <f t="shared" si="201"/>
        <v>4.0000000000000001E-3</v>
      </c>
      <c r="M5960" s="170">
        <f t="shared" si="202"/>
        <v>10.102</v>
      </c>
      <c r="N5960" s="183"/>
      <c r="O5960" s="37"/>
      <c r="P5960" s="37"/>
      <c r="Q5960" s="40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>
        <v>3.6</v>
      </c>
      <c r="BA5960" s="2">
        <v>4.0000000000000001E-3</v>
      </c>
      <c r="BB5960" s="60">
        <v>10.102</v>
      </c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274</v>
      </c>
      <c r="K5961" s="2" t="s">
        <v>322</v>
      </c>
      <c r="L5961" s="172">
        <f t="shared" si="201"/>
        <v>0</v>
      </c>
      <c r="M5961" s="170">
        <f t="shared" si="202"/>
        <v>0</v>
      </c>
      <c r="N5961" s="183"/>
      <c r="O5961" s="37"/>
      <c r="P5961" s="37"/>
      <c r="Q5961" s="37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/>
      <c r="BA5961" s="2"/>
      <c r="BB5961" s="60"/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275</v>
      </c>
      <c r="K5962" s="2" t="s">
        <v>322</v>
      </c>
      <c r="L5962" s="170">
        <f t="shared" si="201"/>
        <v>0</v>
      </c>
      <c r="M5962" s="170">
        <f t="shared" si="202"/>
        <v>0</v>
      </c>
      <c r="N5962" s="183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276</v>
      </c>
      <c r="K5963" s="2" t="s">
        <v>321</v>
      </c>
      <c r="L5963" s="170">
        <f t="shared" si="201"/>
        <v>0</v>
      </c>
      <c r="M5963" s="170">
        <f t="shared" si="202"/>
        <v>0</v>
      </c>
      <c r="N5963" s="183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277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3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283</v>
      </c>
      <c r="J5965" s="2" t="s">
        <v>298</v>
      </c>
      <c r="K5965" s="2" t="s">
        <v>322</v>
      </c>
      <c r="L5965" s="170">
        <f t="shared" si="201"/>
        <v>0</v>
      </c>
      <c r="M5965" s="170">
        <f t="shared" si="202"/>
        <v>0</v>
      </c>
      <c r="N5965" s="183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278</v>
      </c>
      <c r="K5966" s="2" t="s">
        <v>321</v>
      </c>
      <c r="L5966" s="170">
        <f t="shared" si="201"/>
        <v>6</v>
      </c>
      <c r="M5966" s="170">
        <f t="shared" si="202"/>
        <v>10.455</v>
      </c>
      <c r="N5966" s="183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>
        <v>1</v>
      </c>
      <c r="AJ5966" s="77">
        <v>6</v>
      </c>
      <c r="AK5966" s="77"/>
      <c r="AL5966" s="77">
        <v>1</v>
      </c>
      <c r="AM5966" s="85">
        <v>1.3560000000000001</v>
      </c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>
        <v>2.2999999999999998</v>
      </c>
      <c r="BN5966" s="53"/>
      <c r="BO5966" s="53"/>
      <c r="BP5966" s="53">
        <v>3</v>
      </c>
      <c r="BQ5966" s="125">
        <v>5.33</v>
      </c>
      <c r="BR5966" s="2">
        <v>2.2999999999999998</v>
      </c>
      <c r="BS5966" s="2"/>
      <c r="BT5966" s="2"/>
      <c r="BU5966" s="2">
        <v>2</v>
      </c>
      <c r="BV5966" s="60">
        <v>3.7690000000000001</v>
      </c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279</v>
      </c>
      <c r="K5967" s="2" t="s">
        <v>321</v>
      </c>
      <c r="L5967" s="170">
        <f t="shared" si="201"/>
        <v>0</v>
      </c>
      <c r="M5967" s="170">
        <f t="shared" si="202"/>
        <v>0</v>
      </c>
      <c r="N5967" s="183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/>
      <c r="AJ5967" s="77"/>
      <c r="AK5967" s="77"/>
      <c r="AL5967" s="77"/>
      <c r="AM5967" s="85"/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/>
      <c r="BN5967" s="53"/>
      <c r="BO5967" s="53"/>
      <c r="BP5967" s="53"/>
      <c r="BQ5967" s="125"/>
      <c r="BR5967" s="2"/>
      <c r="BS5967" s="2"/>
      <c r="BT5967" s="2"/>
      <c r="BU5967" s="2"/>
      <c r="BV5967" s="60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286</v>
      </c>
      <c r="J5968" s="2" t="s">
        <v>280</v>
      </c>
      <c r="K5968" s="2" t="s">
        <v>320</v>
      </c>
      <c r="L5968" s="170">
        <f t="shared" si="201"/>
        <v>0</v>
      </c>
      <c r="M5968" s="172">
        <f t="shared" si="202"/>
        <v>0</v>
      </c>
      <c r="N5968" s="185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181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281</v>
      </c>
      <c r="K5969" s="2" t="s">
        <v>320</v>
      </c>
      <c r="L5969" s="170">
        <f t="shared" si="201"/>
        <v>0</v>
      </c>
      <c r="M5969" s="170">
        <f t="shared" si="202"/>
        <v>0</v>
      </c>
      <c r="N5969" s="183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60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s="17" customFormat="1" hidden="1" x14ac:dyDescent="0.3">
      <c r="A5970" s="16" t="s">
        <v>213</v>
      </c>
      <c r="B5970" s="16" t="s">
        <v>2</v>
      </c>
      <c r="C5970" s="16" t="s">
        <v>3</v>
      </c>
      <c r="D5970" s="16" t="s">
        <v>210</v>
      </c>
      <c r="E5970" s="6" t="s">
        <v>214</v>
      </c>
      <c r="F5970" s="7"/>
      <c r="G5970" s="23" t="s">
        <v>5</v>
      </c>
      <c r="H5970" s="7">
        <v>2023</v>
      </c>
      <c r="I5970" s="25"/>
      <c r="J5970" s="16" t="s">
        <v>314</v>
      </c>
      <c r="K5970" s="16"/>
      <c r="L5970" s="155"/>
      <c r="M5970" s="133">
        <f>SUM(M5932:M5969)</f>
        <v>20.557000000000002</v>
      </c>
      <c r="N5970" s="186"/>
      <c r="O5970" s="16"/>
      <c r="P5970" s="16"/>
      <c r="Q5970" s="16"/>
      <c r="R5970" s="16"/>
      <c r="S5970" s="51">
        <f>SUM(S5932:S5969)</f>
        <v>0</v>
      </c>
      <c r="T5970" s="16"/>
      <c r="U5970" s="16"/>
      <c r="V5970" s="16"/>
      <c r="W5970" s="16"/>
      <c r="X5970" s="51">
        <f>SUM(X5932:X5969)</f>
        <v>0</v>
      </c>
      <c r="Y5970" s="16"/>
      <c r="Z5970" s="16"/>
      <c r="AA5970" s="16"/>
      <c r="AB5970" s="16"/>
      <c r="AC5970" s="51">
        <f>SUM(AC5932:AC5969)</f>
        <v>0</v>
      </c>
      <c r="AD5970" s="16"/>
      <c r="AE5970" s="16"/>
      <c r="AF5970" s="16"/>
      <c r="AG5970" s="16"/>
      <c r="AH5970" s="51">
        <f>SUM(AH5932:AH5969)</f>
        <v>0</v>
      </c>
      <c r="AI5970" s="16"/>
      <c r="AJ5970" s="16"/>
      <c r="AK5970" s="16"/>
      <c r="AL5970" s="16"/>
      <c r="AM5970" s="51">
        <f>SUM(AM5932:AM5969)</f>
        <v>1.3560000000000001</v>
      </c>
      <c r="AN5970" s="16"/>
      <c r="AO5970" s="16"/>
      <c r="AP5970" s="16"/>
      <c r="AQ5970" s="16"/>
      <c r="AR5970" s="51">
        <f>SUM(AR5932:AR5969)</f>
        <v>0</v>
      </c>
      <c r="AS5970" s="16"/>
      <c r="AT5970" s="16"/>
      <c r="AU5970" s="16"/>
      <c r="AV5970" s="16"/>
      <c r="AW5970" s="51">
        <f>SUM(AW5932:AW5969)</f>
        <v>0</v>
      </c>
      <c r="AX5970" s="16"/>
      <c r="AY5970" s="16"/>
      <c r="AZ5970" s="16"/>
      <c r="BA5970" s="16"/>
      <c r="BB5970" s="51">
        <f>SUM(BB5932:BB5969)</f>
        <v>10.102</v>
      </c>
      <c r="BC5970" s="16"/>
      <c r="BD5970" s="16"/>
      <c r="BE5970" s="16"/>
      <c r="BF5970" s="16"/>
      <c r="BG5970" s="51">
        <f>SUM(BG5932:BG5969)</f>
        <v>0</v>
      </c>
      <c r="BH5970" s="16"/>
      <c r="BI5970" s="16"/>
      <c r="BJ5970" s="16"/>
      <c r="BK5970" s="16"/>
      <c r="BL5970" s="51">
        <f>SUM(BL5932:BL5969)</f>
        <v>0</v>
      </c>
      <c r="BM5970" s="16"/>
      <c r="BN5970" s="16"/>
      <c r="BO5970" s="16"/>
      <c r="BP5970" s="16"/>
      <c r="BQ5970" s="51">
        <f>SUM(BQ5932:BQ5969)</f>
        <v>5.33</v>
      </c>
      <c r="BR5970" s="16"/>
      <c r="BS5970" s="16"/>
      <c r="BT5970" s="16"/>
      <c r="BU5970" s="16"/>
      <c r="BV5970" s="51">
        <f>SUM(BV5932:BV5969)</f>
        <v>3.7690000000000001</v>
      </c>
    </row>
    <row r="5971" spans="1:74" hidden="1" x14ac:dyDescent="0.3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22" t="s">
        <v>5</v>
      </c>
      <c r="H5971" s="3">
        <v>2023</v>
      </c>
      <c r="I5971" s="24" t="s">
        <v>287</v>
      </c>
      <c r="J5971" s="2" t="s">
        <v>267</v>
      </c>
      <c r="K5971" s="2" t="s">
        <v>319</v>
      </c>
      <c r="L5971" s="170">
        <f t="shared" si="201"/>
        <v>0</v>
      </c>
      <c r="M5971" s="170">
        <f t="shared" si="202"/>
        <v>0</v>
      </c>
      <c r="N5971" s="183"/>
      <c r="O5971" s="37"/>
      <c r="P5971" s="37"/>
      <c r="Q5971" s="37"/>
      <c r="R5971" s="37"/>
      <c r="S5971" s="46"/>
      <c r="T5971" s="2"/>
      <c r="U5971" s="2"/>
      <c r="V5971" s="2"/>
      <c r="W5971" s="2"/>
      <c r="X5971" s="60"/>
      <c r="Y5971" s="67"/>
      <c r="Z5971" s="67"/>
      <c r="AA5971" s="67"/>
      <c r="AB5971" s="67"/>
      <c r="AC5971" s="73"/>
      <c r="AD5971" s="2"/>
      <c r="AE5971" s="2"/>
      <c r="AF5971" s="2"/>
      <c r="AG5971" s="2"/>
      <c r="AH5971" s="60"/>
      <c r="AI5971" s="77"/>
      <c r="AJ5971" s="77"/>
      <c r="AK5971" s="77"/>
      <c r="AL5971" s="77"/>
      <c r="AM5971" s="85"/>
      <c r="AN5971" s="2"/>
      <c r="AO5971" s="2"/>
      <c r="AP5971" s="2"/>
      <c r="AQ5971" s="2"/>
      <c r="AR5971" s="60"/>
      <c r="AS5971" s="90"/>
      <c r="AT5971" s="90"/>
      <c r="AU5971" s="90"/>
      <c r="AV5971" s="90"/>
      <c r="AW5971" s="105"/>
      <c r="AX5971" s="2"/>
      <c r="AY5971" s="2"/>
      <c r="AZ5971" s="2"/>
      <c r="BA5971" s="2"/>
      <c r="BB5971" s="60"/>
      <c r="BC5971" s="111"/>
      <c r="BD5971" s="111"/>
      <c r="BE5971" s="111"/>
      <c r="BF5971" s="111"/>
      <c r="BG5971" s="116"/>
      <c r="BH5971" s="2"/>
      <c r="BI5971" s="2"/>
      <c r="BJ5971" s="2"/>
      <c r="BK5971" s="2"/>
      <c r="BL5971" s="60"/>
      <c r="BM5971" s="53"/>
      <c r="BN5971" s="53"/>
      <c r="BO5971" s="53"/>
      <c r="BP5971" s="53"/>
      <c r="BQ5971" s="125"/>
      <c r="BR5971" s="2"/>
      <c r="BS5971" s="2"/>
      <c r="BT5971" s="2"/>
      <c r="BU5971" s="2"/>
      <c r="BV5971" s="60"/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291</v>
      </c>
      <c r="K5972" s="2" t="s">
        <v>320</v>
      </c>
      <c r="L5972" s="170">
        <f t="shared" si="201"/>
        <v>0</v>
      </c>
      <c r="M5972" s="170">
        <f t="shared" si="202"/>
        <v>0</v>
      </c>
      <c r="N5972" s="183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286</v>
      </c>
      <c r="J5973" s="2" t="s">
        <v>337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3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8" t="s">
        <v>338</v>
      </c>
      <c r="K5974" s="8" t="s">
        <v>319</v>
      </c>
      <c r="L5974" s="170">
        <f t="shared" si="201"/>
        <v>0</v>
      </c>
      <c r="M5974" s="170">
        <f t="shared" si="202"/>
        <v>0</v>
      </c>
      <c r="N5974" s="183"/>
      <c r="O5974" s="58"/>
      <c r="P5974" s="58"/>
      <c r="Q5974" s="58"/>
      <c r="R5974" s="58"/>
      <c r="S5974" s="59"/>
      <c r="T5974" s="8"/>
      <c r="U5974" s="8"/>
      <c r="V5974" s="8"/>
      <c r="W5974" s="8"/>
      <c r="X5974" s="130"/>
      <c r="Y5974" s="143"/>
      <c r="Z5974" s="143"/>
      <c r="AA5974" s="143"/>
      <c r="AB5974" s="143"/>
      <c r="AC5974" s="144"/>
      <c r="AD5974" s="8"/>
      <c r="AE5974" s="8"/>
      <c r="AF5974" s="8"/>
      <c r="AG5974" s="8"/>
      <c r="AH5974" s="130"/>
      <c r="AI5974" s="145"/>
      <c r="AJ5974" s="145"/>
      <c r="AK5974" s="145"/>
      <c r="AL5974" s="145"/>
      <c r="AM5974" s="146"/>
      <c r="AN5974" s="8"/>
      <c r="AO5974" s="8"/>
      <c r="AP5974" s="8"/>
      <c r="AQ5974" s="8"/>
      <c r="AR5974" s="130"/>
      <c r="AS5974" s="147"/>
      <c r="AT5974" s="147"/>
      <c r="AU5974" s="147"/>
      <c r="AV5974" s="147"/>
      <c r="AW5974" s="148"/>
      <c r="AX5974" s="8"/>
      <c r="AY5974" s="8"/>
      <c r="AZ5974" s="8"/>
      <c r="BA5974" s="8"/>
      <c r="BB5974" s="130"/>
      <c r="BC5974" s="149"/>
      <c r="BD5974" s="149"/>
      <c r="BE5974" s="149"/>
      <c r="BF5974" s="149"/>
      <c r="BG5974" s="150"/>
      <c r="BH5974" s="8"/>
      <c r="BI5974" s="8"/>
      <c r="BJ5974" s="8"/>
      <c r="BK5974" s="8"/>
      <c r="BL5974" s="130"/>
      <c r="BM5974" s="151"/>
      <c r="BN5974" s="151"/>
      <c r="BO5974" s="151"/>
      <c r="BP5974" s="151"/>
      <c r="BQ5974" s="152"/>
      <c r="BR5974" s="8"/>
      <c r="BS5974" s="8"/>
      <c r="BT5974" s="8"/>
      <c r="BU5974" s="8"/>
      <c r="BV5974" s="13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339</v>
      </c>
      <c r="K5975" s="8" t="s">
        <v>340</v>
      </c>
      <c r="L5975" s="170">
        <f t="shared" si="201"/>
        <v>0</v>
      </c>
      <c r="M5975" s="170">
        <f t="shared" si="202"/>
        <v>0</v>
      </c>
      <c r="N5975" s="183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341</v>
      </c>
      <c r="K5976" s="8" t="s">
        <v>319</v>
      </c>
      <c r="L5976" s="170">
        <f t="shared" si="201"/>
        <v>0</v>
      </c>
      <c r="M5976" s="170">
        <f t="shared" si="202"/>
        <v>0</v>
      </c>
      <c r="N5976" s="183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342</v>
      </c>
      <c r="K5977" s="8" t="s">
        <v>321</v>
      </c>
      <c r="L5977" s="170">
        <f t="shared" si="201"/>
        <v>0</v>
      </c>
      <c r="M5977" s="170">
        <f t="shared" si="202"/>
        <v>0</v>
      </c>
      <c r="N5977" s="183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343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3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344</v>
      </c>
      <c r="K5979" s="8" t="s">
        <v>340</v>
      </c>
      <c r="L5979" s="170">
        <f t="shared" si="201"/>
        <v>0</v>
      </c>
      <c r="M5979" s="170">
        <f t="shared" si="202"/>
        <v>0</v>
      </c>
      <c r="N5979" s="183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288</v>
      </c>
      <c r="J5980" s="8" t="s">
        <v>345</v>
      </c>
      <c r="K5980" s="8" t="s">
        <v>319</v>
      </c>
      <c r="L5980" s="170">
        <f t="shared" si="201"/>
        <v>0</v>
      </c>
      <c r="M5980" s="170">
        <f t="shared" si="202"/>
        <v>0</v>
      </c>
      <c r="N5980" s="183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2" t="s">
        <v>352</v>
      </c>
      <c r="K5981" s="2" t="s">
        <v>319</v>
      </c>
      <c r="L5981" s="170">
        <f t="shared" si="201"/>
        <v>0</v>
      </c>
      <c r="M5981" s="170">
        <f t="shared" si="202"/>
        <v>0</v>
      </c>
      <c r="N5981" s="183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353</v>
      </c>
      <c r="K5982" s="2" t="s">
        <v>322</v>
      </c>
      <c r="L5982" s="170">
        <f t="shared" si="201"/>
        <v>0</v>
      </c>
      <c r="M5982" s="170">
        <f t="shared" si="202"/>
        <v>0</v>
      </c>
      <c r="N5982" s="183"/>
      <c r="O5982" s="37"/>
      <c r="P5982" s="37"/>
      <c r="Q5982" s="37"/>
      <c r="R5982" s="37"/>
      <c r="S5982" s="46"/>
      <c r="T5982" s="2"/>
      <c r="U5982" s="2"/>
      <c r="V5982" s="2"/>
      <c r="W5982" s="2"/>
      <c r="X5982" s="60"/>
      <c r="Y5982" s="67"/>
      <c r="Z5982" s="67"/>
      <c r="AA5982" s="67"/>
      <c r="AB5982" s="67"/>
      <c r="AC5982" s="73"/>
      <c r="AD5982" s="2"/>
      <c r="AE5982" s="2"/>
      <c r="AF5982" s="2"/>
      <c r="AG5982" s="2"/>
      <c r="AH5982" s="60"/>
      <c r="AI5982" s="77"/>
      <c r="AJ5982" s="77"/>
      <c r="AK5982" s="77"/>
      <c r="AL5982" s="77"/>
      <c r="AM5982" s="85"/>
      <c r="AN5982" s="2"/>
      <c r="AO5982" s="2"/>
      <c r="AP5982" s="2"/>
      <c r="AQ5982" s="2"/>
      <c r="AR5982" s="60"/>
      <c r="AS5982" s="90"/>
      <c r="AT5982" s="90"/>
      <c r="AU5982" s="90"/>
      <c r="AV5982" s="90"/>
      <c r="AW5982" s="105"/>
      <c r="AX5982" s="2"/>
      <c r="AY5982" s="2"/>
      <c r="AZ5982" s="2"/>
      <c r="BA5982" s="2"/>
      <c r="BB5982" s="60"/>
      <c r="BC5982" s="111"/>
      <c r="BD5982" s="111"/>
      <c r="BE5982" s="111"/>
      <c r="BF5982" s="111"/>
      <c r="BG5982" s="116"/>
      <c r="BH5982" s="2"/>
      <c r="BI5982" s="2"/>
      <c r="BJ5982" s="2"/>
      <c r="BK5982" s="2"/>
      <c r="BL5982" s="60"/>
      <c r="BM5982" s="53"/>
      <c r="BN5982" s="53"/>
      <c r="BO5982" s="53"/>
      <c r="BP5982" s="53"/>
      <c r="BQ5982" s="125"/>
      <c r="BR5982" s="2"/>
      <c r="BS5982" s="2"/>
      <c r="BT5982" s="2"/>
      <c r="BU5982" s="2"/>
      <c r="BV5982" s="6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346</v>
      </c>
      <c r="K5983" s="2" t="s">
        <v>319</v>
      </c>
      <c r="L5983" s="170">
        <f t="shared" si="201"/>
        <v>0</v>
      </c>
      <c r="M5983" s="170">
        <f t="shared" si="202"/>
        <v>0</v>
      </c>
      <c r="N5983" s="183"/>
      <c r="O5983" s="38"/>
      <c r="P5983" s="37"/>
      <c r="Q5983" s="37"/>
      <c r="R5983" s="37"/>
      <c r="S5983" s="46"/>
      <c r="T5983" s="3"/>
      <c r="U5983" s="2"/>
      <c r="V5983" s="2"/>
      <c r="W5983" s="2"/>
      <c r="X5983" s="60"/>
      <c r="Y5983" s="69"/>
      <c r="Z5983" s="67"/>
      <c r="AA5983" s="67"/>
      <c r="AB5983" s="67"/>
      <c r="AC5983" s="73"/>
      <c r="AD5983" s="3"/>
      <c r="AE5983" s="2"/>
      <c r="AF5983" s="2"/>
      <c r="AG5983" s="2"/>
      <c r="AH5983" s="60"/>
      <c r="AI5983" s="78"/>
      <c r="AJ5983" s="77"/>
      <c r="AK5983" s="77"/>
      <c r="AL5983" s="77"/>
      <c r="AM5983" s="85"/>
      <c r="AN5983" s="3"/>
      <c r="AO5983" s="2"/>
      <c r="AP5983" s="2"/>
      <c r="AQ5983" s="2"/>
      <c r="AR5983" s="60"/>
      <c r="AS5983" s="91"/>
      <c r="AT5983" s="90"/>
      <c r="AU5983" s="90"/>
      <c r="AV5983" s="90"/>
      <c r="AW5983" s="105"/>
      <c r="AX5983" s="3"/>
      <c r="AY5983" s="2"/>
      <c r="AZ5983" s="2"/>
      <c r="BA5983" s="2"/>
      <c r="BB5983" s="60"/>
      <c r="BC5983" s="112"/>
      <c r="BD5983" s="111"/>
      <c r="BE5983" s="111"/>
      <c r="BF5983" s="111"/>
      <c r="BG5983" s="116"/>
      <c r="BH5983" s="3"/>
      <c r="BI5983" s="2"/>
      <c r="BJ5983" s="2"/>
      <c r="BK5983" s="2"/>
      <c r="BL5983" s="60"/>
      <c r="BM5983" s="54"/>
      <c r="BN5983" s="53"/>
      <c r="BO5983" s="53"/>
      <c r="BP5983" s="53"/>
      <c r="BQ5983" s="125"/>
      <c r="BR5983" s="3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289</v>
      </c>
      <c r="J5984" s="2" t="s">
        <v>268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3"/>
      <c r="O5984" s="37"/>
      <c r="P5984" s="37"/>
      <c r="Q5984" s="37"/>
      <c r="R5984" s="37"/>
      <c r="S5984" s="46"/>
      <c r="T5984" s="2"/>
      <c r="U5984" s="2"/>
      <c r="V5984" s="2"/>
      <c r="W5984" s="2"/>
      <c r="X5984" s="60"/>
      <c r="Y5984" s="67"/>
      <c r="Z5984" s="67"/>
      <c r="AA5984" s="67"/>
      <c r="AB5984" s="67"/>
      <c r="AC5984" s="73"/>
      <c r="AD5984" s="2"/>
      <c r="AE5984" s="2"/>
      <c r="AF5984" s="2"/>
      <c r="AG5984" s="2"/>
      <c r="AH5984" s="60"/>
      <c r="AI5984" s="77"/>
      <c r="AJ5984" s="77"/>
      <c r="AK5984" s="77"/>
      <c r="AL5984" s="77"/>
      <c r="AM5984" s="85"/>
      <c r="AN5984" s="2"/>
      <c r="AO5984" s="2"/>
      <c r="AP5984" s="2"/>
      <c r="AQ5984" s="2"/>
      <c r="AR5984" s="60"/>
      <c r="AS5984" s="90"/>
      <c r="AT5984" s="90"/>
      <c r="AU5984" s="90"/>
      <c r="AV5984" s="90"/>
      <c r="AW5984" s="105"/>
      <c r="AX5984" s="2"/>
      <c r="AY5984" s="2"/>
      <c r="AZ5984" s="2"/>
      <c r="BA5984" s="2"/>
      <c r="BB5984" s="60"/>
      <c r="BC5984" s="111"/>
      <c r="BD5984" s="111"/>
      <c r="BE5984" s="111"/>
      <c r="BF5984" s="111"/>
      <c r="BG5984" s="116"/>
      <c r="BH5984" s="2"/>
      <c r="BI5984" s="2"/>
      <c r="BJ5984" s="2"/>
      <c r="BK5984" s="2"/>
      <c r="BL5984" s="60"/>
      <c r="BM5984" s="53"/>
      <c r="BN5984" s="53"/>
      <c r="BO5984" s="53"/>
      <c r="BP5984" s="53"/>
      <c r="BQ5984" s="125"/>
      <c r="BR5984" s="2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292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3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285</v>
      </c>
      <c r="J5986" s="2" t="s">
        <v>293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3"/>
      <c r="O5986" s="37"/>
      <c r="P5986" s="37"/>
      <c r="Q5986" s="37"/>
      <c r="R5986" s="38"/>
      <c r="S5986" s="46"/>
      <c r="T5986" s="2"/>
      <c r="U5986" s="2"/>
      <c r="V5986" s="2"/>
      <c r="W5986" s="3"/>
      <c r="X5986" s="60"/>
      <c r="Y5986" s="67"/>
      <c r="Z5986" s="67"/>
      <c r="AA5986" s="67"/>
      <c r="AB5986" s="69"/>
      <c r="AC5986" s="73"/>
      <c r="AD5986" s="2"/>
      <c r="AE5986" s="2"/>
      <c r="AF5986" s="2"/>
      <c r="AG5986" s="3"/>
      <c r="AH5986" s="60"/>
      <c r="AI5986" s="77"/>
      <c r="AJ5986" s="77"/>
      <c r="AK5986" s="77"/>
      <c r="AL5986" s="78"/>
      <c r="AM5986" s="85"/>
      <c r="AN5986" s="2"/>
      <c r="AO5986" s="2"/>
      <c r="AP5986" s="2"/>
      <c r="AQ5986" s="3"/>
      <c r="AR5986" s="60"/>
      <c r="AS5986" s="90"/>
      <c r="AT5986" s="90"/>
      <c r="AU5986" s="90"/>
      <c r="AV5986" s="91"/>
      <c r="AW5986" s="105"/>
      <c r="AX5986" s="2"/>
      <c r="AY5986" s="2"/>
      <c r="AZ5986" s="2"/>
      <c r="BA5986" s="3"/>
      <c r="BB5986" s="60"/>
      <c r="BC5986" s="111"/>
      <c r="BD5986" s="111"/>
      <c r="BE5986" s="111"/>
      <c r="BF5986" s="112"/>
      <c r="BG5986" s="116"/>
      <c r="BH5986" s="2"/>
      <c r="BI5986" s="2"/>
      <c r="BJ5986" s="2"/>
      <c r="BK5986" s="3"/>
      <c r="BL5986" s="60"/>
      <c r="BM5986" s="53"/>
      <c r="BN5986" s="53"/>
      <c r="BO5986" s="53"/>
      <c r="BP5986" s="54"/>
      <c r="BQ5986" s="125"/>
      <c r="BR5986" s="2"/>
      <c r="BS5986" s="2"/>
      <c r="BT5986" s="2"/>
      <c r="BU5986" s="3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287</v>
      </c>
      <c r="J5987" s="2" t="s">
        <v>269</v>
      </c>
      <c r="K5987" s="2" t="s">
        <v>321</v>
      </c>
      <c r="L5987" s="170">
        <f t="shared" si="201"/>
        <v>0</v>
      </c>
      <c r="M5987" s="170">
        <f t="shared" si="202"/>
        <v>0</v>
      </c>
      <c r="N5987" s="183"/>
      <c r="O5987" s="37"/>
      <c r="P5987" s="37"/>
      <c r="Q5987" s="37"/>
      <c r="R5987" s="37"/>
      <c r="S5987" s="46"/>
      <c r="T5987" s="2"/>
      <c r="U5987" s="2"/>
      <c r="V5987" s="2"/>
      <c r="W5987" s="2"/>
      <c r="X5987" s="60"/>
      <c r="Y5987" s="67"/>
      <c r="Z5987" s="67"/>
      <c r="AA5987" s="67"/>
      <c r="AB5987" s="67"/>
      <c r="AC5987" s="73"/>
      <c r="AD5987" s="2"/>
      <c r="AE5987" s="2"/>
      <c r="AF5987" s="2"/>
      <c r="AG5987" s="2"/>
      <c r="AH5987" s="60"/>
      <c r="AI5987" s="77"/>
      <c r="AJ5987" s="77"/>
      <c r="AK5987" s="77"/>
      <c r="AL5987" s="77"/>
      <c r="AM5987" s="85"/>
      <c r="AN5987" s="2"/>
      <c r="AO5987" s="2"/>
      <c r="AP5987" s="2"/>
      <c r="AQ5987" s="2"/>
      <c r="AR5987" s="60"/>
      <c r="AS5987" s="90"/>
      <c r="AT5987" s="90"/>
      <c r="AU5987" s="90"/>
      <c r="AV5987" s="90"/>
      <c r="AW5987" s="105"/>
      <c r="AX5987" s="2"/>
      <c r="AY5987" s="2"/>
      <c r="AZ5987" s="2"/>
      <c r="BA5987" s="2"/>
      <c r="BB5987" s="60"/>
      <c r="BC5987" s="111"/>
      <c r="BD5987" s="111"/>
      <c r="BE5987" s="111"/>
      <c r="BF5987" s="111"/>
      <c r="BG5987" s="116"/>
      <c r="BH5987" s="2"/>
      <c r="BI5987" s="2"/>
      <c r="BJ5987" s="2"/>
      <c r="BK5987" s="2"/>
      <c r="BL5987" s="60"/>
      <c r="BM5987" s="53"/>
      <c r="BN5987" s="53"/>
      <c r="BO5987" s="53"/>
      <c r="BP5987" s="53"/>
      <c r="BQ5987" s="125"/>
      <c r="BR5987" s="2"/>
      <c r="BS5987" s="2"/>
      <c r="BT5987" s="2"/>
      <c r="BU5987" s="2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270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3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290</v>
      </c>
      <c r="J5989" s="2" t="s">
        <v>271</v>
      </c>
      <c r="K5989" s="2" t="s">
        <v>322</v>
      </c>
      <c r="L5989" s="170">
        <f t="shared" si="201"/>
        <v>0</v>
      </c>
      <c r="M5989" s="170">
        <f t="shared" si="202"/>
        <v>0</v>
      </c>
      <c r="N5989" s="183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284</v>
      </c>
      <c r="J5990" s="2" t="s">
        <v>294</v>
      </c>
      <c r="K5990" s="2" t="s">
        <v>321</v>
      </c>
      <c r="L5990" s="170">
        <f t="shared" si="201"/>
        <v>0</v>
      </c>
      <c r="M5990" s="170">
        <f t="shared" si="202"/>
        <v>0</v>
      </c>
      <c r="N5990" s="183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347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3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295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3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290</v>
      </c>
      <c r="J5993" s="2" t="s">
        <v>299</v>
      </c>
      <c r="K5993" s="2" t="s">
        <v>319</v>
      </c>
      <c r="L5993" s="170">
        <f t="shared" si="201"/>
        <v>0</v>
      </c>
      <c r="M5993" s="170">
        <f t="shared" si="202"/>
        <v>0</v>
      </c>
      <c r="N5993" s="183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315</v>
      </c>
      <c r="J5994" s="2" t="s">
        <v>348</v>
      </c>
      <c r="K5994" s="2" t="s">
        <v>321</v>
      </c>
      <c r="L5994" s="170">
        <f t="shared" si="201"/>
        <v>0</v>
      </c>
      <c r="M5994" s="170">
        <f t="shared" si="202"/>
        <v>0</v>
      </c>
      <c r="N5994" s="183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296</v>
      </c>
      <c r="K5995" s="2" t="s">
        <v>322</v>
      </c>
      <c r="L5995" s="170">
        <f t="shared" si="201"/>
        <v>0</v>
      </c>
      <c r="M5995" s="170">
        <f t="shared" si="202"/>
        <v>0</v>
      </c>
      <c r="N5995" s="183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316</v>
      </c>
      <c r="J5996" s="2" t="s">
        <v>297</v>
      </c>
      <c r="K5996" s="2" t="s">
        <v>319</v>
      </c>
      <c r="L5996" s="170">
        <f t="shared" si="201"/>
        <v>0</v>
      </c>
      <c r="M5996" s="170">
        <f t="shared" si="202"/>
        <v>0</v>
      </c>
      <c r="N5996" s="183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8" t="s">
        <v>349</v>
      </c>
      <c r="K5997" s="8" t="s">
        <v>321</v>
      </c>
      <c r="L5997" s="170">
        <f t="shared" si="201"/>
        <v>0</v>
      </c>
      <c r="M5997" s="170">
        <f t="shared" si="202"/>
        <v>0</v>
      </c>
      <c r="N5997" s="183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282</v>
      </c>
      <c r="J5998" s="2" t="s">
        <v>272</v>
      </c>
      <c r="K5998" s="2" t="s">
        <v>322</v>
      </c>
      <c r="L5998" s="170">
        <f t="shared" si="201"/>
        <v>0</v>
      </c>
      <c r="M5998" s="170">
        <f t="shared" si="202"/>
        <v>0</v>
      </c>
      <c r="N5998" s="183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273</v>
      </c>
      <c r="K5999" s="2" t="s">
        <v>322</v>
      </c>
      <c r="L5999" s="170">
        <f t="shared" si="201"/>
        <v>4.0000000000000001E-3</v>
      </c>
      <c r="M5999" s="170">
        <f t="shared" si="202"/>
        <v>10.654</v>
      </c>
      <c r="N5999" s="183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 t="s">
        <v>361</v>
      </c>
      <c r="BJ5999" s="2">
        <v>57</v>
      </c>
      <c r="BK5999" s="2">
        <v>4.0000000000000001E-3</v>
      </c>
      <c r="BL5999" s="60">
        <v>10.654</v>
      </c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274</v>
      </c>
      <c r="K6000" s="2" t="s">
        <v>322</v>
      </c>
      <c r="L6000" s="172">
        <f t="shared" si="201"/>
        <v>0</v>
      </c>
      <c r="M6000" s="170">
        <f t="shared" si="202"/>
        <v>0</v>
      </c>
      <c r="N6000" s="183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/>
      <c r="BJ6000" s="2"/>
      <c r="BK6000" s="2"/>
      <c r="BL6000" s="60"/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275</v>
      </c>
      <c r="K6001" s="2" t="s">
        <v>322</v>
      </c>
      <c r="L6001" s="170">
        <f t="shared" si="201"/>
        <v>3.2499999999999999E-3</v>
      </c>
      <c r="M6001" s="170">
        <f t="shared" si="202"/>
        <v>5.07</v>
      </c>
      <c r="N6001" s="183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 t="s">
        <v>361</v>
      </c>
      <c r="BJ6001" s="2">
        <v>57</v>
      </c>
      <c r="BK6001" s="2">
        <v>3.2499999999999999E-3</v>
      </c>
      <c r="BL6001" s="60">
        <v>5.07</v>
      </c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276</v>
      </c>
      <c r="K6002" s="2" t="s">
        <v>321</v>
      </c>
      <c r="L6002" s="170">
        <f t="shared" si="201"/>
        <v>0</v>
      </c>
      <c r="M6002" s="170">
        <f t="shared" si="202"/>
        <v>0</v>
      </c>
      <c r="N6002" s="183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/>
      <c r="BJ6002" s="2"/>
      <c r="BK6002" s="2"/>
      <c r="BL6002" s="60"/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277</v>
      </c>
      <c r="K6003" s="2" t="s">
        <v>321</v>
      </c>
      <c r="L6003" s="170">
        <f t="shared" si="201"/>
        <v>3</v>
      </c>
      <c r="M6003" s="170">
        <f t="shared" si="202"/>
        <v>43.667999999999999</v>
      </c>
      <c r="N6003" s="183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 t="s">
        <v>366</v>
      </c>
      <c r="BE6003" s="111"/>
      <c r="BF6003" s="111">
        <v>3</v>
      </c>
      <c r="BG6003" s="116">
        <v>43.667999999999999</v>
      </c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283</v>
      </c>
      <c r="J6004" s="2" t="s">
        <v>298</v>
      </c>
      <c r="K6004" s="2" t="s">
        <v>322</v>
      </c>
      <c r="L6004" s="170">
        <f t="shared" si="201"/>
        <v>0</v>
      </c>
      <c r="M6004" s="170">
        <f t="shared" si="202"/>
        <v>0</v>
      </c>
      <c r="N6004" s="183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/>
      <c r="BE6004" s="111"/>
      <c r="BF6004" s="111"/>
      <c r="BG6004" s="116"/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278</v>
      </c>
      <c r="K6005" s="2" t="s">
        <v>321</v>
      </c>
      <c r="L6005" s="170">
        <f t="shared" si="201"/>
        <v>7</v>
      </c>
      <c r="M6005" s="170">
        <f t="shared" si="202"/>
        <v>12.994</v>
      </c>
      <c r="N6005" s="183"/>
      <c r="O6005" s="37">
        <v>1.2</v>
      </c>
      <c r="P6005" s="37"/>
      <c r="Q6005" s="37"/>
      <c r="R6005" s="37">
        <v>2</v>
      </c>
      <c r="S6005" s="46">
        <v>3.11</v>
      </c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>
        <v>4</v>
      </c>
      <c r="AY6005" s="2" t="s">
        <v>567</v>
      </c>
      <c r="AZ6005" s="2"/>
      <c r="BA6005" s="2">
        <v>3</v>
      </c>
      <c r="BB6005" s="60">
        <v>4.0960000000000001</v>
      </c>
      <c r="BC6005" s="111"/>
      <c r="BD6005" s="111" t="s">
        <v>487</v>
      </c>
      <c r="BE6005" s="111"/>
      <c r="BF6005" s="111">
        <v>1</v>
      </c>
      <c r="BG6005" s="116">
        <v>4.43</v>
      </c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>
        <v>1</v>
      </c>
      <c r="BS6005" s="2"/>
      <c r="BT6005" s="2"/>
      <c r="BU6005" s="2">
        <v>1</v>
      </c>
      <c r="BV6005" s="60">
        <v>1.3580000000000001</v>
      </c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279</v>
      </c>
      <c r="K6006" s="2" t="s">
        <v>321</v>
      </c>
      <c r="L6006" s="170">
        <f t="shared" si="201"/>
        <v>0</v>
      </c>
      <c r="M6006" s="170">
        <f t="shared" si="202"/>
        <v>0</v>
      </c>
      <c r="N6006" s="183"/>
      <c r="O6006" s="37"/>
      <c r="P6006" s="37"/>
      <c r="Q6006" s="37"/>
      <c r="R6006" s="37"/>
      <c r="S6006" s="46"/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/>
      <c r="AY6006" s="2"/>
      <c r="AZ6006" s="2"/>
      <c r="BA6006" s="2"/>
      <c r="BB6006" s="60"/>
      <c r="BC6006" s="111"/>
      <c r="BD6006" s="111"/>
      <c r="BE6006" s="111"/>
      <c r="BF6006" s="111"/>
      <c r="BG6006" s="116"/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/>
      <c r="BS6006" s="2"/>
      <c r="BT6006" s="2"/>
      <c r="BU6006" s="2"/>
      <c r="BV6006" s="60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286</v>
      </c>
      <c r="J6007" s="2" t="s">
        <v>280</v>
      </c>
      <c r="K6007" s="2" t="s">
        <v>320</v>
      </c>
      <c r="L6007" s="170">
        <f t="shared" si="201"/>
        <v>0.39400000000000002</v>
      </c>
      <c r="M6007" s="172">
        <f t="shared" si="202"/>
        <v>5.4371999999999998</v>
      </c>
      <c r="N6007" s="185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>
        <v>0.39400000000000002</v>
      </c>
      <c r="BL6007" s="181">
        <v>5.4371999999999998</v>
      </c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281</v>
      </c>
      <c r="K6008" s="2" t="s">
        <v>320</v>
      </c>
      <c r="L6008" s="170">
        <f t="shared" si="201"/>
        <v>0</v>
      </c>
      <c r="M6008" s="170">
        <f t="shared" si="202"/>
        <v>0</v>
      </c>
      <c r="N6008" s="183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/>
      <c r="BL6008" s="60"/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s="17" customFormat="1" hidden="1" x14ac:dyDescent="0.3">
      <c r="A6009" s="16" t="s">
        <v>215</v>
      </c>
      <c r="B6009" s="16" t="s">
        <v>2</v>
      </c>
      <c r="C6009" s="16" t="s">
        <v>3</v>
      </c>
      <c r="D6009" s="16" t="s">
        <v>210</v>
      </c>
      <c r="E6009" s="6" t="s">
        <v>216</v>
      </c>
      <c r="F6009" s="7"/>
      <c r="G6009" s="23" t="s">
        <v>5</v>
      </c>
      <c r="H6009" s="7">
        <v>2023</v>
      </c>
      <c r="I6009" s="25"/>
      <c r="J6009" s="16" t="s">
        <v>314</v>
      </c>
      <c r="K6009" s="16"/>
      <c r="L6009" s="155"/>
      <c r="M6009" s="133">
        <f>SUM(M5971:M6008)</f>
        <v>77.8232</v>
      </c>
      <c r="N6009" s="186"/>
      <c r="O6009" s="16"/>
      <c r="P6009" s="16"/>
      <c r="Q6009" s="16"/>
      <c r="R6009" s="16"/>
      <c r="S6009" s="51">
        <f>SUM(S5971:S6008)</f>
        <v>3.11</v>
      </c>
      <c r="T6009" s="16"/>
      <c r="U6009" s="16"/>
      <c r="V6009" s="16"/>
      <c r="W6009" s="16"/>
      <c r="X6009" s="51">
        <f>SUM(X5971:X6008)</f>
        <v>0</v>
      </c>
      <c r="Y6009" s="16"/>
      <c r="Z6009" s="16"/>
      <c r="AA6009" s="16"/>
      <c r="AB6009" s="16"/>
      <c r="AC6009" s="51">
        <f>SUM(AC5971:AC6008)</f>
        <v>0</v>
      </c>
      <c r="AD6009" s="16"/>
      <c r="AE6009" s="16"/>
      <c r="AF6009" s="16"/>
      <c r="AG6009" s="16"/>
      <c r="AH6009" s="51">
        <f>SUM(AH5971:AH6008)</f>
        <v>0</v>
      </c>
      <c r="AI6009" s="16"/>
      <c r="AJ6009" s="16"/>
      <c r="AK6009" s="16"/>
      <c r="AL6009" s="16"/>
      <c r="AM6009" s="51">
        <f>SUM(AM5971:AM6008)</f>
        <v>0</v>
      </c>
      <c r="AN6009" s="16"/>
      <c r="AO6009" s="16"/>
      <c r="AP6009" s="16"/>
      <c r="AQ6009" s="16"/>
      <c r="AR6009" s="51">
        <f>SUM(AR5971:AR6008)</f>
        <v>0</v>
      </c>
      <c r="AS6009" s="16"/>
      <c r="AT6009" s="16"/>
      <c r="AU6009" s="16"/>
      <c r="AV6009" s="16"/>
      <c r="AW6009" s="51">
        <f>SUM(AW5971:AW6008)</f>
        <v>0</v>
      </c>
      <c r="AX6009" s="16"/>
      <c r="AY6009" s="16"/>
      <c r="AZ6009" s="16"/>
      <c r="BA6009" s="16"/>
      <c r="BB6009" s="51">
        <f>SUM(BB5971:BB6008)</f>
        <v>4.0960000000000001</v>
      </c>
      <c r="BC6009" s="16"/>
      <c r="BD6009" s="16"/>
      <c r="BE6009" s="16"/>
      <c r="BF6009" s="16"/>
      <c r="BG6009" s="51">
        <f>SUM(BG5971:BG6008)</f>
        <v>48.097999999999999</v>
      </c>
      <c r="BH6009" s="16"/>
      <c r="BI6009" s="16"/>
      <c r="BJ6009" s="16"/>
      <c r="BK6009" s="16"/>
      <c r="BL6009" s="133">
        <f>SUM(BL5971:BL6008)</f>
        <v>21.161200000000001</v>
      </c>
      <c r="BM6009" s="16"/>
      <c r="BN6009" s="16"/>
      <c r="BO6009" s="16"/>
      <c r="BP6009" s="16"/>
      <c r="BQ6009" s="51">
        <f>SUM(BQ5971:BQ6008)</f>
        <v>0</v>
      </c>
      <c r="BR6009" s="16"/>
      <c r="BS6009" s="16"/>
      <c r="BT6009" s="16"/>
      <c r="BU6009" s="16"/>
      <c r="BV6009" s="51">
        <f>SUM(BV5971:BV6008)</f>
        <v>1.3580000000000001</v>
      </c>
    </row>
    <row r="6010" spans="1:74" hidden="1" x14ac:dyDescent="0.3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22" t="s">
        <v>5</v>
      </c>
      <c r="H6010" s="3">
        <v>2023</v>
      </c>
      <c r="I6010" s="24" t="s">
        <v>287</v>
      </c>
      <c r="J6010" s="2" t="s">
        <v>267</v>
      </c>
      <c r="K6010" s="2" t="s">
        <v>319</v>
      </c>
      <c r="L6010" s="170">
        <f t="shared" si="201"/>
        <v>0</v>
      </c>
      <c r="M6010" s="170">
        <f t="shared" si="202"/>
        <v>0</v>
      </c>
      <c r="N6010" s="183"/>
      <c r="O6010" s="37"/>
      <c r="P6010" s="37"/>
      <c r="Q6010" s="37"/>
      <c r="R6010" s="37"/>
      <c r="S6010" s="46"/>
      <c r="T6010" s="2"/>
      <c r="U6010" s="2"/>
      <c r="V6010" s="2"/>
      <c r="W6010" s="2"/>
      <c r="X6010" s="60"/>
      <c r="Y6010" s="67"/>
      <c r="Z6010" s="67"/>
      <c r="AA6010" s="67"/>
      <c r="AB6010" s="67"/>
      <c r="AC6010" s="73"/>
      <c r="AD6010" s="2"/>
      <c r="AE6010" s="2"/>
      <c r="AF6010" s="2"/>
      <c r="AG6010" s="2"/>
      <c r="AH6010" s="60"/>
      <c r="AI6010" s="77"/>
      <c r="AJ6010" s="77"/>
      <c r="AK6010" s="77"/>
      <c r="AL6010" s="77"/>
      <c r="AM6010" s="85"/>
      <c r="AN6010" s="2"/>
      <c r="AO6010" s="2"/>
      <c r="AP6010" s="2"/>
      <c r="AQ6010" s="2"/>
      <c r="AR6010" s="60"/>
      <c r="AS6010" s="90"/>
      <c r="AT6010" s="90"/>
      <c r="AU6010" s="90"/>
      <c r="AV6010" s="90"/>
      <c r="AW6010" s="105"/>
      <c r="AX6010" s="2"/>
      <c r="AY6010" s="2"/>
      <c r="AZ6010" s="2"/>
      <c r="BA6010" s="2"/>
      <c r="BB6010" s="60"/>
      <c r="BC6010" s="111"/>
      <c r="BD6010" s="111"/>
      <c r="BE6010" s="111"/>
      <c r="BF6010" s="111"/>
      <c r="BG6010" s="116"/>
      <c r="BH6010" s="2"/>
      <c r="BI6010" s="2"/>
      <c r="BJ6010" s="2"/>
      <c r="BK6010" s="2"/>
      <c r="BL6010" s="60"/>
      <c r="BM6010" s="53"/>
      <c r="BN6010" s="53"/>
      <c r="BO6010" s="53"/>
      <c r="BP6010" s="53"/>
      <c r="BQ6010" s="125"/>
      <c r="BR6010" s="2"/>
      <c r="BS6010" s="2"/>
      <c r="BT6010" s="2"/>
      <c r="BU6010" s="2"/>
      <c r="BV6010" s="60"/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291</v>
      </c>
      <c r="K6011" s="2" t="s">
        <v>320</v>
      </c>
      <c r="L6011" s="170">
        <f t="shared" si="201"/>
        <v>0</v>
      </c>
      <c r="M6011" s="170">
        <f t="shared" si="202"/>
        <v>0</v>
      </c>
      <c r="N6011" s="183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286</v>
      </c>
      <c r="J6012" s="2" t="s">
        <v>337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3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8" t="s">
        <v>338</v>
      </c>
      <c r="K6013" s="8" t="s">
        <v>319</v>
      </c>
      <c r="L6013" s="170">
        <f t="shared" si="201"/>
        <v>0</v>
      </c>
      <c r="M6013" s="170">
        <f t="shared" si="202"/>
        <v>0</v>
      </c>
      <c r="N6013" s="183"/>
      <c r="O6013" s="58"/>
      <c r="P6013" s="58"/>
      <c r="Q6013" s="58"/>
      <c r="R6013" s="58"/>
      <c r="S6013" s="59"/>
      <c r="T6013" s="8"/>
      <c r="U6013" s="8"/>
      <c r="V6013" s="8"/>
      <c r="W6013" s="8"/>
      <c r="X6013" s="130"/>
      <c r="Y6013" s="143"/>
      <c r="Z6013" s="143"/>
      <c r="AA6013" s="143"/>
      <c r="AB6013" s="143"/>
      <c r="AC6013" s="144"/>
      <c r="AD6013" s="8"/>
      <c r="AE6013" s="8"/>
      <c r="AF6013" s="8"/>
      <c r="AG6013" s="8"/>
      <c r="AH6013" s="130"/>
      <c r="AI6013" s="145"/>
      <c r="AJ6013" s="145"/>
      <c r="AK6013" s="145"/>
      <c r="AL6013" s="145"/>
      <c r="AM6013" s="146"/>
      <c r="AN6013" s="8"/>
      <c r="AO6013" s="8"/>
      <c r="AP6013" s="8"/>
      <c r="AQ6013" s="8"/>
      <c r="AR6013" s="130"/>
      <c r="AS6013" s="147"/>
      <c r="AT6013" s="147"/>
      <c r="AU6013" s="147"/>
      <c r="AV6013" s="147"/>
      <c r="AW6013" s="148"/>
      <c r="AX6013" s="8"/>
      <c r="AY6013" s="8"/>
      <c r="AZ6013" s="8"/>
      <c r="BA6013" s="8"/>
      <c r="BB6013" s="130"/>
      <c r="BC6013" s="149"/>
      <c r="BD6013" s="149"/>
      <c r="BE6013" s="149"/>
      <c r="BF6013" s="149"/>
      <c r="BG6013" s="150"/>
      <c r="BH6013" s="8"/>
      <c r="BI6013" s="8"/>
      <c r="BJ6013" s="8"/>
      <c r="BK6013" s="8"/>
      <c r="BL6013" s="130"/>
      <c r="BM6013" s="151"/>
      <c r="BN6013" s="151"/>
      <c r="BO6013" s="151"/>
      <c r="BP6013" s="151"/>
      <c r="BQ6013" s="152"/>
      <c r="BR6013" s="8"/>
      <c r="BS6013" s="8"/>
      <c r="BT6013" s="8"/>
      <c r="BU6013" s="8"/>
      <c r="BV6013" s="13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339</v>
      </c>
      <c r="K6014" s="8" t="s">
        <v>340</v>
      </c>
      <c r="L6014" s="170">
        <f t="shared" si="201"/>
        <v>0</v>
      </c>
      <c r="M6014" s="170">
        <f t="shared" si="202"/>
        <v>0</v>
      </c>
      <c r="N6014" s="183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341</v>
      </c>
      <c r="K6015" s="8" t="s">
        <v>319</v>
      </c>
      <c r="L6015" s="170">
        <f t="shared" si="201"/>
        <v>0</v>
      </c>
      <c r="M6015" s="170">
        <f t="shared" si="202"/>
        <v>0</v>
      </c>
      <c r="N6015" s="183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342</v>
      </c>
      <c r="K6016" s="8" t="s">
        <v>321</v>
      </c>
      <c r="L6016" s="170">
        <f t="shared" si="201"/>
        <v>0</v>
      </c>
      <c r="M6016" s="170">
        <f t="shared" si="202"/>
        <v>0</v>
      </c>
      <c r="N6016" s="183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343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3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344</v>
      </c>
      <c r="K6018" s="8" t="s">
        <v>340</v>
      </c>
      <c r="L6018" s="170">
        <f t="shared" si="201"/>
        <v>0</v>
      </c>
      <c r="M6018" s="170">
        <f t="shared" si="202"/>
        <v>0</v>
      </c>
      <c r="N6018" s="183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288</v>
      </c>
      <c r="J6019" s="8" t="s">
        <v>345</v>
      </c>
      <c r="K6019" s="8" t="s">
        <v>319</v>
      </c>
      <c r="L6019" s="170">
        <f t="shared" si="201"/>
        <v>0</v>
      </c>
      <c r="M6019" s="170">
        <f t="shared" si="202"/>
        <v>0</v>
      </c>
      <c r="N6019" s="183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2" t="s">
        <v>352</v>
      </c>
      <c r="K6020" s="2" t="s">
        <v>319</v>
      </c>
      <c r="L6020" s="170">
        <f t="shared" si="201"/>
        <v>0</v>
      </c>
      <c r="M6020" s="170">
        <f t="shared" si="202"/>
        <v>0</v>
      </c>
      <c r="N6020" s="183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353</v>
      </c>
      <c r="K6021" s="2" t="s">
        <v>322</v>
      </c>
      <c r="L6021" s="170">
        <f t="shared" ref="L6021:L6084" si="203">SUM(R6021,W6021,AB6021,AG6021,AL6021,AQ6021,AV6021,BA6021,BF6021,BK6021,BP6021,BU6021)</f>
        <v>0</v>
      </c>
      <c r="M6021" s="170">
        <f t="shared" ref="M6021:M6084" si="204">SUM(S6021,X6021,AC6021,AH6021,AM6021,AR6021,AW6021,BB6021,BG6021,BL6021,BQ6021,BV6021)</f>
        <v>0</v>
      </c>
      <c r="N6021" s="183"/>
      <c r="O6021" s="37"/>
      <c r="P6021" s="37"/>
      <c r="Q6021" s="37"/>
      <c r="R6021" s="37"/>
      <c r="S6021" s="46"/>
      <c r="T6021" s="2"/>
      <c r="U6021" s="2"/>
      <c r="V6021" s="2"/>
      <c r="W6021" s="2"/>
      <c r="X6021" s="60"/>
      <c r="Y6021" s="67"/>
      <c r="Z6021" s="67"/>
      <c r="AA6021" s="67"/>
      <c r="AB6021" s="67"/>
      <c r="AC6021" s="73"/>
      <c r="AD6021" s="2"/>
      <c r="AE6021" s="2"/>
      <c r="AF6021" s="2"/>
      <c r="AG6021" s="2"/>
      <c r="AH6021" s="60"/>
      <c r="AI6021" s="77"/>
      <c r="AJ6021" s="77"/>
      <c r="AK6021" s="77"/>
      <c r="AL6021" s="77"/>
      <c r="AM6021" s="85"/>
      <c r="AN6021" s="2"/>
      <c r="AO6021" s="2"/>
      <c r="AP6021" s="2"/>
      <c r="AQ6021" s="2"/>
      <c r="AR6021" s="60"/>
      <c r="AS6021" s="90"/>
      <c r="AT6021" s="90"/>
      <c r="AU6021" s="90"/>
      <c r="AV6021" s="90"/>
      <c r="AW6021" s="105"/>
      <c r="AX6021" s="2"/>
      <c r="AY6021" s="2"/>
      <c r="AZ6021" s="2"/>
      <c r="BA6021" s="2"/>
      <c r="BB6021" s="60"/>
      <c r="BC6021" s="111"/>
      <c r="BD6021" s="111"/>
      <c r="BE6021" s="111"/>
      <c r="BF6021" s="111"/>
      <c r="BG6021" s="116"/>
      <c r="BH6021" s="2"/>
      <c r="BI6021" s="2"/>
      <c r="BJ6021" s="2"/>
      <c r="BK6021" s="2"/>
      <c r="BL6021" s="60"/>
      <c r="BM6021" s="53"/>
      <c r="BN6021" s="53"/>
      <c r="BO6021" s="53"/>
      <c r="BP6021" s="53"/>
      <c r="BQ6021" s="125"/>
      <c r="BR6021" s="2"/>
      <c r="BS6021" s="2"/>
      <c r="BT6021" s="2"/>
      <c r="BU6021" s="2"/>
      <c r="BV6021" s="6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346</v>
      </c>
      <c r="K6022" s="2" t="s">
        <v>319</v>
      </c>
      <c r="L6022" s="170">
        <f t="shared" si="203"/>
        <v>0</v>
      </c>
      <c r="M6022" s="170">
        <f t="shared" si="204"/>
        <v>0</v>
      </c>
      <c r="N6022" s="183"/>
      <c r="O6022" s="38"/>
      <c r="P6022" s="37"/>
      <c r="Q6022" s="37"/>
      <c r="R6022" s="37"/>
      <c r="S6022" s="46"/>
      <c r="T6022" s="3"/>
      <c r="U6022" s="2"/>
      <c r="V6022" s="2"/>
      <c r="W6022" s="2"/>
      <c r="X6022" s="60"/>
      <c r="Y6022" s="69"/>
      <c r="Z6022" s="67"/>
      <c r="AA6022" s="67"/>
      <c r="AB6022" s="67"/>
      <c r="AC6022" s="73"/>
      <c r="AD6022" s="3"/>
      <c r="AE6022" s="2"/>
      <c r="AF6022" s="2"/>
      <c r="AG6022" s="2"/>
      <c r="AH6022" s="60"/>
      <c r="AI6022" s="78"/>
      <c r="AJ6022" s="77"/>
      <c r="AK6022" s="77"/>
      <c r="AL6022" s="77"/>
      <c r="AM6022" s="85"/>
      <c r="AN6022" s="3"/>
      <c r="AO6022" s="2"/>
      <c r="AP6022" s="2"/>
      <c r="AQ6022" s="2"/>
      <c r="AR6022" s="60"/>
      <c r="AS6022" s="91"/>
      <c r="AT6022" s="90"/>
      <c r="AU6022" s="90"/>
      <c r="AV6022" s="90"/>
      <c r="AW6022" s="105"/>
      <c r="AX6022" s="3"/>
      <c r="AY6022" s="2"/>
      <c r="AZ6022" s="2"/>
      <c r="BA6022" s="2"/>
      <c r="BB6022" s="60"/>
      <c r="BC6022" s="112"/>
      <c r="BD6022" s="111"/>
      <c r="BE6022" s="111"/>
      <c r="BF6022" s="111"/>
      <c r="BG6022" s="116"/>
      <c r="BH6022" s="3"/>
      <c r="BI6022" s="2"/>
      <c r="BJ6022" s="2"/>
      <c r="BK6022" s="2"/>
      <c r="BL6022" s="60"/>
      <c r="BM6022" s="54"/>
      <c r="BN6022" s="53"/>
      <c r="BO6022" s="53"/>
      <c r="BP6022" s="53"/>
      <c r="BQ6022" s="125"/>
      <c r="BR6022" s="3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289</v>
      </c>
      <c r="J6023" s="2" t="s">
        <v>268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3"/>
      <c r="O6023" s="37"/>
      <c r="P6023" s="37"/>
      <c r="Q6023" s="37"/>
      <c r="R6023" s="37"/>
      <c r="S6023" s="46"/>
      <c r="T6023" s="2"/>
      <c r="U6023" s="2"/>
      <c r="V6023" s="2"/>
      <c r="W6023" s="2"/>
      <c r="X6023" s="60"/>
      <c r="Y6023" s="67"/>
      <c r="Z6023" s="67"/>
      <c r="AA6023" s="67"/>
      <c r="AB6023" s="67"/>
      <c r="AC6023" s="73"/>
      <c r="AD6023" s="2"/>
      <c r="AE6023" s="2"/>
      <c r="AF6023" s="2"/>
      <c r="AG6023" s="2"/>
      <c r="AH6023" s="60"/>
      <c r="AI6023" s="77"/>
      <c r="AJ6023" s="77"/>
      <c r="AK6023" s="77"/>
      <c r="AL6023" s="77"/>
      <c r="AM6023" s="85"/>
      <c r="AN6023" s="2"/>
      <c r="AO6023" s="2"/>
      <c r="AP6023" s="2"/>
      <c r="AQ6023" s="2"/>
      <c r="AR6023" s="60"/>
      <c r="AS6023" s="90"/>
      <c r="AT6023" s="90"/>
      <c r="AU6023" s="90"/>
      <c r="AV6023" s="90"/>
      <c r="AW6023" s="105"/>
      <c r="AX6023" s="2"/>
      <c r="AY6023" s="2"/>
      <c r="AZ6023" s="2"/>
      <c r="BA6023" s="2"/>
      <c r="BB6023" s="60"/>
      <c r="BC6023" s="111"/>
      <c r="BD6023" s="111"/>
      <c r="BE6023" s="111"/>
      <c r="BF6023" s="111"/>
      <c r="BG6023" s="116"/>
      <c r="BH6023" s="2"/>
      <c r="BI6023" s="2"/>
      <c r="BJ6023" s="2"/>
      <c r="BK6023" s="2"/>
      <c r="BL6023" s="60"/>
      <c r="BM6023" s="53"/>
      <c r="BN6023" s="53"/>
      <c r="BO6023" s="53"/>
      <c r="BP6023" s="53"/>
      <c r="BQ6023" s="125"/>
      <c r="BR6023" s="2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292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3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285</v>
      </c>
      <c r="J6025" s="2" t="s">
        <v>293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3"/>
      <c r="O6025" s="37"/>
      <c r="P6025" s="37"/>
      <c r="Q6025" s="37"/>
      <c r="R6025" s="38"/>
      <c r="S6025" s="45"/>
      <c r="T6025" s="2"/>
      <c r="U6025" s="2"/>
      <c r="V6025" s="2"/>
      <c r="W6025" s="3"/>
      <c r="X6025" s="61"/>
      <c r="Y6025" s="67"/>
      <c r="Z6025" s="67"/>
      <c r="AA6025" s="67"/>
      <c r="AB6025" s="69"/>
      <c r="AC6025" s="74"/>
      <c r="AD6025" s="2"/>
      <c r="AE6025" s="2"/>
      <c r="AF6025" s="2"/>
      <c r="AG6025" s="3"/>
      <c r="AH6025" s="61"/>
      <c r="AI6025" s="77"/>
      <c r="AJ6025" s="77"/>
      <c r="AK6025" s="77"/>
      <c r="AL6025" s="78"/>
      <c r="AM6025" s="86"/>
      <c r="AN6025" s="2"/>
      <c r="AO6025" s="2"/>
      <c r="AP6025" s="2"/>
      <c r="AQ6025" s="3"/>
      <c r="AR6025" s="61"/>
      <c r="AS6025" s="90"/>
      <c r="AT6025" s="90"/>
      <c r="AU6025" s="90"/>
      <c r="AV6025" s="91"/>
      <c r="AW6025" s="106"/>
      <c r="AX6025" s="2"/>
      <c r="AY6025" s="2"/>
      <c r="AZ6025" s="2"/>
      <c r="BA6025" s="3"/>
      <c r="BB6025" s="61"/>
      <c r="BC6025" s="111"/>
      <c r="BD6025" s="111"/>
      <c r="BE6025" s="111"/>
      <c r="BF6025" s="112"/>
      <c r="BG6025" s="117"/>
      <c r="BH6025" s="2"/>
      <c r="BI6025" s="2"/>
      <c r="BJ6025" s="2"/>
      <c r="BK6025" s="3"/>
      <c r="BL6025" s="61"/>
      <c r="BM6025" s="53"/>
      <c r="BN6025" s="53"/>
      <c r="BO6025" s="53"/>
      <c r="BP6025" s="54"/>
      <c r="BQ6025" s="126"/>
      <c r="BR6025" s="2"/>
      <c r="BS6025" s="2"/>
      <c r="BT6025" s="2"/>
      <c r="BU6025" s="3"/>
      <c r="BV6025" s="61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287</v>
      </c>
      <c r="J6026" s="2" t="s">
        <v>269</v>
      </c>
      <c r="K6026" s="2" t="s">
        <v>321</v>
      </c>
      <c r="L6026" s="170">
        <f t="shared" si="203"/>
        <v>4</v>
      </c>
      <c r="M6026" s="170">
        <f t="shared" si="204"/>
        <v>5.5659999999999998</v>
      </c>
      <c r="N6026" s="183"/>
      <c r="O6026" s="37"/>
      <c r="P6026" s="37"/>
      <c r="Q6026" s="37"/>
      <c r="R6026" s="37"/>
      <c r="S6026" s="46"/>
      <c r="T6026" s="2"/>
      <c r="U6026" s="2"/>
      <c r="V6026" s="2"/>
      <c r="W6026" s="2">
        <v>2</v>
      </c>
      <c r="X6026" s="60">
        <v>2.266</v>
      </c>
      <c r="Y6026" s="67"/>
      <c r="Z6026" s="67"/>
      <c r="AA6026" s="67"/>
      <c r="AB6026" s="67"/>
      <c r="AC6026" s="73"/>
      <c r="AD6026" s="2"/>
      <c r="AE6026" s="2"/>
      <c r="AF6026" s="2"/>
      <c r="AG6026" s="2"/>
      <c r="AH6026" s="60"/>
      <c r="AI6026" s="77"/>
      <c r="AJ6026" s="77"/>
      <c r="AK6026" s="77"/>
      <c r="AL6026" s="77"/>
      <c r="AM6026" s="85"/>
      <c r="AN6026" s="2"/>
      <c r="AO6026" s="2"/>
      <c r="AP6026" s="2"/>
      <c r="AQ6026" s="2"/>
      <c r="AR6026" s="60"/>
      <c r="AS6026" s="90"/>
      <c r="AT6026" s="90"/>
      <c r="AU6026" s="90"/>
      <c r="AV6026" s="90"/>
      <c r="AW6026" s="105"/>
      <c r="AX6026" s="2"/>
      <c r="AY6026" s="2"/>
      <c r="AZ6026" s="2"/>
      <c r="BA6026" s="2"/>
      <c r="BB6026" s="60"/>
      <c r="BC6026" s="111"/>
      <c r="BD6026" s="111"/>
      <c r="BE6026" s="111"/>
      <c r="BF6026" s="111"/>
      <c r="BG6026" s="116"/>
      <c r="BH6026" s="2"/>
      <c r="BI6026" s="2"/>
      <c r="BJ6026" s="2"/>
      <c r="BK6026" s="2"/>
      <c r="BL6026" s="60"/>
      <c r="BM6026" s="53"/>
      <c r="BN6026" s="53"/>
      <c r="BO6026" s="53"/>
      <c r="BP6026" s="53"/>
      <c r="BQ6026" s="125"/>
      <c r="BR6026" s="2"/>
      <c r="BS6026" s="2"/>
      <c r="BT6026" s="2"/>
      <c r="BU6026" s="2">
        <v>2</v>
      </c>
      <c r="BV6026" s="60">
        <v>3.3</v>
      </c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270</v>
      </c>
      <c r="K6027" s="2" t="s">
        <v>321</v>
      </c>
      <c r="L6027" s="170">
        <f t="shared" si="203"/>
        <v>1</v>
      </c>
      <c r="M6027" s="170">
        <f t="shared" si="204"/>
        <v>2.3450000000000002</v>
      </c>
      <c r="N6027" s="183"/>
      <c r="O6027" s="37"/>
      <c r="P6027" s="37"/>
      <c r="Q6027" s="37"/>
      <c r="R6027" s="37"/>
      <c r="S6027" s="46"/>
      <c r="T6027" s="2"/>
      <c r="U6027" s="2"/>
      <c r="V6027" s="2"/>
      <c r="W6027" s="2">
        <v>1</v>
      </c>
      <c r="X6027" s="60">
        <v>2.3450000000000002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/>
      <c r="BV6027" s="60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290</v>
      </c>
      <c r="J6028" s="2" t="s">
        <v>271</v>
      </c>
      <c r="K6028" s="2" t="s">
        <v>322</v>
      </c>
      <c r="L6028" s="170">
        <f t="shared" si="203"/>
        <v>0</v>
      </c>
      <c r="M6028" s="170">
        <f t="shared" si="204"/>
        <v>0</v>
      </c>
      <c r="N6028" s="183"/>
      <c r="O6028" s="37"/>
      <c r="P6028" s="37"/>
      <c r="Q6028" s="37"/>
      <c r="R6028" s="37"/>
      <c r="S6028" s="46"/>
      <c r="T6028" s="2"/>
      <c r="U6028" s="2"/>
      <c r="V6028" s="2"/>
      <c r="W6028" s="2"/>
      <c r="X6028" s="60"/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284</v>
      </c>
      <c r="J6029" s="2" t="s">
        <v>294</v>
      </c>
      <c r="K6029" s="2" t="s">
        <v>321</v>
      </c>
      <c r="L6029" s="170">
        <f t="shared" si="203"/>
        <v>0</v>
      </c>
      <c r="M6029" s="170">
        <f t="shared" si="204"/>
        <v>0</v>
      </c>
      <c r="N6029" s="183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3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347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3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34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0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295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3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2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290</v>
      </c>
      <c r="J6032" s="2" t="s">
        <v>299</v>
      </c>
      <c r="K6032" s="2" t="s">
        <v>319</v>
      </c>
      <c r="L6032" s="170">
        <f t="shared" si="203"/>
        <v>0</v>
      </c>
      <c r="M6032" s="170">
        <f t="shared" si="204"/>
        <v>0</v>
      </c>
      <c r="N6032" s="183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315</v>
      </c>
      <c r="J6033" s="2" t="s">
        <v>348</v>
      </c>
      <c r="K6033" s="2" t="s">
        <v>321</v>
      </c>
      <c r="L6033" s="170">
        <f t="shared" si="203"/>
        <v>0</v>
      </c>
      <c r="M6033" s="170">
        <f t="shared" si="204"/>
        <v>0</v>
      </c>
      <c r="N6033" s="183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296</v>
      </c>
      <c r="K6034" s="2" t="s">
        <v>322</v>
      </c>
      <c r="L6034" s="170">
        <f t="shared" si="203"/>
        <v>0</v>
      </c>
      <c r="M6034" s="170">
        <f t="shared" si="204"/>
        <v>0</v>
      </c>
      <c r="N6034" s="183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316</v>
      </c>
      <c r="J6035" s="2" t="s">
        <v>297</v>
      </c>
      <c r="K6035" s="2" t="s">
        <v>319</v>
      </c>
      <c r="L6035" s="170">
        <f t="shared" si="203"/>
        <v>0</v>
      </c>
      <c r="M6035" s="170">
        <f t="shared" si="204"/>
        <v>0</v>
      </c>
      <c r="N6035" s="183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8" t="s">
        <v>349</v>
      </c>
      <c r="K6036" s="8" t="s">
        <v>321</v>
      </c>
      <c r="L6036" s="170">
        <f t="shared" si="203"/>
        <v>0</v>
      </c>
      <c r="M6036" s="170">
        <f t="shared" si="204"/>
        <v>0</v>
      </c>
      <c r="N6036" s="183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282</v>
      </c>
      <c r="J6037" s="2" t="s">
        <v>272</v>
      </c>
      <c r="K6037" s="2" t="s">
        <v>322</v>
      </c>
      <c r="L6037" s="170">
        <f t="shared" si="203"/>
        <v>0</v>
      </c>
      <c r="M6037" s="170">
        <f t="shared" si="204"/>
        <v>0</v>
      </c>
      <c r="N6037" s="183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273</v>
      </c>
      <c r="K6038" s="2" t="s">
        <v>322</v>
      </c>
      <c r="L6038" s="170">
        <f t="shared" si="203"/>
        <v>8.0000000000000002E-3</v>
      </c>
      <c r="M6038" s="170">
        <f t="shared" si="204"/>
        <v>23.256</v>
      </c>
      <c r="N6038" s="183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 t="s">
        <v>472</v>
      </c>
      <c r="AL6038" s="77">
        <v>8.0000000000000002E-3</v>
      </c>
      <c r="AM6038" s="85">
        <v>23.256</v>
      </c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274</v>
      </c>
      <c r="K6039" s="2" t="s">
        <v>322</v>
      </c>
      <c r="L6039" s="172">
        <f t="shared" si="203"/>
        <v>0</v>
      </c>
      <c r="M6039" s="170">
        <f t="shared" si="204"/>
        <v>0</v>
      </c>
      <c r="N6039" s="183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/>
      <c r="AL6039" s="77"/>
      <c r="AM6039" s="85"/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275</v>
      </c>
      <c r="K6040" s="2" t="s">
        <v>322</v>
      </c>
      <c r="L6040" s="170">
        <f t="shared" si="203"/>
        <v>4.0000000000000001E-3</v>
      </c>
      <c r="M6040" s="170">
        <f t="shared" si="204"/>
        <v>5.7939999999999996</v>
      </c>
      <c r="N6040" s="183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>
        <v>50.54</v>
      </c>
      <c r="AL6040" s="77">
        <v>4.0000000000000001E-3</v>
      </c>
      <c r="AM6040" s="85">
        <v>5.7939999999999996</v>
      </c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276</v>
      </c>
      <c r="K6041" s="2" t="s">
        <v>321</v>
      </c>
      <c r="L6041" s="170">
        <f t="shared" si="203"/>
        <v>0</v>
      </c>
      <c r="M6041" s="170">
        <f t="shared" si="204"/>
        <v>0</v>
      </c>
      <c r="N6041" s="183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/>
      <c r="AL6041" s="77"/>
      <c r="AM6041" s="85"/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277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3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283</v>
      </c>
      <c r="J6043" s="2" t="s">
        <v>298</v>
      </c>
      <c r="K6043" s="2" t="s">
        <v>322</v>
      </c>
      <c r="L6043" s="170">
        <f t="shared" si="203"/>
        <v>0</v>
      </c>
      <c r="M6043" s="170">
        <f t="shared" si="204"/>
        <v>0</v>
      </c>
      <c r="N6043" s="183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278</v>
      </c>
      <c r="K6044" s="2" t="s">
        <v>321</v>
      </c>
      <c r="L6044" s="170">
        <f t="shared" si="203"/>
        <v>2</v>
      </c>
      <c r="M6044" s="170">
        <f t="shared" si="204"/>
        <v>2.7309999999999999</v>
      </c>
      <c r="N6044" s="183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>
        <v>1</v>
      </c>
      <c r="AY6044" s="2">
        <v>1.5</v>
      </c>
      <c r="AZ6044" s="2"/>
      <c r="BA6044" s="2">
        <v>2</v>
      </c>
      <c r="BB6044" s="60">
        <v>2.7309999999999999</v>
      </c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279</v>
      </c>
      <c r="K6045" s="2" t="s">
        <v>321</v>
      </c>
      <c r="L6045" s="170">
        <f t="shared" si="203"/>
        <v>0</v>
      </c>
      <c r="M6045" s="170">
        <f t="shared" si="204"/>
        <v>0</v>
      </c>
      <c r="N6045" s="183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/>
      <c r="AY6045" s="2"/>
      <c r="AZ6045" s="2"/>
      <c r="BA6045" s="2"/>
      <c r="BB6045" s="60"/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286</v>
      </c>
      <c r="J6046" s="2" t="s">
        <v>280</v>
      </c>
      <c r="K6046" s="2" t="s">
        <v>320</v>
      </c>
      <c r="L6046" s="170">
        <f t="shared" si="203"/>
        <v>0</v>
      </c>
      <c r="M6046" s="172">
        <f t="shared" si="204"/>
        <v>0</v>
      </c>
      <c r="N6046" s="185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181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281</v>
      </c>
      <c r="K6047" s="2" t="s">
        <v>320</v>
      </c>
      <c r="L6047" s="170">
        <f t="shared" si="203"/>
        <v>0</v>
      </c>
      <c r="M6047" s="170">
        <f t="shared" si="204"/>
        <v>0</v>
      </c>
      <c r="N6047" s="183"/>
      <c r="O6047" s="101"/>
      <c r="P6047" s="101"/>
      <c r="Q6047" s="101"/>
      <c r="R6047" s="101"/>
      <c r="S6047" s="102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60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s="17" customFormat="1" hidden="1" x14ac:dyDescent="0.3">
      <c r="A6048" s="16" t="s">
        <v>217</v>
      </c>
      <c r="B6048" s="16" t="s">
        <v>2</v>
      </c>
      <c r="C6048" s="16" t="s">
        <v>3</v>
      </c>
      <c r="D6048" s="16" t="s">
        <v>210</v>
      </c>
      <c r="E6048" s="6" t="s">
        <v>218</v>
      </c>
      <c r="F6048" s="7"/>
      <c r="G6048" s="23" t="s">
        <v>5</v>
      </c>
      <c r="H6048" s="7">
        <v>2023</v>
      </c>
      <c r="I6048" s="25"/>
      <c r="J6048" s="16" t="s">
        <v>314</v>
      </c>
      <c r="K6048" s="16"/>
      <c r="L6048" s="155"/>
      <c r="M6048" s="133">
        <f>SUM(M6010:M6047)</f>
        <v>39.692</v>
      </c>
      <c r="N6048" s="186"/>
      <c r="O6048" s="16"/>
      <c r="P6048" s="16"/>
      <c r="Q6048" s="16"/>
      <c r="R6048" s="16"/>
      <c r="S6048" s="51">
        <f>SUM(S6010:S6047)</f>
        <v>0</v>
      </c>
      <c r="T6048" s="16"/>
      <c r="U6048" s="16"/>
      <c r="V6048" s="16"/>
      <c r="W6048" s="16"/>
      <c r="X6048" s="51">
        <f>SUM(X6010:X6047)</f>
        <v>4.6110000000000007</v>
      </c>
      <c r="Y6048" s="16"/>
      <c r="Z6048" s="16"/>
      <c r="AA6048" s="16"/>
      <c r="AB6048" s="16"/>
      <c r="AC6048" s="51">
        <f>SUM(AC6010:AC6047)</f>
        <v>0</v>
      </c>
      <c r="AD6048" s="16"/>
      <c r="AE6048" s="16"/>
      <c r="AF6048" s="16"/>
      <c r="AG6048" s="16"/>
      <c r="AH6048" s="51">
        <f>SUM(AH6010:AH6047)</f>
        <v>0</v>
      </c>
      <c r="AI6048" s="16"/>
      <c r="AJ6048" s="16"/>
      <c r="AK6048" s="16"/>
      <c r="AL6048" s="16"/>
      <c r="AM6048" s="51">
        <f>SUM(AM6010:AM6047)</f>
        <v>29.05</v>
      </c>
      <c r="AN6048" s="16"/>
      <c r="AO6048" s="16"/>
      <c r="AP6048" s="16"/>
      <c r="AQ6048" s="16"/>
      <c r="AR6048" s="51">
        <f>SUM(AR6010:AR6047)</f>
        <v>0</v>
      </c>
      <c r="AS6048" s="16"/>
      <c r="AT6048" s="16"/>
      <c r="AU6048" s="16"/>
      <c r="AV6048" s="16"/>
      <c r="AW6048" s="51">
        <f>SUM(AW6010:AW6047)</f>
        <v>0</v>
      </c>
      <c r="AX6048" s="16"/>
      <c r="AY6048" s="16"/>
      <c r="AZ6048" s="16"/>
      <c r="BA6048" s="16"/>
      <c r="BB6048" s="51">
        <f>SUM(BB6010:BB6047)</f>
        <v>2.7309999999999999</v>
      </c>
      <c r="BC6048" s="16"/>
      <c r="BD6048" s="16"/>
      <c r="BE6048" s="16"/>
      <c r="BF6048" s="16"/>
      <c r="BG6048" s="51">
        <f>SUM(BG6010:BG6047)</f>
        <v>0</v>
      </c>
      <c r="BH6048" s="16"/>
      <c r="BI6048" s="16"/>
      <c r="BJ6048" s="16"/>
      <c r="BK6048" s="16"/>
      <c r="BL6048" s="51">
        <f>SUM(BL6010:BL6047)</f>
        <v>0</v>
      </c>
      <c r="BM6048" s="16"/>
      <c r="BN6048" s="16"/>
      <c r="BO6048" s="16"/>
      <c r="BP6048" s="16"/>
      <c r="BQ6048" s="51">
        <f>SUM(BQ6010:BQ6047)</f>
        <v>0</v>
      </c>
      <c r="BR6048" s="16"/>
      <c r="BS6048" s="16"/>
      <c r="BT6048" s="16"/>
      <c r="BU6048" s="16"/>
      <c r="BV6048" s="51">
        <f>SUM(BV6010:BV6047)</f>
        <v>3.3</v>
      </c>
    </row>
    <row r="6049" spans="1:74" hidden="1" x14ac:dyDescent="0.3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22" t="s">
        <v>5</v>
      </c>
      <c r="H6049" s="3">
        <v>2023</v>
      </c>
      <c r="I6049" s="24" t="s">
        <v>287</v>
      </c>
      <c r="J6049" s="2" t="s">
        <v>267</v>
      </c>
      <c r="K6049" s="2" t="s">
        <v>319</v>
      </c>
      <c r="L6049" s="170">
        <f t="shared" si="203"/>
        <v>2E-3</v>
      </c>
      <c r="M6049" s="170">
        <f t="shared" si="204"/>
        <v>1.8640000000000001</v>
      </c>
      <c r="N6049" s="183"/>
      <c r="O6049" s="37"/>
      <c r="P6049" s="37"/>
      <c r="Q6049" s="37"/>
      <c r="R6049" s="37"/>
      <c r="S6049" s="46"/>
      <c r="T6049" s="2"/>
      <c r="U6049" s="2"/>
      <c r="V6049" s="2"/>
      <c r="W6049" s="2"/>
      <c r="X6049" s="60"/>
      <c r="Y6049" s="67"/>
      <c r="Z6049" s="67"/>
      <c r="AA6049" s="67"/>
      <c r="AB6049" s="67"/>
      <c r="AC6049" s="73"/>
      <c r="AD6049" s="2"/>
      <c r="AE6049" s="2"/>
      <c r="AF6049" s="2"/>
      <c r="AG6049" s="2"/>
      <c r="AH6049" s="60"/>
      <c r="AI6049" s="77"/>
      <c r="AJ6049" s="77"/>
      <c r="AK6049" s="77"/>
      <c r="AL6049" s="77"/>
      <c r="AM6049" s="85"/>
      <c r="AN6049" s="2"/>
      <c r="AO6049" s="2"/>
      <c r="AP6049" s="2"/>
      <c r="AQ6049" s="2"/>
      <c r="AR6049" s="60"/>
      <c r="AS6049" s="90"/>
      <c r="AT6049" s="90"/>
      <c r="AU6049" s="90"/>
      <c r="AV6049" s="90"/>
      <c r="AW6049" s="105"/>
      <c r="AX6049" s="2"/>
      <c r="AY6049" s="2"/>
      <c r="AZ6049" s="2"/>
      <c r="BA6049" s="2"/>
      <c r="BB6049" s="60"/>
      <c r="BC6049" s="111"/>
      <c r="BD6049" s="111"/>
      <c r="BE6049" s="111"/>
      <c r="BF6049" s="111"/>
      <c r="BG6049" s="116"/>
      <c r="BH6049" s="2"/>
      <c r="BI6049" s="2"/>
      <c r="BJ6049" s="2"/>
      <c r="BK6049" s="2"/>
      <c r="BL6049" s="60"/>
      <c r="BM6049" s="53"/>
      <c r="BN6049" s="53"/>
      <c r="BO6049" s="53"/>
      <c r="BP6049" s="53">
        <v>2E-3</v>
      </c>
      <c r="BQ6049" s="125">
        <v>1.8640000000000001</v>
      </c>
      <c r="BR6049" s="2"/>
      <c r="BS6049" s="2"/>
      <c r="BT6049" s="2"/>
      <c r="BU6049" s="2"/>
      <c r="BV6049" s="60"/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291</v>
      </c>
      <c r="K6050" s="2" t="s">
        <v>320</v>
      </c>
      <c r="L6050" s="170">
        <f t="shared" si="203"/>
        <v>0</v>
      </c>
      <c r="M6050" s="170">
        <f t="shared" si="204"/>
        <v>0</v>
      </c>
      <c r="N6050" s="183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/>
      <c r="BQ6050" s="125"/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286</v>
      </c>
      <c r="J6051" s="2" t="s">
        <v>337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3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8" t="s">
        <v>338</v>
      </c>
      <c r="K6052" s="8" t="s">
        <v>319</v>
      </c>
      <c r="L6052" s="170">
        <f t="shared" si="203"/>
        <v>0</v>
      </c>
      <c r="M6052" s="170">
        <f t="shared" si="204"/>
        <v>0</v>
      </c>
      <c r="N6052" s="183"/>
      <c r="O6052" s="58"/>
      <c r="P6052" s="58"/>
      <c r="Q6052" s="58"/>
      <c r="R6052" s="58"/>
      <c r="S6052" s="59"/>
      <c r="T6052" s="8"/>
      <c r="U6052" s="8"/>
      <c r="V6052" s="8"/>
      <c r="W6052" s="8"/>
      <c r="X6052" s="130"/>
      <c r="Y6052" s="143"/>
      <c r="Z6052" s="143"/>
      <c r="AA6052" s="143"/>
      <c r="AB6052" s="143"/>
      <c r="AC6052" s="144"/>
      <c r="AD6052" s="8"/>
      <c r="AE6052" s="8"/>
      <c r="AF6052" s="8"/>
      <c r="AG6052" s="8"/>
      <c r="AH6052" s="130"/>
      <c r="AI6052" s="145"/>
      <c r="AJ6052" s="145"/>
      <c r="AK6052" s="145"/>
      <c r="AL6052" s="145"/>
      <c r="AM6052" s="146"/>
      <c r="AN6052" s="8"/>
      <c r="AO6052" s="8"/>
      <c r="AP6052" s="8"/>
      <c r="AQ6052" s="8"/>
      <c r="AR6052" s="130"/>
      <c r="AS6052" s="147"/>
      <c r="AT6052" s="147"/>
      <c r="AU6052" s="147"/>
      <c r="AV6052" s="147"/>
      <c r="AW6052" s="148"/>
      <c r="AX6052" s="8"/>
      <c r="AY6052" s="8"/>
      <c r="AZ6052" s="8"/>
      <c r="BA6052" s="8"/>
      <c r="BB6052" s="130"/>
      <c r="BC6052" s="149"/>
      <c r="BD6052" s="149"/>
      <c r="BE6052" s="149"/>
      <c r="BF6052" s="149"/>
      <c r="BG6052" s="150"/>
      <c r="BH6052" s="8"/>
      <c r="BI6052" s="8"/>
      <c r="BJ6052" s="8"/>
      <c r="BK6052" s="8"/>
      <c r="BL6052" s="130"/>
      <c r="BM6052" s="151"/>
      <c r="BN6052" s="151"/>
      <c r="BO6052" s="151"/>
      <c r="BP6052" s="151"/>
      <c r="BQ6052" s="152"/>
      <c r="BR6052" s="8"/>
      <c r="BS6052" s="8"/>
      <c r="BT6052" s="8"/>
      <c r="BU6052" s="8"/>
      <c r="BV6052" s="13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339</v>
      </c>
      <c r="K6053" s="8" t="s">
        <v>340</v>
      </c>
      <c r="L6053" s="170">
        <f t="shared" si="203"/>
        <v>0</v>
      </c>
      <c r="M6053" s="170">
        <f t="shared" si="204"/>
        <v>0</v>
      </c>
      <c r="N6053" s="183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341</v>
      </c>
      <c r="K6054" s="8" t="s">
        <v>319</v>
      </c>
      <c r="L6054" s="170">
        <f t="shared" si="203"/>
        <v>0</v>
      </c>
      <c r="M6054" s="170">
        <f t="shared" si="204"/>
        <v>0</v>
      </c>
      <c r="N6054" s="183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342</v>
      </c>
      <c r="K6055" s="8" t="s">
        <v>321</v>
      </c>
      <c r="L6055" s="170">
        <f t="shared" si="203"/>
        <v>0</v>
      </c>
      <c r="M6055" s="170">
        <f t="shared" si="204"/>
        <v>0</v>
      </c>
      <c r="N6055" s="183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343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3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344</v>
      </c>
      <c r="K6057" s="8" t="s">
        <v>340</v>
      </c>
      <c r="L6057" s="170">
        <f t="shared" si="203"/>
        <v>0</v>
      </c>
      <c r="M6057" s="170">
        <f t="shared" si="204"/>
        <v>0</v>
      </c>
      <c r="N6057" s="183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288</v>
      </c>
      <c r="J6058" s="8" t="s">
        <v>345</v>
      </c>
      <c r="K6058" s="8" t="s">
        <v>319</v>
      </c>
      <c r="L6058" s="170">
        <f t="shared" si="203"/>
        <v>0</v>
      </c>
      <c r="M6058" s="170">
        <f t="shared" si="204"/>
        <v>0</v>
      </c>
      <c r="N6058" s="183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2" t="s">
        <v>352</v>
      </c>
      <c r="K6059" s="2" t="s">
        <v>319</v>
      </c>
      <c r="L6059" s="170">
        <f t="shared" si="203"/>
        <v>0</v>
      </c>
      <c r="M6059" s="170">
        <f t="shared" si="204"/>
        <v>0</v>
      </c>
      <c r="N6059" s="183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353</v>
      </c>
      <c r="K6060" s="2" t="s">
        <v>322</v>
      </c>
      <c r="L6060" s="170">
        <f t="shared" si="203"/>
        <v>0</v>
      </c>
      <c r="M6060" s="170">
        <f t="shared" si="204"/>
        <v>0</v>
      </c>
      <c r="N6060" s="183"/>
      <c r="O6060" s="37"/>
      <c r="P6060" s="37"/>
      <c r="Q6060" s="37"/>
      <c r="R6060" s="37"/>
      <c r="S6060" s="46"/>
      <c r="T6060" s="2"/>
      <c r="U6060" s="2"/>
      <c r="V6060" s="2"/>
      <c r="W6060" s="2"/>
      <c r="X6060" s="60"/>
      <c r="Y6060" s="67"/>
      <c r="Z6060" s="67"/>
      <c r="AA6060" s="67"/>
      <c r="AB6060" s="67"/>
      <c r="AC6060" s="73"/>
      <c r="AD6060" s="2"/>
      <c r="AE6060" s="2"/>
      <c r="AF6060" s="2"/>
      <c r="AG6060" s="2"/>
      <c r="AH6060" s="60"/>
      <c r="AI6060" s="77"/>
      <c r="AJ6060" s="77"/>
      <c r="AK6060" s="77"/>
      <c r="AL6060" s="77"/>
      <c r="AM6060" s="85"/>
      <c r="AN6060" s="2"/>
      <c r="AO6060" s="2"/>
      <c r="AP6060" s="2"/>
      <c r="AQ6060" s="2"/>
      <c r="AR6060" s="60"/>
      <c r="AS6060" s="90"/>
      <c r="AT6060" s="90"/>
      <c r="AU6060" s="90"/>
      <c r="AV6060" s="90"/>
      <c r="AW6060" s="105"/>
      <c r="AX6060" s="2"/>
      <c r="AY6060" s="2"/>
      <c r="AZ6060" s="2"/>
      <c r="BA6060" s="2"/>
      <c r="BB6060" s="60"/>
      <c r="BC6060" s="111"/>
      <c r="BD6060" s="111"/>
      <c r="BE6060" s="111"/>
      <c r="BF6060" s="111"/>
      <c r="BG6060" s="116"/>
      <c r="BH6060" s="2"/>
      <c r="BI6060" s="2"/>
      <c r="BJ6060" s="2"/>
      <c r="BK6060" s="2"/>
      <c r="BL6060" s="60"/>
      <c r="BM6060" s="53"/>
      <c r="BN6060" s="53"/>
      <c r="BO6060" s="53"/>
      <c r="BP6060" s="53"/>
      <c r="BQ6060" s="125"/>
      <c r="BR6060" s="2"/>
      <c r="BS6060" s="2"/>
      <c r="BT6060" s="2"/>
      <c r="BU6060" s="2"/>
      <c r="BV6060" s="6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346</v>
      </c>
      <c r="K6061" s="2" t="s">
        <v>319</v>
      </c>
      <c r="L6061" s="170">
        <f t="shared" si="203"/>
        <v>0</v>
      </c>
      <c r="M6061" s="170">
        <f t="shared" si="204"/>
        <v>0</v>
      </c>
      <c r="N6061" s="183"/>
      <c r="O6061" s="38"/>
      <c r="P6061" s="37"/>
      <c r="Q6061" s="37"/>
      <c r="R6061" s="37"/>
      <c r="S6061" s="46"/>
      <c r="T6061" s="3"/>
      <c r="U6061" s="2"/>
      <c r="V6061" s="2"/>
      <c r="W6061" s="2"/>
      <c r="X6061" s="60"/>
      <c r="Y6061" s="69"/>
      <c r="Z6061" s="67"/>
      <c r="AA6061" s="67"/>
      <c r="AB6061" s="67"/>
      <c r="AC6061" s="73"/>
      <c r="AD6061" s="3"/>
      <c r="AE6061" s="2"/>
      <c r="AF6061" s="2"/>
      <c r="AG6061" s="2"/>
      <c r="AH6061" s="60"/>
      <c r="AI6061" s="78"/>
      <c r="AJ6061" s="77"/>
      <c r="AK6061" s="77"/>
      <c r="AL6061" s="77"/>
      <c r="AM6061" s="85"/>
      <c r="AN6061" s="3"/>
      <c r="AO6061" s="2"/>
      <c r="AP6061" s="2"/>
      <c r="AQ6061" s="2"/>
      <c r="AR6061" s="60"/>
      <c r="AS6061" s="91"/>
      <c r="AT6061" s="90"/>
      <c r="AU6061" s="90"/>
      <c r="AV6061" s="90"/>
      <c r="AW6061" s="105"/>
      <c r="AX6061" s="3"/>
      <c r="AY6061" s="2"/>
      <c r="AZ6061" s="2"/>
      <c r="BA6061" s="2"/>
      <c r="BB6061" s="60"/>
      <c r="BC6061" s="112"/>
      <c r="BD6061" s="111"/>
      <c r="BE6061" s="111"/>
      <c r="BF6061" s="111"/>
      <c r="BG6061" s="116"/>
      <c r="BH6061" s="3"/>
      <c r="BI6061" s="2"/>
      <c r="BJ6061" s="2"/>
      <c r="BK6061" s="2"/>
      <c r="BL6061" s="60"/>
      <c r="BM6061" s="54"/>
      <c r="BN6061" s="53"/>
      <c r="BO6061" s="53"/>
      <c r="BP6061" s="53"/>
      <c r="BQ6061" s="125"/>
      <c r="BR6061" s="3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289</v>
      </c>
      <c r="J6062" s="2" t="s">
        <v>268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3"/>
      <c r="O6062" s="37"/>
      <c r="P6062" s="37"/>
      <c r="Q6062" s="37"/>
      <c r="R6062" s="37"/>
      <c r="S6062" s="46"/>
      <c r="T6062" s="2"/>
      <c r="U6062" s="2"/>
      <c r="V6062" s="2"/>
      <c r="W6062" s="2"/>
      <c r="X6062" s="60"/>
      <c r="Y6062" s="67"/>
      <c r="Z6062" s="67"/>
      <c r="AA6062" s="67"/>
      <c r="AB6062" s="67"/>
      <c r="AC6062" s="73"/>
      <c r="AD6062" s="2"/>
      <c r="AE6062" s="2"/>
      <c r="AF6062" s="2"/>
      <c r="AG6062" s="2"/>
      <c r="AH6062" s="60"/>
      <c r="AI6062" s="77"/>
      <c r="AJ6062" s="77"/>
      <c r="AK6062" s="77"/>
      <c r="AL6062" s="77"/>
      <c r="AM6062" s="85"/>
      <c r="AN6062" s="2"/>
      <c r="AO6062" s="2"/>
      <c r="AP6062" s="2"/>
      <c r="AQ6062" s="2"/>
      <c r="AR6062" s="60"/>
      <c r="AS6062" s="90"/>
      <c r="AT6062" s="90"/>
      <c r="AU6062" s="90"/>
      <c r="AV6062" s="90"/>
      <c r="AW6062" s="105"/>
      <c r="AX6062" s="2"/>
      <c r="AY6062" s="2"/>
      <c r="AZ6062" s="2"/>
      <c r="BA6062" s="2"/>
      <c r="BB6062" s="60"/>
      <c r="BC6062" s="111"/>
      <c r="BD6062" s="111"/>
      <c r="BE6062" s="111"/>
      <c r="BF6062" s="111"/>
      <c r="BG6062" s="116"/>
      <c r="BH6062" s="2"/>
      <c r="BI6062" s="2"/>
      <c r="BJ6062" s="2"/>
      <c r="BK6062" s="2"/>
      <c r="BL6062" s="60"/>
      <c r="BM6062" s="53"/>
      <c r="BN6062" s="53"/>
      <c r="BO6062" s="53"/>
      <c r="BP6062" s="53"/>
      <c r="BQ6062" s="125"/>
      <c r="BR6062" s="2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292</v>
      </c>
      <c r="K6063" s="2" t="s">
        <v>319</v>
      </c>
      <c r="L6063" s="170">
        <f t="shared" si="203"/>
        <v>2.1000000000000001E-2</v>
      </c>
      <c r="M6063" s="170">
        <f t="shared" si="204"/>
        <v>43.195999999999998</v>
      </c>
      <c r="N6063" s="183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 t="s">
        <v>522</v>
      </c>
      <c r="AU6063" s="90"/>
      <c r="AV6063" s="90">
        <v>2.1000000000000001E-2</v>
      </c>
      <c r="AW6063" s="105">
        <v>43.195999999999998</v>
      </c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285</v>
      </c>
      <c r="J6064" s="2" t="s">
        <v>293</v>
      </c>
      <c r="K6064" s="2" t="s">
        <v>319</v>
      </c>
      <c r="L6064" s="170">
        <f t="shared" si="203"/>
        <v>1.67E-2</v>
      </c>
      <c r="M6064" s="170">
        <f t="shared" si="204"/>
        <v>147.566</v>
      </c>
      <c r="N6064" s="183"/>
      <c r="O6064" s="37"/>
      <c r="P6064" s="37"/>
      <c r="Q6064" s="37"/>
      <c r="R6064" s="38"/>
      <c r="S6064" s="45"/>
      <c r="T6064" s="2"/>
      <c r="U6064" s="2"/>
      <c r="V6064" s="2"/>
      <c r="W6064" s="3"/>
      <c r="X6064" s="61"/>
      <c r="Y6064" s="67"/>
      <c r="Z6064" s="67"/>
      <c r="AA6064" s="67"/>
      <c r="AB6064" s="69"/>
      <c r="AC6064" s="74"/>
      <c r="AD6064" s="2">
        <v>2.2999999999999998</v>
      </c>
      <c r="AE6064" s="2"/>
      <c r="AF6064" s="2"/>
      <c r="AG6064" s="3">
        <v>1.67E-2</v>
      </c>
      <c r="AH6064" s="61">
        <v>147.566</v>
      </c>
      <c r="AI6064" s="77"/>
      <c r="AJ6064" s="77"/>
      <c r="AK6064" s="77"/>
      <c r="AL6064" s="78"/>
      <c r="AM6064" s="86"/>
      <c r="AN6064" s="2"/>
      <c r="AO6064" s="2"/>
      <c r="AP6064" s="2"/>
      <c r="AQ6064" s="3"/>
      <c r="AR6064" s="61"/>
      <c r="AS6064" s="90"/>
      <c r="AT6064" s="90"/>
      <c r="AU6064" s="90"/>
      <c r="AV6064" s="91"/>
      <c r="AW6064" s="106"/>
      <c r="AX6064" s="2"/>
      <c r="AY6064" s="2"/>
      <c r="AZ6064" s="2"/>
      <c r="BA6064" s="3"/>
      <c r="BB6064" s="61"/>
      <c r="BC6064" s="111"/>
      <c r="BD6064" s="111"/>
      <c r="BE6064" s="111"/>
      <c r="BF6064" s="112"/>
      <c r="BG6064" s="117"/>
      <c r="BH6064" s="2"/>
      <c r="BI6064" s="2"/>
      <c r="BJ6064" s="2"/>
      <c r="BK6064" s="3"/>
      <c r="BL6064" s="61"/>
      <c r="BM6064" s="53"/>
      <c r="BN6064" s="53"/>
      <c r="BO6064" s="53"/>
      <c r="BP6064" s="54"/>
      <c r="BQ6064" s="126"/>
      <c r="BR6064" s="2"/>
      <c r="BS6064" s="2"/>
      <c r="BT6064" s="2"/>
      <c r="BU6064" s="3"/>
      <c r="BV6064" s="61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287</v>
      </c>
      <c r="J6065" s="2" t="s">
        <v>269</v>
      </c>
      <c r="K6065" s="2" t="s">
        <v>321</v>
      </c>
      <c r="L6065" s="170">
        <f t="shared" si="203"/>
        <v>0</v>
      </c>
      <c r="M6065" s="170">
        <f t="shared" si="204"/>
        <v>0</v>
      </c>
      <c r="N6065" s="183"/>
      <c r="O6065" s="37"/>
      <c r="P6065" s="37"/>
      <c r="Q6065" s="37"/>
      <c r="R6065" s="37"/>
      <c r="S6065" s="46"/>
      <c r="T6065" s="2"/>
      <c r="U6065" s="2"/>
      <c r="V6065" s="2"/>
      <c r="W6065" s="2"/>
      <c r="X6065" s="60"/>
      <c r="Y6065" s="67"/>
      <c r="Z6065" s="67"/>
      <c r="AA6065" s="67"/>
      <c r="AB6065" s="67"/>
      <c r="AC6065" s="73"/>
      <c r="AD6065" s="2"/>
      <c r="AE6065" s="2"/>
      <c r="AF6065" s="2"/>
      <c r="AG6065" s="2"/>
      <c r="AH6065" s="60"/>
      <c r="AI6065" s="77"/>
      <c r="AJ6065" s="77"/>
      <c r="AK6065" s="77"/>
      <c r="AL6065" s="77"/>
      <c r="AM6065" s="85"/>
      <c r="AN6065" s="2"/>
      <c r="AO6065" s="2"/>
      <c r="AP6065" s="2"/>
      <c r="AQ6065" s="2"/>
      <c r="AR6065" s="60"/>
      <c r="AS6065" s="90"/>
      <c r="AT6065" s="90"/>
      <c r="AU6065" s="90"/>
      <c r="AV6065" s="90"/>
      <c r="AW6065" s="105"/>
      <c r="AX6065" s="2"/>
      <c r="AY6065" s="2"/>
      <c r="AZ6065" s="2"/>
      <c r="BA6065" s="2"/>
      <c r="BB6065" s="60"/>
      <c r="BC6065" s="111"/>
      <c r="BD6065" s="111"/>
      <c r="BE6065" s="111"/>
      <c r="BF6065" s="111"/>
      <c r="BG6065" s="116"/>
      <c r="BH6065" s="2"/>
      <c r="BI6065" s="2"/>
      <c r="BJ6065" s="2"/>
      <c r="BK6065" s="2"/>
      <c r="BL6065" s="60"/>
      <c r="BM6065" s="53"/>
      <c r="BN6065" s="53"/>
      <c r="BO6065" s="53"/>
      <c r="BP6065" s="53"/>
      <c r="BQ6065" s="125"/>
      <c r="BR6065" s="2"/>
      <c r="BS6065" s="2"/>
      <c r="BT6065" s="2"/>
      <c r="BU6065" s="2"/>
      <c r="BV6065" s="60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270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3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290</v>
      </c>
      <c r="J6067" s="2" t="s">
        <v>271</v>
      </c>
      <c r="K6067" s="2" t="s">
        <v>322</v>
      </c>
      <c r="L6067" s="170">
        <f t="shared" si="203"/>
        <v>0</v>
      </c>
      <c r="M6067" s="170">
        <f t="shared" si="204"/>
        <v>0</v>
      </c>
      <c r="N6067" s="183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284</v>
      </c>
      <c r="J6068" s="2" t="s">
        <v>294</v>
      </c>
      <c r="K6068" s="2" t="s">
        <v>321</v>
      </c>
      <c r="L6068" s="170">
        <f t="shared" si="203"/>
        <v>0</v>
      </c>
      <c r="M6068" s="170">
        <f t="shared" si="204"/>
        <v>0</v>
      </c>
      <c r="N6068" s="183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347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3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295</v>
      </c>
      <c r="K6070" s="2" t="s">
        <v>321</v>
      </c>
      <c r="L6070" s="170">
        <f t="shared" si="203"/>
        <v>2</v>
      </c>
      <c r="M6070" s="170">
        <f t="shared" si="204"/>
        <v>0.995</v>
      </c>
      <c r="N6070" s="183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>
        <v>2.2999999999999998</v>
      </c>
      <c r="BS6070" s="2"/>
      <c r="BT6070" s="2"/>
      <c r="BU6070" s="2">
        <v>2</v>
      </c>
      <c r="BV6070" s="60">
        <v>0.995</v>
      </c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290</v>
      </c>
      <c r="J6071" s="2" t="s">
        <v>299</v>
      </c>
      <c r="K6071" s="2" t="s">
        <v>319</v>
      </c>
      <c r="L6071" s="170">
        <f t="shared" si="203"/>
        <v>0</v>
      </c>
      <c r="M6071" s="170">
        <f t="shared" si="204"/>
        <v>0</v>
      </c>
      <c r="N6071" s="183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/>
      <c r="BS6071" s="2"/>
      <c r="BT6071" s="2"/>
      <c r="BU6071" s="2"/>
      <c r="BV6071" s="60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315</v>
      </c>
      <c r="J6072" s="2" t="s">
        <v>348</v>
      </c>
      <c r="K6072" s="2" t="s">
        <v>321</v>
      </c>
      <c r="L6072" s="170">
        <f t="shared" si="203"/>
        <v>0</v>
      </c>
      <c r="M6072" s="170">
        <f t="shared" si="204"/>
        <v>0</v>
      </c>
      <c r="N6072" s="183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296</v>
      </c>
      <c r="K6073" s="2" t="s">
        <v>322</v>
      </c>
      <c r="L6073" s="170">
        <f t="shared" si="203"/>
        <v>0</v>
      </c>
      <c r="M6073" s="170">
        <f t="shared" si="204"/>
        <v>0</v>
      </c>
      <c r="N6073" s="183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316</v>
      </c>
      <c r="J6074" s="2" t="s">
        <v>297</v>
      </c>
      <c r="K6074" s="2" t="s">
        <v>319</v>
      </c>
      <c r="L6074" s="170">
        <f t="shared" si="203"/>
        <v>0</v>
      </c>
      <c r="M6074" s="170">
        <f t="shared" si="204"/>
        <v>0</v>
      </c>
      <c r="N6074" s="183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8" t="s">
        <v>349</v>
      </c>
      <c r="K6075" s="8" t="s">
        <v>321</v>
      </c>
      <c r="L6075" s="170">
        <f t="shared" si="203"/>
        <v>0</v>
      </c>
      <c r="M6075" s="170">
        <f t="shared" si="204"/>
        <v>0</v>
      </c>
      <c r="N6075" s="183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282</v>
      </c>
      <c r="J6076" s="2" t="s">
        <v>272</v>
      </c>
      <c r="K6076" s="2" t="s">
        <v>322</v>
      </c>
      <c r="L6076" s="170">
        <f t="shared" si="203"/>
        <v>0</v>
      </c>
      <c r="M6076" s="170">
        <f t="shared" si="204"/>
        <v>0</v>
      </c>
      <c r="N6076" s="183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273</v>
      </c>
      <c r="K6077" s="2" t="s">
        <v>322</v>
      </c>
      <c r="L6077" s="170">
        <f t="shared" si="203"/>
        <v>1E-3</v>
      </c>
      <c r="M6077" s="170">
        <f t="shared" si="204"/>
        <v>1.2769999999999999</v>
      </c>
      <c r="N6077" s="183"/>
      <c r="O6077" s="37"/>
      <c r="P6077" s="37"/>
      <c r="Q6077" s="37">
        <v>22</v>
      </c>
      <c r="R6077" s="37">
        <v>1E-3</v>
      </c>
      <c r="S6077" s="46">
        <v>1.2769999999999999</v>
      </c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274</v>
      </c>
      <c r="K6078" s="2" t="s">
        <v>322</v>
      </c>
      <c r="L6078" s="172">
        <f t="shared" si="203"/>
        <v>1E-3</v>
      </c>
      <c r="M6078" s="170">
        <f t="shared" si="204"/>
        <v>3.089</v>
      </c>
      <c r="N6078" s="183"/>
      <c r="O6078" s="37"/>
      <c r="P6078" s="37"/>
      <c r="Q6078" s="40"/>
      <c r="R6078" s="37"/>
      <c r="S6078" s="46"/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>
        <v>49</v>
      </c>
      <c r="BA6078" s="2">
        <v>1E-3</v>
      </c>
      <c r="BB6078" s="60">
        <v>3.089</v>
      </c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275</v>
      </c>
      <c r="K6079" s="2" t="s">
        <v>322</v>
      </c>
      <c r="L6079" s="170">
        <f t="shared" si="203"/>
        <v>0</v>
      </c>
      <c r="M6079" s="170">
        <f t="shared" si="204"/>
        <v>0</v>
      </c>
      <c r="N6079" s="183"/>
      <c r="O6079" s="37"/>
      <c r="P6079" s="37"/>
      <c r="Q6079" s="37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/>
      <c r="BA6079" s="2"/>
      <c r="BB6079" s="60"/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276</v>
      </c>
      <c r="K6080" s="2" t="s">
        <v>321</v>
      </c>
      <c r="L6080" s="170">
        <f t="shared" si="203"/>
        <v>1</v>
      </c>
      <c r="M6080" s="170">
        <f t="shared" si="204"/>
        <v>11.971</v>
      </c>
      <c r="N6080" s="183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>
        <v>9</v>
      </c>
      <c r="BP6080" s="53">
        <v>1</v>
      </c>
      <c r="BQ6080" s="125">
        <v>11.971</v>
      </c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277</v>
      </c>
      <c r="K6081" s="2" t="s">
        <v>321</v>
      </c>
      <c r="L6081" s="170">
        <f t="shared" si="203"/>
        <v>4</v>
      </c>
      <c r="M6081" s="170">
        <f t="shared" si="204"/>
        <v>5.4459999999999997</v>
      </c>
      <c r="N6081" s="183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 t="s">
        <v>361</v>
      </c>
      <c r="AU6081" s="90"/>
      <c r="AV6081" s="90">
        <v>4</v>
      </c>
      <c r="AW6081" s="105">
        <v>5.4459999999999997</v>
      </c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/>
      <c r="BP6081" s="53"/>
      <c r="BQ6081" s="125"/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283</v>
      </c>
      <c r="J6082" s="2" t="s">
        <v>298</v>
      </c>
      <c r="K6082" s="2" t="s">
        <v>322</v>
      </c>
      <c r="L6082" s="170">
        <f t="shared" si="203"/>
        <v>0</v>
      </c>
      <c r="M6082" s="170">
        <f t="shared" si="204"/>
        <v>0</v>
      </c>
      <c r="N6082" s="183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/>
      <c r="AU6082" s="90"/>
      <c r="AV6082" s="90"/>
      <c r="AW6082" s="105"/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278</v>
      </c>
      <c r="K6083" s="2" t="s">
        <v>321</v>
      </c>
      <c r="L6083" s="170">
        <f t="shared" si="203"/>
        <v>8</v>
      </c>
      <c r="M6083" s="170">
        <f t="shared" si="204"/>
        <v>10.948</v>
      </c>
      <c r="N6083" s="183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>
        <v>2</v>
      </c>
      <c r="BN6083" s="53"/>
      <c r="BO6083" s="53"/>
      <c r="BP6083" s="53">
        <v>2</v>
      </c>
      <c r="BQ6083" s="125">
        <v>2.798</v>
      </c>
      <c r="BR6083" s="2">
        <v>1.3</v>
      </c>
      <c r="BS6083" s="2"/>
      <c r="BT6083" s="2"/>
      <c r="BU6083" s="2">
        <v>6</v>
      </c>
      <c r="BV6083" s="60">
        <v>8.15</v>
      </c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279</v>
      </c>
      <c r="K6084" s="2" t="s">
        <v>321</v>
      </c>
      <c r="L6084" s="170">
        <f t="shared" si="203"/>
        <v>0</v>
      </c>
      <c r="M6084" s="170">
        <f t="shared" si="204"/>
        <v>0</v>
      </c>
      <c r="N6084" s="183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/>
      <c r="BN6084" s="53"/>
      <c r="BO6084" s="53"/>
      <c r="BP6084" s="53"/>
      <c r="BQ6084" s="125"/>
      <c r="BR6084" s="2"/>
      <c r="BS6084" s="2"/>
      <c r="BT6084" s="2"/>
      <c r="BU6084" s="2"/>
      <c r="BV6084" s="60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286</v>
      </c>
      <c r="J6085" s="2" t="s">
        <v>280</v>
      </c>
      <c r="K6085" s="2" t="s">
        <v>320</v>
      </c>
      <c r="L6085" s="170">
        <f t="shared" ref="L6085:L6148" si="205">SUM(R6085,W6085,AB6085,AG6085,AL6085,AQ6085,AV6085,BA6085,BF6085,BK6085,BP6085,BU6085)</f>
        <v>0</v>
      </c>
      <c r="M6085" s="172">
        <f t="shared" ref="M6085:M6148" si="206">SUM(S6085,X6085,AC6085,AH6085,AM6085,AR6085,AW6085,BB6085,BG6085,BL6085,BQ6085,BV6085)</f>
        <v>0</v>
      </c>
      <c r="N6085" s="185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181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281</v>
      </c>
      <c r="K6086" s="2" t="s">
        <v>320</v>
      </c>
      <c r="L6086" s="170">
        <f t="shared" si="205"/>
        <v>0</v>
      </c>
      <c r="M6086" s="170">
        <f t="shared" si="206"/>
        <v>0</v>
      </c>
      <c r="N6086" s="183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60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s="17" customFormat="1" hidden="1" x14ac:dyDescent="0.3">
      <c r="A6087" s="19" t="s">
        <v>219</v>
      </c>
      <c r="B6087" s="19" t="s">
        <v>2</v>
      </c>
      <c r="C6087" s="19" t="s">
        <v>3</v>
      </c>
      <c r="D6087" s="19" t="s">
        <v>220</v>
      </c>
      <c r="E6087" s="20" t="s">
        <v>221</v>
      </c>
      <c r="F6087" s="21"/>
      <c r="G6087" s="23" t="s">
        <v>5</v>
      </c>
      <c r="H6087" s="7">
        <v>2023</v>
      </c>
      <c r="I6087" s="25"/>
      <c r="J6087" s="16" t="s">
        <v>314</v>
      </c>
      <c r="K6087" s="16"/>
      <c r="L6087" s="155"/>
      <c r="M6087" s="133">
        <f>SUM(M6049:M6086)</f>
        <v>226.352</v>
      </c>
      <c r="N6087" s="186"/>
      <c r="O6087" s="16"/>
      <c r="P6087" s="16"/>
      <c r="Q6087" s="16"/>
      <c r="R6087" s="16"/>
      <c r="S6087" s="51">
        <f>SUM(S6049:S6086)</f>
        <v>1.2769999999999999</v>
      </c>
      <c r="T6087" s="16"/>
      <c r="U6087" s="16"/>
      <c r="V6087" s="16"/>
      <c r="W6087" s="16"/>
      <c r="X6087" s="51">
        <f>SUM(X6049:X6086)</f>
        <v>0</v>
      </c>
      <c r="Y6087" s="16"/>
      <c r="Z6087" s="16"/>
      <c r="AA6087" s="16"/>
      <c r="AB6087" s="16"/>
      <c r="AC6087" s="51">
        <f>SUM(AC6049:AC6086)</f>
        <v>0</v>
      </c>
      <c r="AD6087" s="16"/>
      <c r="AE6087" s="16"/>
      <c r="AF6087" s="16"/>
      <c r="AG6087" s="16"/>
      <c r="AH6087" s="51">
        <f>SUM(AH6049:AH6086)</f>
        <v>147.566</v>
      </c>
      <c r="AI6087" s="16"/>
      <c r="AJ6087" s="16"/>
      <c r="AK6087" s="16"/>
      <c r="AL6087" s="16"/>
      <c r="AM6087" s="51">
        <f>SUM(AM6049:AM6086)</f>
        <v>0</v>
      </c>
      <c r="AN6087" s="16"/>
      <c r="AO6087" s="16"/>
      <c r="AP6087" s="16"/>
      <c r="AQ6087" s="16"/>
      <c r="AR6087" s="51">
        <f>SUM(AR6049:AR6086)</f>
        <v>0</v>
      </c>
      <c r="AS6087" s="16"/>
      <c r="AT6087" s="16"/>
      <c r="AU6087" s="16"/>
      <c r="AV6087" s="16"/>
      <c r="AW6087" s="51">
        <f>SUM(AW6049:AW6086)</f>
        <v>48.641999999999996</v>
      </c>
      <c r="AX6087" s="16"/>
      <c r="AY6087" s="16"/>
      <c r="AZ6087" s="16"/>
      <c r="BA6087" s="16"/>
      <c r="BB6087" s="51">
        <f>SUM(BB6049:BB6086)</f>
        <v>3.089</v>
      </c>
      <c r="BC6087" s="16"/>
      <c r="BD6087" s="16"/>
      <c r="BE6087" s="16"/>
      <c r="BF6087" s="16"/>
      <c r="BG6087" s="51">
        <f>SUM(BG6049:BG6086)</f>
        <v>0</v>
      </c>
      <c r="BH6087" s="16"/>
      <c r="BI6087" s="16"/>
      <c r="BJ6087" s="16"/>
      <c r="BK6087" s="16"/>
      <c r="BL6087" s="51">
        <f>SUM(BL6049:BL6086)</f>
        <v>0</v>
      </c>
      <c r="BM6087" s="16"/>
      <c r="BN6087" s="16"/>
      <c r="BO6087" s="16"/>
      <c r="BP6087" s="16"/>
      <c r="BQ6087" s="51">
        <f>SUM(BQ6049:BQ6086)</f>
        <v>16.633000000000003</v>
      </c>
      <c r="BR6087" s="16"/>
      <c r="BS6087" s="16"/>
      <c r="BT6087" s="16"/>
      <c r="BU6087" s="16"/>
      <c r="BV6087" s="51">
        <f>SUM(BV6049:BV6086)</f>
        <v>9.1449999999999996</v>
      </c>
    </row>
    <row r="6088" spans="1:74" hidden="1" x14ac:dyDescent="0.3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22" t="s">
        <v>5</v>
      </c>
      <c r="H6088" s="3">
        <v>2023</v>
      </c>
      <c r="I6088" s="24" t="s">
        <v>287</v>
      </c>
      <c r="J6088" s="2" t="s">
        <v>267</v>
      </c>
      <c r="K6088" s="2" t="s">
        <v>319</v>
      </c>
      <c r="L6088" s="170">
        <f t="shared" si="205"/>
        <v>0</v>
      </c>
      <c r="M6088" s="170">
        <f t="shared" si="206"/>
        <v>0</v>
      </c>
      <c r="N6088" s="183"/>
      <c r="O6088" s="37"/>
      <c r="P6088" s="37"/>
      <c r="Q6088" s="37"/>
      <c r="R6088" s="37"/>
      <c r="S6088" s="46"/>
      <c r="T6088" s="2"/>
      <c r="U6088" s="2"/>
      <c r="V6088" s="2"/>
      <c r="W6088" s="2"/>
      <c r="X6088" s="60"/>
      <c r="Y6088" s="67"/>
      <c r="Z6088" s="67"/>
      <c r="AA6088" s="67"/>
      <c r="AB6088" s="67"/>
      <c r="AC6088" s="73"/>
      <c r="AD6088" s="2"/>
      <c r="AE6088" s="2"/>
      <c r="AF6088" s="2"/>
      <c r="AG6088" s="2"/>
      <c r="AH6088" s="60"/>
      <c r="AI6088" s="77"/>
      <c r="AJ6088" s="77"/>
      <c r="AK6088" s="77"/>
      <c r="AL6088" s="77"/>
      <c r="AM6088" s="85"/>
      <c r="AN6088" s="2"/>
      <c r="AO6088" s="2"/>
      <c r="AP6088" s="2"/>
      <c r="AQ6088" s="2"/>
      <c r="AR6088" s="60"/>
      <c r="AS6088" s="90"/>
      <c r="AT6088" s="90"/>
      <c r="AU6088" s="90"/>
      <c r="AV6088" s="90"/>
      <c r="AW6088" s="105"/>
      <c r="AX6088" s="2"/>
      <c r="AY6088" s="2"/>
      <c r="AZ6088" s="2"/>
      <c r="BA6088" s="2"/>
      <c r="BB6088" s="60"/>
      <c r="BC6088" s="111"/>
      <c r="BD6088" s="111"/>
      <c r="BE6088" s="111"/>
      <c r="BF6088" s="111"/>
      <c r="BG6088" s="116"/>
      <c r="BH6088" s="2"/>
      <c r="BI6088" s="2"/>
      <c r="BJ6088" s="2"/>
      <c r="BK6088" s="2"/>
      <c r="BL6088" s="60"/>
      <c r="BM6088" s="53"/>
      <c r="BN6088" s="53"/>
      <c r="BO6088" s="53"/>
      <c r="BP6088" s="53"/>
      <c r="BQ6088" s="125"/>
      <c r="BR6088" s="2"/>
      <c r="BS6088" s="2"/>
      <c r="BT6088" s="2"/>
      <c r="BU6088" s="2"/>
      <c r="BV6088" s="60"/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291</v>
      </c>
      <c r="K6089" s="2" t="s">
        <v>320</v>
      </c>
      <c r="L6089" s="170">
        <f t="shared" si="205"/>
        <v>0</v>
      </c>
      <c r="M6089" s="170">
        <f t="shared" si="206"/>
        <v>0</v>
      </c>
      <c r="N6089" s="183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286</v>
      </c>
      <c r="J6090" s="2" t="s">
        <v>337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3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8" t="s">
        <v>338</v>
      </c>
      <c r="K6091" s="8" t="s">
        <v>319</v>
      </c>
      <c r="L6091" s="170">
        <f t="shared" si="205"/>
        <v>0</v>
      </c>
      <c r="M6091" s="170">
        <f t="shared" si="206"/>
        <v>0</v>
      </c>
      <c r="N6091" s="183"/>
      <c r="O6091" s="58"/>
      <c r="P6091" s="58"/>
      <c r="Q6091" s="58"/>
      <c r="R6091" s="58"/>
      <c r="S6091" s="59"/>
      <c r="T6091" s="8"/>
      <c r="U6091" s="8"/>
      <c r="V6091" s="8"/>
      <c r="W6091" s="8"/>
      <c r="X6091" s="130"/>
      <c r="Y6091" s="143"/>
      <c r="Z6091" s="143"/>
      <c r="AA6091" s="143"/>
      <c r="AB6091" s="143"/>
      <c r="AC6091" s="144"/>
      <c r="AD6091" s="8"/>
      <c r="AE6091" s="8"/>
      <c r="AF6091" s="8"/>
      <c r="AG6091" s="8"/>
      <c r="AH6091" s="130"/>
      <c r="AI6091" s="145"/>
      <c r="AJ6091" s="145"/>
      <c r="AK6091" s="145"/>
      <c r="AL6091" s="145"/>
      <c r="AM6091" s="146"/>
      <c r="AN6091" s="8"/>
      <c r="AO6091" s="8"/>
      <c r="AP6091" s="8"/>
      <c r="AQ6091" s="8"/>
      <c r="AR6091" s="130"/>
      <c r="AS6091" s="147"/>
      <c r="AT6091" s="147"/>
      <c r="AU6091" s="147"/>
      <c r="AV6091" s="147"/>
      <c r="AW6091" s="148"/>
      <c r="AX6091" s="8"/>
      <c r="AY6091" s="8"/>
      <c r="AZ6091" s="8"/>
      <c r="BA6091" s="8"/>
      <c r="BB6091" s="130"/>
      <c r="BC6091" s="149"/>
      <c r="BD6091" s="149"/>
      <c r="BE6091" s="149"/>
      <c r="BF6091" s="149"/>
      <c r="BG6091" s="150"/>
      <c r="BH6091" s="8"/>
      <c r="BI6091" s="8"/>
      <c r="BJ6091" s="8"/>
      <c r="BK6091" s="8"/>
      <c r="BL6091" s="130"/>
      <c r="BM6091" s="151"/>
      <c r="BN6091" s="151"/>
      <c r="BO6091" s="151"/>
      <c r="BP6091" s="151"/>
      <c r="BQ6091" s="152"/>
      <c r="BR6091" s="8"/>
      <c r="BS6091" s="8"/>
      <c r="BT6091" s="8"/>
      <c r="BU6091" s="8"/>
      <c r="BV6091" s="13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339</v>
      </c>
      <c r="K6092" s="8" t="s">
        <v>340</v>
      </c>
      <c r="L6092" s="170">
        <f t="shared" si="205"/>
        <v>0</v>
      </c>
      <c r="M6092" s="170">
        <f t="shared" si="206"/>
        <v>0</v>
      </c>
      <c r="N6092" s="183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341</v>
      </c>
      <c r="K6093" s="8" t="s">
        <v>319</v>
      </c>
      <c r="L6093" s="170">
        <f t="shared" si="205"/>
        <v>0</v>
      </c>
      <c r="M6093" s="170">
        <f t="shared" si="206"/>
        <v>0</v>
      </c>
      <c r="N6093" s="183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342</v>
      </c>
      <c r="K6094" s="8" t="s">
        <v>321</v>
      </c>
      <c r="L6094" s="170">
        <f t="shared" si="205"/>
        <v>0</v>
      </c>
      <c r="M6094" s="170">
        <f t="shared" si="206"/>
        <v>0</v>
      </c>
      <c r="N6094" s="183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343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3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344</v>
      </c>
      <c r="K6096" s="8" t="s">
        <v>340</v>
      </c>
      <c r="L6096" s="170">
        <f t="shared" si="205"/>
        <v>0</v>
      </c>
      <c r="M6096" s="170">
        <f t="shared" si="206"/>
        <v>0</v>
      </c>
      <c r="N6096" s="183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288</v>
      </c>
      <c r="J6097" s="8" t="s">
        <v>345</v>
      </c>
      <c r="K6097" s="8" t="s">
        <v>319</v>
      </c>
      <c r="L6097" s="170">
        <f t="shared" si="205"/>
        <v>0</v>
      </c>
      <c r="M6097" s="170">
        <f t="shared" si="206"/>
        <v>0</v>
      </c>
      <c r="N6097" s="183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2" t="s">
        <v>352</v>
      </c>
      <c r="K6098" s="2" t="s">
        <v>319</v>
      </c>
      <c r="L6098" s="172">
        <f t="shared" si="205"/>
        <v>2.7799999999999998E-2</v>
      </c>
      <c r="M6098" s="170">
        <f t="shared" si="206"/>
        <v>77.554000000000002</v>
      </c>
      <c r="N6098" s="183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 t="s">
        <v>619</v>
      </c>
      <c r="BN6098" s="151"/>
      <c r="BO6098" s="151"/>
      <c r="BP6098" s="151">
        <v>2.7799999999999998E-2</v>
      </c>
      <c r="BQ6098" s="152">
        <v>77.554000000000002</v>
      </c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353</v>
      </c>
      <c r="K6099" s="2" t="s">
        <v>322</v>
      </c>
      <c r="L6099" s="170">
        <f t="shared" si="205"/>
        <v>0</v>
      </c>
      <c r="M6099" s="170">
        <f t="shared" si="206"/>
        <v>0</v>
      </c>
      <c r="N6099" s="183"/>
      <c r="O6099" s="37"/>
      <c r="P6099" s="37"/>
      <c r="Q6099" s="37"/>
      <c r="R6099" s="37"/>
      <c r="S6099" s="46"/>
      <c r="T6099" s="2"/>
      <c r="U6099" s="2"/>
      <c r="V6099" s="2"/>
      <c r="W6099" s="2"/>
      <c r="X6099" s="60"/>
      <c r="Y6099" s="67"/>
      <c r="Z6099" s="67"/>
      <c r="AA6099" s="67"/>
      <c r="AB6099" s="67"/>
      <c r="AC6099" s="73"/>
      <c r="AD6099" s="2"/>
      <c r="AE6099" s="2"/>
      <c r="AF6099" s="2"/>
      <c r="AG6099" s="2"/>
      <c r="AH6099" s="60"/>
      <c r="AI6099" s="77"/>
      <c r="AJ6099" s="77"/>
      <c r="AK6099" s="77"/>
      <c r="AL6099" s="77"/>
      <c r="AM6099" s="85"/>
      <c r="AN6099" s="2"/>
      <c r="AO6099" s="2"/>
      <c r="AP6099" s="2"/>
      <c r="AQ6099" s="2"/>
      <c r="AR6099" s="60"/>
      <c r="AS6099" s="90"/>
      <c r="AT6099" s="90"/>
      <c r="AU6099" s="90"/>
      <c r="AV6099" s="90"/>
      <c r="AW6099" s="105"/>
      <c r="AX6099" s="2"/>
      <c r="AY6099" s="2"/>
      <c r="AZ6099" s="2"/>
      <c r="BA6099" s="2"/>
      <c r="BB6099" s="60"/>
      <c r="BC6099" s="111"/>
      <c r="BD6099" s="111"/>
      <c r="BE6099" s="111"/>
      <c r="BF6099" s="111"/>
      <c r="BG6099" s="116"/>
      <c r="BH6099" s="2"/>
      <c r="BI6099" s="2"/>
      <c r="BJ6099" s="2"/>
      <c r="BK6099" s="2"/>
      <c r="BL6099" s="60"/>
      <c r="BM6099" s="53"/>
      <c r="BN6099" s="53"/>
      <c r="BO6099" s="53"/>
      <c r="BP6099" s="53"/>
      <c r="BQ6099" s="125"/>
      <c r="BR6099" s="2"/>
      <c r="BS6099" s="2"/>
      <c r="BT6099" s="2"/>
      <c r="BU6099" s="2"/>
      <c r="BV6099" s="6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346</v>
      </c>
      <c r="K6100" s="2" t="s">
        <v>319</v>
      </c>
      <c r="L6100" s="170">
        <f t="shared" si="205"/>
        <v>0</v>
      </c>
      <c r="M6100" s="170">
        <f t="shared" si="206"/>
        <v>0</v>
      </c>
      <c r="N6100" s="183"/>
      <c r="O6100" s="38"/>
      <c r="P6100" s="37"/>
      <c r="Q6100" s="37"/>
      <c r="R6100" s="37"/>
      <c r="S6100" s="46"/>
      <c r="T6100" s="3"/>
      <c r="U6100" s="2"/>
      <c r="V6100" s="2"/>
      <c r="W6100" s="2"/>
      <c r="X6100" s="60"/>
      <c r="Y6100" s="69"/>
      <c r="Z6100" s="67"/>
      <c r="AA6100" s="67"/>
      <c r="AB6100" s="67"/>
      <c r="AC6100" s="73"/>
      <c r="AD6100" s="3"/>
      <c r="AE6100" s="2"/>
      <c r="AF6100" s="2"/>
      <c r="AG6100" s="2"/>
      <c r="AH6100" s="60"/>
      <c r="AI6100" s="78"/>
      <c r="AJ6100" s="77"/>
      <c r="AK6100" s="77"/>
      <c r="AL6100" s="77"/>
      <c r="AM6100" s="85"/>
      <c r="AN6100" s="3"/>
      <c r="AO6100" s="2"/>
      <c r="AP6100" s="2"/>
      <c r="AQ6100" s="2"/>
      <c r="AR6100" s="60"/>
      <c r="AS6100" s="91"/>
      <c r="AT6100" s="90"/>
      <c r="AU6100" s="90"/>
      <c r="AV6100" s="90"/>
      <c r="AW6100" s="105"/>
      <c r="AX6100" s="3"/>
      <c r="AY6100" s="2"/>
      <c r="AZ6100" s="2"/>
      <c r="BA6100" s="2"/>
      <c r="BB6100" s="60"/>
      <c r="BC6100" s="112"/>
      <c r="BD6100" s="111"/>
      <c r="BE6100" s="111"/>
      <c r="BF6100" s="111"/>
      <c r="BG6100" s="116"/>
      <c r="BH6100" s="3"/>
      <c r="BI6100" s="2"/>
      <c r="BJ6100" s="2"/>
      <c r="BK6100" s="2"/>
      <c r="BL6100" s="60"/>
      <c r="BM6100" s="54"/>
      <c r="BN6100" s="53"/>
      <c r="BO6100" s="53"/>
      <c r="BP6100" s="53"/>
      <c r="BQ6100" s="125"/>
      <c r="BR6100" s="3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289</v>
      </c>
      <c r="J6101" s="2" t="s">
        <v>268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3"/>
      <c r="O6101" s="37"/>
      <c r="P6101" s="37"/>
      <c r="Q6101" s="37"/>
      <c r="R6101" s="37"/>
      <c r="S6101" s="164"/>
      <c r="T6101" s="2"/>
      <c r="U6101" s="2"/>
      <c r="V6101" s="2"/>
      <c r="W6101" s="2"/>
      <c r="X6101" s="60"/>
      <c r="Y6101" s="67"/>
      <c r="Z6101" s="67"/>
      <c r="AA6101" s="67"/>
      <c r="AB6101" s="67"/>
      <c r="AC6101" s="73"/>
      <c r="AD6101" s="2"/>
      <c r="AE6101" s="2"/>
      <c r="AF6101" s="2"/>
      <c r="AG6101" s="2"/>
      <c r="AH6101" s="60"/>
      <c r="AI6101" s="77"/>
      <c r="AJ6101" s="77"/>
      <c r="AK6101" s="77"/>
      <c r="AL6101" s="77"/>
      <c r="AM6101" s="85"/>
      <c r="AN6101" s="2"/>
      <c r="AO6101" s="2"/>
      <c r="AP6101" s="2"/>
      <c r="AQ6101" s="2"/>
      <c r="AR6101" s="60"/>
      <c r="AS6101" s="90"/>
      <c r="AT6101" s="90"/>
      <c r="AU6101" s="90"/>
      <c r="AV6101" s="90"/>
      <c r="AW6101" s="105"/>
      <c r="AX6101" s="2"/>
      <c r="AY6101" s="2"/>
      <c r="AZ6101" s="2"/>
      <c r="BA6101" s="2"/>
      <c r="BB6101" s="60"/>
      <c r="BC6101" s="111"/>
      <c r="BD6101" s="111"/>
      <c r="BE6101" s="111"/>
      <c r="BF6101" s="111"/>
      <c r="BG6101" s="116"/>
      <c r="BH6101" s="2"/>
      <c r="BI6101" s="2"/>
      <c r="BJ6101" s="2"/>
      <c r="BK6101" s="2"/>
      <c r="BL6101" s="60"/>
      <c r="BM6101" s="53"/>
      <c r="BN6101" s="53"/>
      <c r="BO6101" s="53"/>
      <c r="BP6101" s="53"/>
      <c r="BQ6101" s="125"/>
      <c r="BR6101" s="2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292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3"/>
      <c r="O6102" s="37"/>
      <c r="P6102" s="37"/>
      <c r="Q6102" s="37"/>
      <c r="R6102" s="37"/>
      <c r="S6102" s="46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285</v>
      </c>
      <c r="J6103" s="2" t="s">
        <v>293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3"/>
      <c r="O6103" s="37"/>
      <c r="P6103" s="37"/>
      <c r="Q6103" s="37"/>
      <c r="R6103" s="38"/>
      <c r="S6103" s="45"/>
      <c r="T6103" s="2"/>
      <c r="U6103" s="2"/>
      <c r="V6103" s="2"/>
      <c r="W6103" s="3"/>
      <c r="X6103" s="61"/>
      <c r="Y6103" s="67"/>
      <c r="Z6103" s="67"/>
      <c r="AA6103" s="67"/>
      <c r="AB6103" s="69"/>
      <c r="AC6103" s="74"/>
      <c r="AD6103" s="2"/>
      <c r="AE6103" s="2"/>
      <c r="AF6103" s="2"/>
      <c r="AG6103" s="3"/>
      <c r="AH6103" s="61"/>
      <c r="AI6103" s="77"/>
      <c r="AJ6103" s="77"/>
      <c r="AK6103" s="77"/>
      <c r="AL6103" s="78"/>
      <c r="AM6103" s="86"/>
      <c r="AN6103" s="2"/>
      <c r="AO6103" s="2"/>
      <c r="AP6103" s="2"/>
      <c r="AQ6103" s="3"/>
      <c r="AR6103" s="61"/>
      <c r="AS6103" s="90"/>
      <c r="AT6103" s="90"/>
      <c r="AU6103" s="90"/>
      <c r="AV6103" s="91"/>
      <c r="AW6103" s="106"/>
      <c r="AX6103" s="2"/>
      <c r="AY6103" s="2"/>
      <c r="AZ6103" s="2"/>
      <c r="BA6103" s="3"/>
      <c r="BB6103" s="61"/>
      <c r="BC6103" s="111"/>
      <c r="BD6103" s="111"/>
      <c r="BE6103" s="111"/>
      <c r="BF6103" s="112"/>
      <c r="BG6103" s="117"/>
      <c r="BH6103" s="2"/>
      <c r="BI6103" s="2"/>
      <c r="BJ6103" s="2"/>
      <c r="BK6103" s="3"/>
      <c r="BL6103" s="61"/>
      <c r="BM6103" s="53"/>
      <c r="BN6103" s="53"/>
      <c r="BO6103" s="53"/>
      <c r="BP6103" s="54"/>
      <c r="BQ6103" s="126"/>
      <c r="BR6103" s="2"/>
      <c r="BS6103" s="2"/>
      <c r="BT6103" s="2"/>
      <c r="BU6103" s="3"/>
      <c r="BV6103" s="61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287</v>
      </c>
      <c r="J6104" s="2" t="s">
        <v>269</v>
      </c>
      <c r="K6104" s="2" t="s">
        <v>321</v>
      </c>
      <c r="L6104" s="170">
        <f t="shared" si="205"/>
        <v>0</v>
      </c>
      <c r="M6104" s="170">
        <f t="shared" si="206"/>
        <v>0</v>
      </c>
      <c r="N6104" s="183"/>
      <c r="O6104" s="37"/>
      <c r="P6104" s="37"/>
      <c r="Q6104" s="37"/>
      <c r="R6104" s="37"/>
      <c r="S6104" s="46"/>
      <c r="T6104" s="2"/>
      <c r="U6104" s="2"/>
      <c r="V6104" s="2"/>
      <c r="W6104" s="2"/>
      <c r="X6104" s="60"/>
      <c r="Y6104" s="67"/>
      <c r="Z6104" s="67"/>
      <c r="AA6104" s="67"/>
      <c r="AB6104" s="67"/>
      <c r="AC6104" s="73"/>
      <c r="AD6104" s="2"/>
      <c r="AE6104" s="2"/>
      <c r="AF6104" s="2"/>
      <c r="AG6104" s="2"/>
      <c r="AH6104" s="60"/>
      <c r="AI6104" s="77"/>
      <c r="AJ6104" s="77"/>
      <c r="AK6104" s="77"/>
      <c r="AL6104" s="77"/>
      <c r="AM6104" s="85"/>
      <c r="AN6104" s="2"/>
      <c r="AO6104" s="2"/>
      <c r="AP6104" s="2"/>
      <c r="AQ6104" s="2"/>
      <c r="AR6104" s="60"/>
      <c r="AS6104" s="90"/>
      <c r="AT6104" s="90"/>
      <c r="AU6104" s="90"/>
      <c r="AV6104" s="90"/>
      <c r="AW6104" s="105"/>
      <c r="AX6104" s="2"/>
      <c r="AY6104" s="2"/>
      <c r="AZ6104" s="2"/>
      <c r="BA6104" s="2"/>
      <c r="BB6104" s="60"/>
      <c r="BC6104" s="111"/>
      <c r="BD6104" s="111"/>
      <c r="BE6104" s="111"/>
      <c r="BF6104" s="111"/>
      <c r="BG6104" s="116"/>
      <c r="BH6104" s="2"/>
      <c r="BI6104" s="2"/>
      <c r="BJ6104" s="2"/>
      <c r="BK6104" s="2"/>
      <c r="BL6104" s="60"/>
      <c r="BM6104" s="53"/>
      <c r="BN6104" s="53"/>
      <c r="BO6104" s="53"/>
      <c r="BP6104" s="53"/>
      <c r="BQ6104" s="125"/>
      <c r="BR6104" s="2"/>
      <c r="BS6104" s="2"/>
      <c r="BT6104" s="2"/>
      <c r="BU6104" s="2"/>
      <c r="BV6104" s="60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270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3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290</v>
      </c>
      <c r="J6106" s="2" t="s">
        <v>271</v>
      </c>
      <c r="K6106" s="2" t="s">
        <v>322</v>
      </c>
      <c r="L6106" s="170">
        <f t="shared" si="205"/>
        <v>0</v>
      </c>
      <c r="M6106" s="170">
        <f t="shared" si="206"/>
        <v>0</v>
      </c>
      <c r="N6106" s="183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284</v>
      </c>
      <c r="J6107" s="2" t="s">
        <v>294</v>
      </c>
      <c r="K6107" s="2" t="s">
        <v>321</v>
      </c>
      <c r="L6107" s="170">
        <f t="shared" si="205"/>
        <v>0</v>
      </c>
      <c r="M6107" s="170">
        <f t="shared" si="206"/>
        <v>0</v>
      </c>
      <c r="N6107" s="183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347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3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295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3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290</v>
      </c>
      <c r="J6110" s="2" t="s">
        <v>299</v>
      </c>
      <c r="K6110" s="2" t="s">
        <v>319</v>
      </c>
      <c r="L6110" s="170">
        <f t="shared" si="205"/>
        <v>0</v>
      </c>
      <c r="M6110" s="170">
        <f t="shared" si="206"/>
        <v>0</v>
      </c>
      <c r="N6110" s="183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315</v>
      </c>
      <c r="J6111" s="2" t="s">
        <v>348</v>
      </c>
      <c r="K6111" s="2" t="s">
        <v>321</v>
      </c>
      <c r="L6111" s="170">
        <f t="shared" si="205"/>
        <v>70</v>
      </c>
      <c r="M6111" s="170">
        <f t="shared" si="206"/>
        <v>344.89</v>
      </c>
      <c r="N6111" s="183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>
        <v>70</v>
      </c>
      <c r="BV6111" s="60">
        <v>344.89</v>
      </c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296</v>
      </c>
      <c r="K6112" s="2" t="s">
        <v>322</v>
      </c>
      <c r="L6112" s="170">
        <f t="shared" si="205"/>
        <v>0</v>
      </c>
      <c r="M6112" s="170">
        <f t="shared" si="206"/>
        <v>0</v>
      </c>
      <c r="N6112" s="183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/>
      <c r="BV6112" s="60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316</v>
      </c>
      <c r="J6113" s="2" t="s">
        <v>297</v>
      </c>
      <c r="K6113" s="2" t="s">
        <v>319</v>
      </c>
      <c r="L6113" s="170">
        <f t="shared" si="205"/>
        <v>0</v>
      </c>
      <c r="M6113" s="170">
        <f t="shared" si="206"/>
        <v>0</v>
      </c>
      <c r="N6113" s="183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8" t="s">
        <v>349</v>
      </c>
      <c r="K6114" s="8" t="s">
        <v>321</v>
      </c>
      <c r="L6114" s="170">
        <f t="shared" si="205"/>
        <v>0</v>
      </c>
      <c r="M6114" s="170">
        <f t="shared" si="206"/>
        <v>0</v>
      </c>
      <c r="N6114" s="183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282</v>
      </c>
      <c r="J6115" s="2" t="s">
        <v>272</v>
      </c>
      <c r="K6115" s="2" t="s">
        <v>322</v>
      </c>
      <c r="L6115" s="170">
        <f t="shared" si="205"/>
        <v>0</v>
      </c>
      <c r="M6115" s="170">
        <f t="shared" si="206"/>
        <v>0</v>
      </c>
      <c r="N6115" s="183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273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3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274</v>
      </c>
      <c r="K6117" s="2" t="s">
        <v>322</v>
      </c>
      <c r="L6117" s="172">
        <f t="shared" si="205"/>
        <v>5.0000000000000001E-4</v>
      </c>
      <c r="M6117" s="170">
        <f t="shared" si="206"/>
        <v>0.755</v>
      </c>
      <c r="N6117" s="183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>
        <v>84</v>
      </c>
      <c r="BP6117" s="53">
        <v>5.0000000000000001E-4</v>
      </c>
      <c r="BQ6117" s="125">
        <v>0.755</v>
      </c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275</v>
      </c>
      <c r="K6118" s="2" t="s">
        <v>322</v>
      </c>
      <c r="L6118" s="170">
        <f t="shared" si="205"/>
        <v>0</v>
      </c>
      <c r="M6118" s="170">
        <f t="shared" si="206"/>
        <v>0</v>
      </c>
      <c r="N6118" s="183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/>
      <c r="BP6118" s="53"/>
      <c r="BQ6118" s="125"/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276</v>
      </c>
      <c r="K6119" s="2" t="s">
        <v>321</v>
      </c>
      <c r="L6119" s="170">
        <f t="shared" si="205"/>
        <v>0</v>
      </c>
      <c r="M6119" s="170">
        <f t="shared" si="206"/>
        <v>0</v>
      </c>
      <c r="N6119" s="183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277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3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283</v>
      </c>
      <c r="J6121" s="2" t="s">
        <v>298</v>
      </c>
      <c r="K6121" s="2" t="s">
        <v>322</v>
      </c>
      <c r="L6121" s="170">
        <f t="shared" si="205"/>
        <v>0.03</v>
      </c>
      <c r="M6121" s="170">
        <f t="shared" si="206"/>
        <v>9.8119999999999994</v>
      </c>
      <c r="N6121" s="183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70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>
        <v>5</v>
      </c>
      <c r="BN6121" s="53" t="s">
        <v>361</v>
      </c>
      <c r="BO6121" s="53"/>
      <c r="BP6121" s="53">
        <v>0.03</v>
      </c>
      <c r="BQ6121" s="125">
        <v>9.8119999999999994</v>
      </c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278</v>
      </c>
      <c r="K6122" s="2" t="s">
        <v>321</v>
      </c>
      <c r="L6122" s="170">
        <f t="shared" si="205"/>
        <v>12</v>
      </c>
      <c r="M6122" s="170">
        <f t="shared" si="206"/>
        <v>17.079999999999998</v>
      </c>
      <c r="N6122" s="183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67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>
        <v>6</v>
      </c>
      <c r="BI6122" s="2">
        <v>2</v>
      </c>
      <c r="BJ6122" s="2"/>
      <c r="BK6122" s="2">
        <v>1</v>
      </c>
      <c r="BL6122" s="60">
        <v>1.4159999999999999</v>
      </c>
      <c r="BM6122" s="53">
        <v>5</v>
      </c>
      <c r="BN6122" s="53"/>
      <c r="BO6122" s="53"/>
      <c r="BP6122" s="53">
        <v>10</v>
      </c>
      <c r="BQ6122" s="125">
        <v>14.305999999999999</v>
      </c>
      <c r="BR6122" s="2">
        <v>2</v>
      </c>
      <c r="BS6122" s="2">
        <v>6</v>
      </c>
      <c r="BT6122" s="2"/>
      <c r="BU6122" s="2">
        <v>1</v>
      </c>
      <c r="BV6122" s="60">
        <v>1.3580000000000001</v>
      </c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279</v>
      </c>
      <c r="K6123" s="2" t="s">
        <v>321</v>
      </c>
      <c r="L6123" s="170">
        <f t="shared" si="205"/>
        <v>0</v>
      </c>
      <c r="M6123" s="170">
        <f t="shared" si="206"/>
        <v>0</v>
      </c>
      <c r="N6123" s="183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/>
      <c r="BI6123" s="2"/>
      <c r="BJ6123" s="2"/>
      <c r="BK6123" s="2"/>
      <c r="BL6123" s="60"/>
      <c r="BM6123" s="53"/>
      <c r="BN6123" s="53"/>
      <c r="BO6123" s="53"/>
      <c r="BP6123" s="53"/>
      <c r="BQ6123" s="125"/>
      <c r="BR6123" s="2"/>
      <c r="BS6123" s="2"/>
      <c r="BT6123" s="2"/>
      <c r="BU6123" s="2"/>
      <c r="BV6123" s="60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286</v>
      </c>
      <c r="J6124" s="2" t="s">
        <v>280</v>
      </c>
      <c r="K6124" s="2" t="s">
        <v>320</v>
      </c>
      <c r="L6124" s="170">
        <f t="shared" si="205"/>
        <v>0</v>
      </c>
      <c r="M6124" s="172">
        <f t="shared" si="206"/>
        <v>0</v>
      </c>
      <c r="N6124" s="185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181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281</v>
      </c>
      <c r="K6125" s="2" t="s">
        <v>320</v>
      </c>
      <c r="L6125" s="170">
        <f t="shared" si="205"/>
        <v>0</v>
      </c>
      <c r="M6125" s="170">
        <f t="shared" si="206"/>
        <v>0</v>
      </c>
      <c r="N6125" s="183"/>
      <c r="O6125" s="37"/>
      <c r="P6125" s="37"/>
      <c r="Q6125" s="37"/>
      <c r="R6125" s="37"/>
      <c r="S6125" s="46"/>
      <c r="T6125" s="48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60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s="17" customFormat="1" hidden="1" x14ac:dyDescent="0.3">
      <c r="A6126" s="19" t="s">
        <v>222</v>
      </c>
      <c r="B6126" s="19" t="s">
        <v>2</v>
      </c>
      <c r="C6126" s="19" t="s">
        <v>3</v>
      </c>
      <c r="D6126" s="19" t="s">
        <v>220</v>
      </c>
      <c r="E6126" s="20" t="s">
        <v>223</v>
      </c>
      <c r="F6126" s="21"/>
      <c r="G6126" s="23" t="s">
        <v>5</v>
      </c>
      <c r="H6126" s="7">
        <v>2023</v>
      </c>
      <c r="I6126" s="25"/>
      <c r="J6126" s="16" t="s">
        <v>314</v>
      </c>
      <c r="K6126" s="16"/>
      <c r="L6126" s="155"/>
      <c r="M6126" s="133">
        <f>SUM(M6088:M6125)</f>
        <v>450.09099999999995</v>
      </c>
      <c r="N6126" s="186"/>
      <c r="O6126" s="16"/>
      <c r="P6126" s="16"/>
      <c r="Q6126" s="16"/>
      <c r="R6126" s="16"/>
      <c r="S6126" s="51">
        <f>SUM(S6088:S6125)</f>
        <v>0</v>
      </c>
      <c r="T6126" s="16"/>
      <c r="U6126" s="16"/>
      <c r="V6126" s="16"/>
      <c r="W6126" s="16"/>
      <c r="X6126" s="51">
        <f>SUM(X6088:X6125)</f>
        <v>0</v>
      </c>
      <c r="Y6126" s="16"/>
      <c r="Z6126" s="16"/>
      <c r="AA6126" s="16"/>
      <c r="AB6126" s="16"/>
      <c r="AC6126" s="51">
        <f>SUM(AC6088:AC6125)</f>
        <v>0</v>
      </c>
      <c r="AD6126" s="16"/>
      <c r="AE6126" s="16"/>
      <c r="AF6126" s="16"/>
      <c r="AG6126" s="16"/>
      <c r="AH6126" s="51">
        <f>SUM(AH6088:AH6125)</f>
        <v>0</v>
      </c>
      <c r="AI6126" s="16"/>
      <c r="AJ6126" s="16"/>
      <c r="AK6126" s="16"/>
      <c r="AL6126" s="16"/>
      <c r="AM6126" s="51">
        <f>SUM(AM6088:AM6125)</f>
        <v>0</v>
      </c>
      <c r="AN6126" s="16"/>
      <c r="AO6126" s="16"/>
      <c r="AP6126" s="16"/>
      <c r="AQ6126" s="16"/>
      <c r="AR6126" s="51">
        <f>SUM(AR6088:AR6125)</f>
        <v>0</v>
      </c>
      <c r="AS6126" s="16"/>
      <c r="AT6126" s="16"/>
      <c r="AU6126" s="16"/>
      <c r="AV6126" s="16"/>
      <c r="AW6126" s="51">
        <f>SUM(AW6088:AW6125)</f>
        <v>0</v>
      </c>
      <c r="AX6126" s="16"/>
      <c r="AY6126" s="16"/>
      <c r="AZ6126" s="16"/>
      <c r="BA6126" s="16"/>
      <c r="BB6126" s="51">
        <f>SUM(BB6088:BB6125)</f>
        <v>0</v>
      </c>
      <c r="BC6126" s="16"/>
      <c r="BD6126" s="16"/>
      <c r="BE6126" s="16"/>
      <c r="BF6126" s="16"/>
      <c r="BG6126" s="51">
        <f>SUM(BG6088:BG6125)</f>
        <v>0</v>
      </c>
      <c r="BH6126" s="16"/>
      <c r="BI6126" s="16"/>
      <c r="BJ6126" s="16"/>
      <c r="BK6126" s="16"/>
      <c r="BL6126" s="51">
        <f>SUM(BL6088:BL6125)</f>
        <v>1.4159999999999999</v>
      </c>
      <c r="BM6126" s="16"/>
      <c r="BN6126" s="16"/>
      <c r="BO6126" s="16"/>
      <c r="BP6126" s="16"/>
      <c r="BQ6126" s="51">
        <f>SUM(BQ6088:BQ6125)</f>
        <v>102.42699999999999</v>
      </c>
      <c r="BR6126" s="16"/>
      <c r="BS6126" s="16"/>
      <c r="BT6126" s="16"/>
      <c r="BU6126" s="16"/>
      <c r="BV6126" s="51">
        <f>SUM(BV6088:BV6125)</f>
        <v>346.24799999999999</v>
      </c>
    </row>
    <row r="6127" spans="1:74" hidden="1" x14ac:dyDescent="0.3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22" t="s">
        <v>5</v>
      </c>
      <c r="H6127" s="3">
        <v>2023</v>
      </c>
      <c r="I6127" s="24" t="s">
        <v>287</v>
      </c>
      <c r="J6127" s="2" t="s">
        <v>267</v>
      </c>
      <c r="K6127" s="2" t="s">
        <v>319</v>
      </c>
      <c r="L6127" s="170">
        <f t="shared" si="205"/>
        <v>0</v>
      </c>
      <c r="M6127" s="170">
        <f t="shared" si="206"/>
        <v>0</v>
      </c>
      <c r="N6127" s="183"/>
      <c r="O6127" s="37"/>
      <c r="P6127" s="37"/>
      <c r="Q6127" s="37"/>
      <c r="R6127" s="37"/>
      <c r="S6127" s="46"/>
      <c r="T6127" s="2"/>
      <c r="U6127" s="2"/>
      <c r="V6127" s="2"/>
      <c r="W6127" s="2"/>
      <c r="X6127" s="60"/>
      <c r="Y6127" s="67"/>
      <c r="Z6127" s="67"/>
      <c r="AA6127" s="67"/>
      <c r="AB6127" s="67"/>
      <c r="AC6127" s="73"/>
      <c r="AD6127" s="2"/>
      <c r="AE6127" s="2"/>
      <c r="AF6127" s="2"/>
      <c r="AG6127" s="2"/>
      <c r="AH6127" s="60"/>
      <c r="AI6127" s="77"/>
      <c r="AJ6127" s="77"/>
      <c r="AK6127" s="77"/>
      <c r="AL6127" s="77"/>
      <c r="AM6127" s="85"/>
      <c r="AN6127" s="2"/>
      <c r="AO6127" s="2"/>
      <c r="AP6127" s="2"/>
      <c r="AQ6127" s="2"/>
      <c r="AR6127" s="60"/>
      <c r="AS6127" s="90"/>
      <c r="AT6127" s="90"/>
      <c r="AU6127" s="90"/>
      <c r="AV6127" s="90"/>
      <c r="AW6127" s="105"/>
      <c r="AX6127" s="2"/>
      <c r="AY6127" s="2"/>
      <c r="AZ6127" s="2"/>
      <c r="BA6127" s="2"/>
      <c r="BB6127" s="60"/>
      <c r="BC6127" s="111"/>
      <c r="BD6127" s="111"/>
      <c r="BE6127" s="111"/>
      <c r="BF6127" s="111"/>
      <c r="BG6127" s="116"/>
      <c r="BH6127" s="2"/>
      <c r="BI6127" s="2"/>
      <c r="BJ6127" s="2"/>
      <c r="BK6127" s="2"/>
      <c r="BL6127" s="60"/>
      <c r="BM6127" s="53"/>
      <c r="BN6127" s="53"/>
      <c r="BO6127" s="53"/>
      <c r="BP6127" s="53"/>
      <c r="BQ6127" s="125"/>
      <c r="BR6127" s="2"/>
      <c r="BS6127" s="2"/>
      <c r="BT6127" s="2"/>
      <c r="BU6127" s="2"/>
      <c r="BV6127" s="60"/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291</v>
      </c>
      <c r="K6128" s="2" t="s">
        <v>320</v>
      </c>
      <c r="L6128" s="170">
        <f t="shared" si="205"/>
        <v>0</v>
      </c>
      <c r="M6128" s="170">
        <f t="shared" si="206"/>
        <v>0</v>
      </c>
      <c r="N6128" s="183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286</v>
      </c>
      <c r="J6129" s="2" t="s">
        <v>337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3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8" t="s">
        <v>338</v>
      </c>
      <c r="K6130" s="8" t="s">
        <v>319</v>
      </c>
      <c r="L6130" s="170">
        <f t="shared" si="205"/>
        <v>0</v>
      </c>
      <c r="M6130" s="170">
        <f t="shared" si="206"/>
        <v>0</v>
      </c>
      <c r="N6130" s="183"/>
      <c r="O6130" s="58"/>
      <c r="P6130" s="58"/>
      <c r="Q6130" s="58"/>
      <c r="R6130" s="58"/>
      <c r="S6130" s="59"/>
      <c r="T6130" s="8"/>
      <c r="U6130" s="8"/>
      <c r="V6130" s="8"/>
      <c r="W6130" s="8"/>
      <c r="X6130" s="130"/>
      <c r="Y6130" s="143"/>
      <c r="Z6130" s="143"/>
      <c r="AA6130" s="143"/>
      <c r="AB6130" s="143"/>
      <c r="AC6130" s="144"/>
      <c r="AD6130" s="8"/>
      <c r="AE6130" s="8"/>
      <c r="AF6130" s="8"/>
      <c r="AG6130" s="8"/>
      <c r="AH6130" s="130"/>
      <c r="AI6130" s="145"/>
      <c r="AJ6130" s="145"/>
      <c r="AK6130" s="145"/>
      <c r="AL6130" s="145"/>
      <c r="AM6130" s="146"/>
      <c r="AN6130" s="8"/>
      <c r="AO6130" s="8"/>
      <c r="AP6130" s="8"/>
      <c r="AQ6130" s="8"/>
      <c r="AR6130" s="130"/>
      <c r="AS6130" s="147"/>
      <c r="AT6130" s="147"/>
      <c r="AU6130" s="147"/>
      <c r="AV6130" s="147"/>
      <c r="AW6130" s="148"/>
      <c r="AX6130" s="8"/>
      <c r="AY6130" s="8"/>
      <c r="AZ6130" s="8"/>
      <c r="BA6130" s="8"/>
      <c r="BB6130" s="130"/>
      <c r="BC6130" s="149"/>
      <c r="BD6130" s="149"/>
      <c r="BE6130" s="149"/>
      <c r="BF6130" s="149"/>
      <c r="BG6130" s="150"/>
      <c r="BH6130" s="8"/>
      <c r="BI6130" s="8"/>
      <c r="BJ6130" s="8"/>
      <c r="BK6130" s="8"/>
      <c r="BL6130" s="130"/>
      <c r="BM6130" s="151"/>
      <c r="BN6130" s="151"/>
      <c r="BO6130" s="151"/>
      <c r="BP6130" s="151"/>
      <c r="BQ6130" s="152"/>
      <c r="BR6130" s="8"/>
      <c r="BS6130" s="8"/>
      <c r="BT6130" s="8"/>
      <c r="BU6130" s="8"/>
      <c r="BV6130" s="13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339</v>
      </c>
      <c r="K6131" s="8" t="s">
        <v>340</v>
      </c>
      <c r="L6131" s="170">
        <f t="shared" si="205"/>
        <v>0</v>
      </c>
      <c r="M6131" s="170">
        <f t="shared" si="206"/>
        <v>0</v>
      </c>
      <c r="N6131" s="183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341</v>
      </c>
      <c r="K6132" s="8" t="s">
        <v>319</v>
      </c>
      <c r="L6132" s="170">
        <f t="shared" si="205"/>
        <v>0</v>
      </c>
      <c r="M6132" s="170">
        <f t="shared" si="206"/>
        <v>0</v>
      </c>
      <c r="N6132" s="183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342</v>
      </c>
      <c r="K6133" s="8" t="s">
        <v>321</v>
      </c>
      <c r="L6133" s="170">
        <f t="shared" si="205"/>
        <v>0</v>
      </c>
      <c r="M6133" s="170">
        <f t="shared" si="206"/>
        <v>0</v>
      </c>
      <c r="N6133" s="183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343</v>
      </c>
      <c r="K6134" s="8" t="s">
        <v>321</v>
      </c>
      <c r="L6134" s="170">
        <f t="shared" si="205"/>
        <v>40</v>
      </c>
      <c r="M6134" s="170">
        <f t="shared" si="206"/>
        <v>315.01799999999997</v>
      </c>
      <c r="N6134" s="183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 t="s">
        <v>382</v>
      </c>
      <c r="AJ6134" s="145"/>
      <c r="AK6134" s="145"/>
      <c r="AL6134" s="145">
        <v>40</v>
      </c>
      <c r="AM6134" s="146">
        <v>315.01799999999997</v>
      </c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344</v>
      </c>
      <c r="K6135" s="8" t="s">
        <v>340</v>
      </c>
      <c r="L6135" s="170">
        <f t="shared" si="205"/>
        <v>0</v>
      </c>
      <c r="M6135" s="170">
        <f t="shared" si="206"/>
        <v>0</v>
      </c>
      <c r="N6135" s="183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/>
      <c r="AJ6135" s="145"/>
      <c r="AK6135" s="145"/>
      <c r="AL6135" s="145"/>
      <c r="AM6135" s="146"/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288</v>
      </c>
      <c r="J6136" s="8" t="s">
        <v>345</v>
      </c>
      <c r="K6136" s="8" t="s">
        <v>319</v>
      </c>
      <c r="L6136" s="170">
        <f t="shared" si="205"/>
        <v>0</v>
      </c>
      <c r="M6136" s="170">
        <f t="shared" si="206"/>
        <v>0</v>
      </c>
      <c r="N6136" s="183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2" t="s">
        <v>352</v>
      </c>
      <c r="K6137" s="2" t="s">
        <v>319</v>
      </c>
      <c r="L6137" s="170">
        <f t="shared" si="205"/>
        <v>0</v>
      </c>
      <c r="M6137" s="170">
        <f t="shared" si="206"/>
        <v>0</v>
      </c>
      <c r="N6137" s="183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353</v>
      </c>
      <c r="K6138" s="2" t="s">
        <v>322</v>
      </c>
      <c r="L6138" s="170">
        <f t="shared" si="205"/>
        <v>0</v>
      </c>
      <c r="M6138" s="170">
        <f t="shared" si="206"/>
        <v>0</v>
      </c>
      <c r="N6138" s="183"/>
      <c r="O6138" s="37"/>
      <c r="P6138" s="37"/>
      <c r="Q6138" s="37"/>
      <c r="R6138" s="37"/>
      <c r="S6138" s="46"/>
      <c r="T6138" s="2"/>
      <c r="U6138" s="2"/>
      <c r="V6138" s="2"/>
      <c r="W6138" s="2"/>
      <c r="X6138" s="60"/>
      <c r="Y6138" s="67"/>
      <c r="Z6138" s="67"/>
      <c r="AA6138" s="67"/>
      <c r="AB6138" s="67"/>
      <c r="AC6138" s="73"/>
      <c r="AD6138" s="2"/>
      <c r="AE6138" s="2"/>
      <c r="AF6138" s="2"/>
      <c r="AG6138" s="2"/>
      <c r="AH6138" s="60"/>
      <c r="AI6138" s="77"/>
      <c r="AJ6138" s="77"/>
      <c r="AK6138" s="77"/>
      <c r="AL6138" s="77"/>
      <c r="AM6138" s="85"/>
      <c r="AN6138" s="2"/>
      <c r="AO6138" s="2"/>
      <c r="AP6138" s="2"/>
      <c r="AQ6138" s="2"/>
      <c r="AR6138" s="60"/>
      <c r="AS6138" s="90"/>
      <c r="AT6138" s="90"/>
      <c r="AU6138" s="90"/>
      <c r="AV6138" s="90"/>
      <c r="AW6138" s="105"/>
      <c r="AX6138" s="2"/>
      <c r="AY6138" s="2"/>
      <c r="AZ6138" s="2"/>
      <c r="BA6138" s="2"/>
      <c r="BB6138" s="60"/>
      <c r="BC6138" s="111"/>
      <c r="BD6138" s="111"/>
      <c r="BE6138" s="111"/>
      <c r="BF6138" s="111"/>
      <c r="BG6138" s="116"/>
      <c r="BH6138" s="2"/>
      <c r="BI6138" s="2"/>
      <c r="BJ6138" s="2"/>
      <c r="BK6138" s="2"/>
      <c r="BL6138" s="60"/>
      <c r="BM6138" s="53"/>
      <c r="BN6138" s="53"/>
      <c r="BO6138" s="53"/>
      <c r="BP6138" s="53"/>
      <c r="BQ6138" s="125"/>
      <c r="BR6138" s="2"/>
      <c r="BS6138" s="2"/>
      <c r="BT6138" s="2"/>
      <c r="BU6138" s="2"/>
      <c r="BV6138" s="6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346</v>
      </c>
      <c r="K6139" s="2" t="s">
        <v>319</v>
      </c>
      <c r="L6139" s="170">
        <f t="shared" si="205"/>
        <v>0</v>
      </c>
      <c r="M6139" s="170">
        <f t="shared" si="206"/>
        <v>0</v>
      </c>
      <c r="N6139" s="183"/>
      <c r="O6139" s="38"/>
      <c r="P6139" s="37"/>
      <c r="Q6139" s="37"/>
      <c r="R6139" s="37"/>
      <c r="S6139" s="46"/>
      <c r="T6139" s="3"/>
      <c r="U6139" s="2"/>
      <c r="V6139" s="2"/>
      <c r="W6139" s="2"/>
      <c r="X6139" s="60"/>
      <c r="Y6139" s="69"/>
      <c r="Z6139" s="67"/>
      <c r="AA6139" s="67"/>
      <c r="AB6139" s="67"/>
      <c r="AC6139" s="73"/>
      <c r="AD6139" s="3"/>
      <c r="AE6139" s="2"/>
      <c r="AF6139" s="2"/>
      <c r="AG6139" s="2"/>
      <c r="AH6139" s="60"/>
      <c r="AI6139" s="78"/>
      <c r="AJ6139" s="77"/>
      <c r="AK6139" s="77"/>
      <c r="AL6139" s="77"/>
      <c r="AM6139" s="85"/>
      <c r="AN6139" s="3"/>
      <c r="AO6139" s="2"/>
      <c r="AP6139" s="2"/>
      <c r="AQ6139" s="2"/>
      <c r="AR6139" s="60"/>
      <c r="AS6139" s="91"/>
      <c r="AT6139" s="90"/>
      <c r="AU6139" s="90"/>
      <c r="AV6139" s="90"/>
      <c r="AW6139" s="105"/>
      <c r="AX6139" s="3"/>
      <c r="AY6139" s="2"/>
      <c r="AZ6139" s="2"/>
      <c r="BA6139" s="2"/>
      <c r="BB6139" s="60"/>
      <c r="BC6139" s="112"/>
      <c r="BD6139" s="111"/>
      <c r="BE6139" s="111"/>
      <c r="BF6139" s="111"/>
      <c r="BG6139" s="116"/>
      <c r="BH6139" s="3"/>
      <c r="BI6139" s="2"/>
      <c r="BJ6139" s="2"/>
      <c r="BK6139" s="2"/>
      <c r="BL6139" s="60"/>
      <c r="BM6139" s="54"/>
      <c r="BN6139" s="53"/>
      <c r="BO6139" s="53"/>
      <c r="BP6139" s="53"/>
      <c r="BQ6139" s="125"/>
      <c r="BR6139" s="3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289</v>
      </c>
      <c r="J6140" s="2" t="s">
        <v>268</v>
      </c>
      <c r="K6140" s="2" t="s">
        <v>319</v>
      </c>
      <c r="L6140" s="170">
        <f t="shared" si="205"/>
        <v>0.20500000000000002</v>
      </c>
      <c r="M6140" s="170">
        <f t="shared" si="206"/>
        <v>392.21100000000001</v>
      </c>
      <c r="N6140" s="183"/>
      <c r="O6140" s="37">
        <v>10.9</v>
      </c>
      <c r="P6140" s="37"/>
      <c r="Q6140" s="37"/>
      <c r="R6140" s="37">
        <v>0.13800000000000001</v>
      </c>
      <c r="S6140" s="46">
        <v>257.637</v>
      </c>
      <c r="T6140" s="2"/>
      <c r="U6140" s="2"/>
      <c r="V6140" s="2"/>
      <c r="W6140" s="2"/>
      <c r="X6140" s="60"/>
      <c r="Y6140" s="67">
        <v>1</v>
      </c>
      <c r="Z6140" s="67"/>
      <c r="AA6140" s="67"/>
      <c r="AB6140" s="67">
        <v>6.7000000000000004E-2</v>
      </c>
      <c r="AC6140" s="73">
        <v>134.57400000000001</v>
      </c>
      <c r="AD6140" s="2"/>
      <c r="AE6140" s="2"/>
      <c r="AF6140" s="2"/>
      <c r="AG6140" s="2"/>
      <c r="AH6140" s="60"/>
      <c r="AI6140" s="77"/>
      <c r="AJ6140" s="77"/>
      <c r="AK6140" s="77"/>
      <c r="AL6140" s="77"/>
      <c r="AM6140" s="85"/>
      <c r="AN6140" s="2"/>
      <c r="AO6140" s="2"/>
      <c r="AP6140" s="2"/>
      <c r="AQ6140" s="2"/>
      <c r="AR6140" s="60"/>
      <c r="AS6140" s="90"/>
      <c r="AT6140" s="90"/>
      <c r="AU6140" s="90"/>
      <c r="AV6140" s="90"/>
      <c r="AW6140" s="105"/>
      <c r="AX6140" s="2"/>
      <c r="AY6140" s="2"/>
      <c r="AZ6140" s="2"/>
      <c r="BA6140" s="2"/>
      <c r="BB6140" s="60"/>
      <c r="BC6140" s="111"/>
      <c r="BD6140" s="111"/>
      <c r="BE6140" s="111"/>
      <c r="BF6140" s="111"/>
      <c r="BG6140" s="116"/>
      <c r="BH6140" s="2"/>
      <c r="BI6140" s="2"/>
      <c r="BJ6140" s="2"/>
      <c r="BK6140" s="2"/>
      <c r="BL6140" s="60"/>
      <c r="BM6140" s="53"/>
      <c r="BN6140" s="53"/>
      <c r="BO6140" s="53"/>
      <c r="BP6140" s="53"/>
      <c r="BQ6140" s="125"/>
      <c r="BR6140" s="2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292</v>
      </c>
      <c r="K6141" s="2" t="s">
        <v>319</v>
      </c>
      <c r="L6141" s="170">
        <f t="shared" si="205"/>
        <v>3.5000000000000003E-2</v>
      </c>
      <c r="M6141" s="170">
        <f t="shared" si="206"/>
        <v>55.078000000000003</v>
      </c>
      <c r="N6141" s="183"/>
      <c r="O6141" s="37"/>
      <c r="P6141" s="37"/>
      <c r="Q6141" s="37"/>
      <c r="R6141" s="37"/>
      <c r="S6141" s="46"/>
      <c r="T6141" s="2"/>
      <c r="U6141" s="2"/>
      <c r="V6141" s="2"/>
      <c r="W6141" s="2"/>
      <c r="X6141" s="60"/>
      <c r="Y6141" s="67"/>
      <c r="Z6141" s="67"/>
      <c r="AA6141" s="67"/>
      <c r="AB6141" s="67"/>
      <c r="AC6141" s="73"/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 t="s">
        <v>366</v>
      </c>
      <c r="AP6141" s="2"/>
      <c r="AQ6141" s="2">
        <v>3.5000000000000003E-2</v>
      </c>
      <c r="AR6141" s="60">
        <v>55.078000000000003</v>
      </c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285</v>
      </c>
      <c r="J6142" s="2" t="s">
        <v>293</v>
      </c>
      <c r="K6142" s="2" t="s">
        <v>319</v>
      </c>
      <c r="L6142" s="170">
        <f t="shared" si="205"/>
        <v>0</v>
      </c>
      <c r="M6142" s="170">
        <f t="shared" si="206"/>
        <v>0</v>
      </c>
      <c r="N6142" s="183"/>
      <c r="O6142" s="37"/>
      <c r="P6142" s="37"/>
      <c r="Q6142" s="37"/>
      <c r="R6142" s="38"/>
      <c r="S6142" s="45"/>
      <c r="T6142" s="2"/>
      <c r="U6142" s="2"/>
      <c r="V6142" s="2"/>
      <c r="W6142" s="3"/>
      <c r="X6142" s="61"/>
      <c r="Y6142" s="67"/>
      <c r="Z6142" s="67"/>
      <c r="AA6142" s="67"/>
      <c r="AB6142" s="69"/>
      <c r="AC6142" s="74"/>
      <c r="AD6142" s="2"/>
      <c r="AE6142" s="2"/>
      <c r="AF6142" s="2"/>
      <c r="AG6142" s="3"/>
      <c r="AH6142" s="61"/>
      <c r="AI6142" s="77"/>
      <c r="AJ6142" s="77"/>
      <c r="AK6142" s="77"/>
      <c r="AL6142" s="78"/>
      <c r="AM6142" s="86"/>
      <c r="AN6142" s="2"/>
      <c r="AO6142" s="2"/>
      <c r="AP6142" s="2"/>
      <c r="AQ6142" s="3"/>
      <c r="AR6142" s="61"/>
      <c r="AS6142" s="90"/>
      <c r="AT6142" s="90"/>
      <c r="AU6142" s="90"/>
      <c r="AV6142" s="91"/>
      <c r="AW6142" s="106"/>
      <c r="AX6142" s="2"/>
      <c r="AY6142" s="2"/>
      <c r="AZ6142" s="2"/>
      <c r="BA6142" s="3"/>
      <c r="BB6142" s="61"/>
      <c r="BC6142" s="111"/>
      <c r="BD6142" s="111"/>
      <c r="BE6142" s="111"/>
      <c r="BF6142" s="112"/>
      <c r="BG6142" s="117"/>
      <c r="BH6142" s="2"/>
      <c r="BI6142" s="2"/>
      <c r="BJ6142" s="2"/>
      <c r="BK6142" s="3"/>
      <c r="BL6142" s="61"/>
      <c r="BM6142" s="53"/>
      <c r="BN6142" s="53"/>
      <c r="BO6142" s="53"/>
      <c r="BP6142" s="54"/>
      <c r="BQ6142" s="126"/>
      <c r="BR6142" s="2"/>
      <c r="BS6142" s="2"/>
      <c r="BT6142" s="2"/>
      <c r="BU6142" s="3"/>
      <c r="BV6142" s="61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287</v>
      </c>
      <c r="J6143" s="2" t="s">
        <v>269</v>
      </c>
      <c r="K6143" s="2" t="s">
        <v>321</v>
      </c>
      <c r="L6143" s="170">
        <f t="shared" si="205"/>
        <v>0</v>
      </c>
      <c r="M6143" s="170">
        <f t="shared" si="206"/>
        <v>0</v>
      </c>
      <c r="N6143" s="183"/>
      <c r="O6143" s="37"/>
      <c r="P6143" s="37"/>
      <c r="Q6143" s="37"/>
      <c r="R6143" s="37"/>
      <c r="S6143" s="46"/>
      <c r="T6143" s="2"/>
      <c r="U6143" s="2"/>
      <c r="V6143" s="2"/>
      <c r="W6143" s="2"/>
      <c r="X6143" s="60"/>
      <c r="Y6143" s="67"/>
      <c r="Z6143" s="67"/>
      <c r="AA6143" s="67"/>
      <c r="AB6143" s="67"/>
      <c r="AC6143" s="73"/>
      <c r="AD6143" s="2"/>
      <c r="AE6143" s="2"/>
      <c r="AF6143" s="2"/>
      <c r="AG6143" s="2"/>
      <c r="AH6143" s="60"/>
      <c r="AI6143" s="77"/>
      <c r="AJ6143" s="77"/>
      <c r="AK6143" s="77"/>
      <c r="AL6143" s="77"/>
      <c r="AM6143" s="85"/>
      <c r="AN6143" s="2"/>
      <c r="AO6143" s="2"/>
      <c r="AP6143" s="2"/>
      <c r="AQ6143" s="2"/>
      <c r="AR6143" s="60"/>
      <c r="AS6143" s="90"/>
      <c r="AT6143" s="90"/>
      <c r="AU6143" s="90"/>
      <c r="AV6143" s="90"/>
      <c r="AW6143" s="105"/>
      <c r="AX6143" s="2"/>
      <c r="AY6143" s="2"/>
      <c r="AZ6143" s="2"/>
      <c r="BA6143" s="2"/>
      <c r="BB6143" s="60"/>
      <c r="BC6143" s="111"/>
      <c r="BD6143" s="111"/>
      <c r="BE6143" s="111"/>
      <c r="BF6143" s="111"/>
      <c r="BG6143" s="116"/>
      <c r="BH6143" s="2"/>
      <c r="BI6143" s="2"/>
      <c r="BJ6143" s="2"/>
      <c r="BK6143" s="2"/>
      <c r="BL6143" s="60"/>
      <c r="BM6143" s="53"/>
      <c r="BN6143" s="53"/>
      <c r="BO6143" s="53"/>
      <c r="BP6143" s="53"/>
      <c r="BQ6143" s="125"/>
      <c r="BR6143" s="2"/>
      <c r="BS6143" s="2"/>
      <c r="BT6143" s="2"/>
      <c r="BU6143" s="2"/>
      <c r="BV6143" s="60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270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3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290</v>
      </c>
      <c r="J6145" s="2" t="s">
        <v>271</v>
      </c>
      <c r="K6145" s="2" t="s">
        <v>322</v>
      </c>
      <c r="L6145" s="170">
        <f t="shared" si="205"/>
        <v>0</v>
      </c>
      <c r="M6145" s="170">
        <f t="shared" si="206"/>
        <v>0</v>
      </c>
      <c r="N6145" s="183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284</v>
      </c>
      <c r="J6146" s="2" t="s">
        <v>294</v>
      </c>
      <c r="K6146" s="2" t="s">
        <v>321</v>
      </c>
      <c r="L6146" s="170">
        <f t="shared" si="205"/>
        <v>0</v>
      </c>
      <c r="M6146" s="170">
        <f t="shared" si="206"/>
        <v>0</v>
      </c>
      <c r="N6146" s="183"/>
      <c r="O6146" s="40"/>
      <c r="P6146" s="37"/>
      <c r="Q6146" s="37"/>
      <c r="R6146" s="37"/>
      <c r="S6146" s="46"/>
      <c r="T6146" s="34"/>
      <c r="U6146" s="2"/>
      <c r="V6146" s="2"/>
      <c r="W6146" s="2"/>
      <c r="X6146" s="60"/>
      <c r="Y6146" s="70"/>
      <c r="Z6146" s="67"/>
      <c r="AA6146" s="67"/>
      <c r="AB6146" s="67"/>
      <c r="AC6146" s="73"/>
      <c r="AD6146" s="34"/>
      <c r="AE6146" s="2"/>
      <c r="AF6146" s="2"/>
      <c r="AG6146" s="2"/>
      <c r="AH6146" s="60"/>
      <c r="AI6146" s="80"/>
      <c r="AJ6146" s="77"/>
      <c r="AK6146" s="77"/>
      <c r="AL6146" s="77"/>
      <c r="AM6146" s="85"/>
      <c r="AN6146" s="34"/>
      <c r="AO6146" s="2"/>
      <c r="AP6146" s="2"/>
      <c r="AQ6146" s="2"/>
      <c r="AR6146" s="60"/>
      <c r="AS6146" s="93"/>
      <c r="AT6146" s="90"/>
      <c r="AU6146" s="90"/>
      <c r="AV6146" s="90"/>
      <c r="AW6146" s="105"/>
      <c r="AX6146" s="34"/>
      <c r="AY6146" s="2"/>
      <c r="AZ6146" s="2"/>
      <c r="BA6146" s="2"/>
      <c r="BB6146" s="60"/>
      <c r="BC6146" s="114"/>
      <c r="BD6146" s="111"/>
      <c r="BE6146" s="111"/>
      <c r="BF6146" s="111"/>
      <c r="BG6146" s="116"/>
      <c r="BH6146" s="34"/>
      <c r="BI6146" s="2"/>
      <c r="BJ6146" s="2"/>
      <c r="BK6146" s="2"/>
      <c r="BL6146" s="60"/>
      <c r="BM6146" s="55"/>
      <c r="BN6146" s="53"/>
      <c r="BO6146" s="53"/>
      <c r="BP6146" s="53"/>
      <c r="BQ6146" s="125"/>
      <c r="BR6146" s="34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347</v>
      </c>
      <c r="K6147" s="2" t="s">
        <v>321</v>
      </c>
      <c r="L6147" s="170">
        <f t="shared" si="205"/>
        <v>2</v>
      </c>
      <c r="M6147" s="170">
        <f t="shared" si="206"/>
        <v>100.7</v>
      </c>
      <c r="N6147" s="183"/>
      <c r="O6147" s="37">
        <v>8.9</v>
      </c>
      <c r="P6147" s="37" t="s">
        <v>356</v>
      </c>
      <c r="Q6147" s="37"/>
      <c r="R6147" s="37">
        <v>2</v>
      </c>
      <c r="S6147" s="46">
        <v>100.7</v>
      </c>
      <c r="T6147" s="2"/>
      <c r="U6147" s="2"/>
      <c r="V6147" s="2"/>
      <c r="W6147" s="2"/>
      <c r="X6147" s="60"/>
      <c r="Y6147" s="67"/>
      <c r="Z6147" s="67"/>
      <c r="AA6147" s="67"/>
      <c r="AB6147" s="67"/>
      <c r="AC6147" s="73"/>
      <c r="AD6147" s="2"/>
      <c r="AE6147" s="2"/>
      <c r="AF6147" s="2"/>
      <c r="AG6147" s="2"/>
      <c r="AH6147" s="60"/>
      <c r="AI6147" s="77"/>
      <c r="AJ6147" s="77"/>
      <c r="AK6147" s="77"/>
      <c r="AL6147" s="77"/>
      <c r="AM6147" s="85"/>
      <c r="AN6147" s="2"/>
      <c r="AO6147" s="2"/>
      <c r="AP6147" s="2"/>
      <c r="AQ6147" s="2"/>
      <c r="AR6147" s="60"/>
      <c r="AS6147" s="90"/>
      <c r="AT6147" s="90"/>
      <c r="AU6147" s="90"/>
      <c r="AV6147" s="90"/>
      <c r="AW6147" s="105"/>
      <c r="AX6147" s="2"/>
      <c r="AY6147" s="2"/>
      <c r="AZ6147" s="2"/>
      <c r="BA6147" s="2"/>
      <c r="BB6147" s="60"/>
      <c r="BC6147" s="111"/>
      <c r="BD6147" s="111"/>
      <c r="BE6147" s="111"/>
      <c r="BF6147" s="111"/>
      <c r="BG6147" s="116"/>
      <c r="BH6147" s="2"/>
      <c r="BI6147" s="2"/>
      <c r="BJ6147" s="2"/>
      <c r="BK6147" s="2"/>
      <c r="BL6147" s="60"/>
      <c r="BM6147" s="53"/>
      <c r="BN6147" s="53"/>
      <c r="BO6147" s="53"/>
      <c r="BP6147" s="53"/>
      <c r="BQ6147" s="125"/>
      <c r="BR6147" s="2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295</v>
      </c>
      <c r="K6148" s="2" t="s">
        <v>321</v>
      </c>
      <c r="L6148" s="170">
        <f t="shared" si="205"/>
        <v>0</v>
      </c>
      <c r="M6148" s="170">
        <f t="shared" si="206"/>
        <v>0</v>
      </c>
      <c r="N6148" s="183"/>
      <c r="O6148" s="37"/>
      <c r="P6148" s="37"/>
      <c r="Q6148" s="37"/>
      <c r="R6148" s="37"/>
      <c r="S6148" s="46"/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290</v>
      </c>
      <c r="J6149" s="2" t="s">
        <v>299</v>
      </c>
      <c r="K6149" s="2" t="s">
        <v>319</v>
      </c>
      <c r="L6149" s="170">
        <f t="shared" ref="L6149:L6212" si="207">SUM(R6149,W6149,AB6149,AG6149,AL6149,AQ6149,AV6149,BA6149,BF6149,BK6149,BP6149,BU6149)</f>
        <v>0</v>
      </c>
      <c r="M6149" s="170">
        <f t="shared" ref="M6149:M6212" si="208">SUM(S6149,X6149,AC6149,AH6149,AM6149,AR6149,AW6149,BB6149,BG6149,BL6149,BQ6149,BV6149)</f>
        <v>0</v>
      </c>
      <c r="N6149" s="183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315</v>
      </c>
      <c r="J6150" s="2" t="s">
        <v>348</v>
      </c>
      <c r="K6150" s="2" t="s">
        <v>321</v>
      </c>
      <c r="L6150" s="170">
        <f t="shared" si="207"/>
        <v>0</v>
      </c>
      <c r="M6150" s="170">
        <f t="shared" si="208"/>
        <v>0</v>
      </c>
      <c r="N6150" s="183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296</v>
      </c>
      <c r="K6151" s="2" t="s">
        <v>322</v>
      </c>
      <c r="L6151" s="170">
        <f t="shared" si="207"/>
        <v>0</v>
      </c>
      <c r="M6151" s="170">
        <f t="shared" si="208"/>
        <v>0</v>
      </c>
      <c r="N6151" s="183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316</v>
      </c>
      <c r="J6152" s="2" t="s">
        <v>297</v>
      </c>
      <c r="K6152" s="2" t="s">
        <v>319</v>
      </c>
      <c r="L6152" s="170">
        <f t="shared" si="207"/>
        <v>0</v>
      </c>
      <c r="M6152" s="170">
        <f t="shared" si="208"/>
        <v>0</v>
      </c>
      <c r="N6152" s="183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8" t="s">
        <v>349</v>
      </c>
      <c r="K6153" s="8" t="s">
        <v>321</v>
      </c>
      <c r="L6153" s="170">
        <f t="shared" si="207"/>
        <v>0</v>
      </c>
      <c r="M6153" s="170">
        <f t="shared" si="208"/>
        <v>0</v>
      </c>
      <c r="N6153" s="183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282</v>
      </c>
      <c r="J6154" s="2" t="s">
        <v>272</v>
      </c>
      <c r="K6154" s="2" t="s">
        <v>322</v>
      </c>
      <c r="L6154" s="170">
        <f t="shared" si="207"/>
        <v>0</v>
      </c>
      <c r="M6154" s="170">
        <f t="shared" si="208"/>
        <v>0</v>
      </c>
      <c r="N6154" s="183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273</v>
      </c>
      <c r="K6155" s="2" t="s">
        <v>322</v>
      </c>
      <c r="L6155" s="170">
        <f t="shared" si="207"/>
        <v>8.0000000000000002E-3</v>
      </c>
      <c r="M6155" s="170">
        <f t="shared" si="208"/>
        <v>19.670000000000002</v>
      </c>
      <c r="N6155" s="183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 t="s">
        <v>473</v>
      </c>
      <c r="AL6155" s="77">
        <v>8.0000000000000002E-3</v>
      </c>
      <c r="AM6155" s="85">
        <v>19.670000000000002</v>
      </c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274</v>
      </c>
      <c r="K6156" s="2" t="s">
        <v>322</v>
      </c>
      <c r="L6156" s="172">
        <f t="shared" si="207"/>
        <v>4.0000000000000001E-3</v>
      </c>
      <c r="M6156" s="170">
        <f t="shared" si="208"/>
        <v>5.8540000000000001</v>
      </c>
      <c r="N6156" s="183"/>
      <c r="O6156" s="37"/>
      <c r="P6156" s="37"/>
      <c r="Q6156" s="37"/>
      <c r="R6156" s="37"/>
      <c r="S6156" s="46"/>
      <c r="T6156" s="2">
        <v>10</v>
      </c>
      <c r="U6156" s="34" t="s">
        <v>391</v>
      </c>
      <c r="V6156" s="2"/>
      <c r="W6156" s="2">
        <v>5.0000000000000001E-4</v>
      </c>
      <c r="X6156" s="60">
        <v>0.39700000000000002</v>
      </c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>
        <v>83</v>
      </c>
      <c r="AL6156" s="77">
        <v>1.5E-3</v>
      </c>
      <c r="AM6156" s="85">
        <v>1.958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>
        <v>74</v>
      </c>
      <c r="BA6156" s="2">
        <v>1E-3</v>
      </c>
      <c r="BB6156" s="60">
        <v>1.153</v>
      </c>
      <c r="BC6156" s="111"/>
      <c r="BD6156" s="111"/>
      <c r="BE6156" s="111"/>
      <c r="BF6156" s="111"/>
      <c r="BG6156" s="116"/>
      <c r="BH6156" s="2"/>
      <c r="BI6156" s="2"/>
      <c r="BJ6156" s="2">
        <v>74</v>
      </c>
      <c r="BK6156" s="2">
        <v>1E-3</v>
      </c>
      <c r="BL6156" s="60">
        <v>2.3460000000000001</v>
      </c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275</v>
      </c>
      <c r="K6157" s="2" t="s">
        <v>322</v>
      </c>
      <c r="L6157" s="170">
        <f t="shared" si="207"/>
        <v>0</v>
      </c>
      <c r="M6157" s="170">
        <f t="shared" si="208"/>
        <v>0</v>
      </c>
      <c r="N6157" s="183"/>
      <c r="O6157" s="37"/>
      <c r="P6157" s="37"/>
      <c r="Q6157" s="37"/>
      <c r="R6157" s="37"/>
      <c r="S6157" s="46"/>
      <c r="T6157" s="2"/>
      <c r="U6157" s="2"/>
      <c r="V6157" s="2"/>
      <c r="W6157" s="2"/>
      <c r="X6157" s="60"/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/>
      <c r="AL6157" s="77"/>
      <c r="AM6157" s="85"/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/>
      <c r="BA6157" s="2"/>
      <c r="BB6157" s="60"/>
      <c r="BC6157" s="111"/>
      <c r="BD6157" s="111"/>
      <c r="BE6157" s="111"/>
      <c r="BF6157" s="111"/>
      <c r="BG6157" s="116"/>
      <c r="BH6157" s="2"/>
      <c r="BI6157" s="2"/>
      <c r="BJ6157" s="2"/>
      <c r="BK6157" s="2"/>
      <c r="BL6157" s="60"/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276</v>
      </c>
      <c r="K6158" s="2" t="s">
        <v>321</v>
      </c>
      <c r="L6158" s="170">
        <f t="shared" si="207"/>
        <v>5</v>
      </c>
      <c r="M6158" s="170">
        <f t="shared" si="208"/>
        <v>64.175000000000011</v>
      </c>
      <c r="N6158" s="183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>
        <v>20</v>
      </c>
      <c r="AG6158" s="2">
        <v>1</v>
      </c>
      <c r="AH6158" s="60">
        <v>12.304</v>
      </c>
      <c r="AI6158" s="77"/>
      <c r="AJ6158" s="77"/>
      <c r="AK6158" s="77">
        <v>83</v>
      </c>
      <c r="AL6158" s="77">
        <v>1</v>
      </c>
      <c r="AM6158" s="85">
        <v>13.643000000000001</v>
      </c>
      <c r="AN6158" s="2"/>
      <c r="AO6158" s="2"/>
      <c r="AP6158" s="2"/>
      <c r="AQ6158" s="2"/>
      <c r="AR6158" s="60"/>
      <c r="AS6158" s="90"/>
      <c r="AT6158" s="90"/>
      <c r="AU6158" s="90">
        <v>72</v>
      </c>
      <c r="AV6158" s="90">
        <v>1</v>
      </c>
      <c r="AW6158" s="105">
        <v>13.112</v>
      </c>
      <c r="AX6158" s="2"/>
      <c r="AY6158" s="2"/>
      <c r="AZ6158" s="2">
        <v>74</v>
      </c>
      <c r="BA6158" s="2">
        <v>1</v>
      </c>
      <c r="BB6158" s="60">
        <v>13.145</v>
      </c>
      <c r="BC6158" s="111"/>
      <c r="BD6158" s="111"/>
      <c r="BE6158" s="111"/>
      <c r="BF6158" s="111"/>
      <c r="BG6158" s="116"/>
      <c r="BH6158" s="2"/>
      <c r="BI6158" s="2"/>
      <c r="BJ6158" s="2">
        <v>74</v>
      </c>
      <c r="BK6158" s="2">
        <v>1</v>
      </c>
      <c r="BL6158" s="60">
        <v>11.971</v>
      </c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277</v>
      </c>
      <c r="K6159" s="2" t="s">
        <v>321</v>
      </c>
      <c r="L6159" s="170">
        <f t="shared" si="207"/>
        <v>6</v>
      </c>
      <c r="M6159" s="170">
        <f t="shared" si="208"/>
        <v>10.252000000000001</v>
      </c>
      <c r="N6159" s="183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/>
      <c r="AG6159" s="2"/>
      <c r="AH6159" s="60"/>
      <c r="AI6159" s="77"/>
      <c r="AJ6159" s="77"/>
      <c r="AK6159" s="77"/>
      <c r="AL6159" s="77"/>
      <c r="AM6159" s="85"/>
      <c r="AN6159" s="2"/>
      <c r="AO6159" s="2" t="s">
        <v>361</v>
      </c>
      <c r="AP6159" s="2"/>
      <c r="AQ6159" s="2">
        <v>2</v>
      </c>
      <c r="AR6159" s="60">
        <v>3.7490000000000001</v>
      </c>
      <c r="AS6159" s="90"/>
      <c r="AT6159" s="90"/>
      <c r="AU6159" s="90"/>
      <c r="AV6159" s="90"/>
      <c r="AW6159" s="105"/>
      <c r="AX6159" s="2"/>
      <c r="AY6159" s="2"/>
      <c r="AZ6159" s="2"/>
      <c r="BA6159" s="2"/>
      <c r="BB6159" s="60"/>
      <c r="BC6159" s="111"/>
      <c r="BD6159" s="111"/>
      <c r="BE6159" s="111"/>
      <c r="BF6159" s="111"/>
      <c r="BG6159" s="116"/>
      <c r="BH6159" s="2"/>
      <c r="BI6159" s="2" t="s">
        <v>368</v>
      </c>
      <c r="BJ6159" s="2"/>
      <c r="BK6159" s="2">
        <v>4</v>
      </c>
      <c r="BL6159" s="60">
        <v>6.5030000000000001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283</v>
      </c>
      <c r="J6160" s="2" t="s">
        <v>298</v>
      </c>
      <c r="K6160" s="2" t="s">
        <v>322</v>
      </c>
      <c r="L6160" s="170">
        <f t="shared" si="207"/>
        <v>0</v>
      </c>
      <c r="M6160" s="170">
        <f t="shared" si="208"/>
        <v>0</v>
      </c>
      <c r="N6160" s="183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/>
      <c r="AP6160" s="2"/>
      <c r="AQ6160" s="2"/>
      <c r="AR6160" s="60"/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/>
      <c r="BJ6160" s="2"/>
      <c r="BK6160" s="2"/>
      <c r="BL6160" s="60"/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278</v>
      </c>
      <c r="K6161" s="2" t="s">
        <v>321</v>
      </c>
      <c r="L6161" s="170">
        <f t="shared" si="207"/>
        <v>11</v>
      </c>
      <c r="M6161" s="170">
        <f t="shared" si="208"/>
        <v>18.381000000000004</v>
      </c>
      <c r="N6161" s="183"/>
      <c r="O6161" s="37"/>
      <c r="P6161" s="37"/>
      <c r="Q6161" s="37"/>
      <c r="R6161" s="37"/>
      <c r="S6161" s="46"/>
      <c r="T6161" s="2">
        <v>1.2</v>
      </c>
      <c r="U6161" s="2"/>
      <c r="V6161" s="2"/>
      <c r="W6161" s="2">
        <v>8</v>
      </c>
      <c r="X6161" s="60">
        <v>13.13</v>
      </c>
      <c r="Y6161" s="67"/>
      <c r="Z6161" s="67"/>
      <c r="AA6161" s="67"/>
      <c r="AB6161" s="67"/>
      <c r="AC6161" s="73"/>
      <c r="AD6161" s="2">
        <v>1</v>
      </c>
      <c r="AE6161" s="2">
        <v>3</v>
      </c>
      <c r="AF6161" s="2"/>
      <c r="AG6161" s="2">
        <v>1</v>
      </c>
      <c r="AH6161" s="60">
        <v>1.9990000000000001</v>
      </c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192" t="s">
        <v>545</v>
      </c>
      <c r="AU6161" s="193"/>
      <c r="AV6161" s="90">
        <v>1</v>
      </c>
      <c r="AW6161" s="105">
        <v>1.3560000000000001</v>
      </c>
      <c r="AX6161" s="2">
        <v>3</v>
      </c>
      <c r="AY6161" s="2" t="s">
        <v>397</v>
      </c>
      <c r="AZ6161" s="2"/>
      <c r="BA6161" s="2">
        <v>1</v>
      </c>
      <c r="BB6161" s="60">
        <v>1.8959999999999999</v>
      </c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279</v>
      </c>
      <c r="K6162" s="2" t="s">
        <v>321</v>
      </c>
      <c r="L6162" s="170">
        <f t="shared" si="207"/>
        <v>4</v>
      </c>
      <c r="M6162" s="170">
        <f t="shared" si="208"/>
        <v>24.692</v>
      </c>
      <c r="N6162" s="183"/>
      <c r="O6162" s="37"/>
      <c r="P6162" s="37"/>
      <c r="Q6162" s="37"/>
      <c r="R6162" s="37"/>
      <c r="S6162" s="46"/>
      <c r="T6162" s="2"/>
      <c r="U6162" s="2"/>
      <c r="V6162" s="2"/>
      <c r="W6162" s="2"/>
      <c r="X6162" s="60"/>
      <c r="Y6162" s="67"/>
      <c r="Z6162" s="67"/>
      <c r="AA6162" s="67"/>
      <c r="AB6162" s="67"/>
      <c r="AC6162" s="73"/>
      <c r="AD6162" s="2"/>
      <c r="AE6162" s="2"/>
      <c r="AF6162" s="2"/>
      <c r="AG6162" s="2"/>
      <c r="AH6162" s="60"/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90"/>
      <c r="AU6162" s="90"/>
      <c r="AV6162" s="90"/>
      <c r="AW6162" s="105"/>
      <c r="AX6162" s="2"/>
      <c r="AY6162" s="2"/>
      <c r="AZ6162" s="2"/>
      <c r="BA6162" s="2"/>
      <c r="BB6162" s="60"/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>
        <v>3</v>
      </c>
      <c r="BS6162" s="2"/>
      <c r="BT6162" s="2"/>
      <c r="BU6162" s="2">
        <v>4</v>
      </c>
      <c r="BV6162" s="60">
        <v>24.692</v>
      </c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286</v>
      </c>
      <c r="J6163" s="2" t="s">
        <v>280</v>
      </c>
      <c r="K6163" s="2" t="s">
        <v>320</v>
      </c>
      <c r="L6163" s="170">
        <f t="shared" si="207"/>
        <v>2.2519999999999998</v>
      </c>
      <c r="M6163" s="172">
        <f t="shared" si="208"/>
        <v>31.0776</v>
      </c>
      <c r="N6163" s="185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>
        <v>2.2519999999999998</v>
      </c>
      <c r="BL6163" s="181">
        <v>31.0776</v>
      </c>
      <c r="BM6163" s="53"/>
      <c r="BN6163" s="53"/>
      <c r="BO6163" s="53"/>
      <c r="BP6163" s="53"/>
      <c r="BQ6163" s="125"/>
      <c r="BR6163" s="2"/>
      <c r="BS6163" s="2"/>
      <c r="BT6163" s="2"/>
      <c r="BU6163" s="2"/>
      <c r="BV6163" s="60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281</v>
      </c>
      <c r="K6164" s="2" t="s">
        <v>320</v>
      </c>
      <c r="L6164" s="170">
        <f t="shared" si="207"/>
        <v>0</v>
      </c>
      <c r="M6164" s="170">
        <f t="shared" si="208"/>
        <v>39.829000000000001</v>
      </c>
      <c r="N6164" s="183"/>
      <c r="O6164" s="37"/>
      <c r="P6164" s="37"/>
      <c r="Q6164" s="37"/>
      <c r="R6164" s="37"/>
      <c r="S6164" s="46"/>
      <c r="T6164" s="2" t="s">
        <v>411</v>
      </c>
      <c r="U6164" s="2"/>
      <c r="V6164" s="2"/>
      <c r="W6164" s="2"/>
      <c r="X6164" s="60">
        <v>39.829000000000001</v>
      </c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/>
      <c r="BL6164" s="60"/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s="17" customFormat="1" hidden="1" x14ac:dyDescent="0.3">
      <c r="A6165" s="19" t="s">
        <v>224</v>
      </c>
      <c r="B6165" s="19" t="s">
        <v>2</v>
      </c>
      <c r="C6165" s="19" t="s">
        <v>3</v>
      </c>
      <c r="D6165" s="19" t="s">
        <v>220</v>
      </c>
      <c r="E6165" s="20" t="s">
        <v>116</v>
      </c>
      <c r="F6165" s="21">
        <v>1</v>
      </c>
      <c r="G6165" s="23" t="s">
        <v>5</v>
      </c>
      <c r="H6165" s="7">
        <v>2023</v>
      </c>
      <c r="I6165" s="25"/>
      <c r="J6165" s="16" t="s">
        <v>314</v>
      </c>
      <c r="K6165" s="16"/>
      <c r="L6165" s="155"/>
      <c r="M6165" s="133">
        <f>SUM(M6127:M6164)</f>
        <v>1076.9376</v>
      </c>
      <c r="N6165" s="186"/>
      <c r="O6165" s="16"/>
      <c r="P6165" s="16"/>
      <c r="Q6165" s="16"/>
      <c r="R6165" s="16"/>
      <c r="S6165" s="51">
        <f>SUM(S6127:S6164)</f>
        <v>358.33699999999999</v>
      </c>
      <c r="T6165" s="16"/>
      <c r="U6165" s="16"/>
      <c r="V6165" s="16"/>
      <c r="W6165" s="16"/>
      <c r="X6165" s="51">
        <f>SUM(X6127:X6164)</f>
        <v>53.356000000000002</v>
      </c>
      <c r="Y6165" s="16"/>
      <c r="Z6165" s="16"/>
      <c r="AA6165" s="16"/>
      <c r="AB6165" s="16"/>
      <c r="AC6165" s="51">
        <f>SUM(AC6127:AC6164)</f>
        <v>134.57400000000001</v>
      </c>
      <c r="AD6165" s="16"/>
      <c r="AE6165" s="16"/>
      <c r="AF6165" s="16"/>
      <c r="AG6165" s="16"/>
      <c r="AH6165" s="51">
        <f>SUM(AH6127:AH6164)</f>
        <v>14.303000000000001</v>
      </c>
      <c r="AI6165" s="16"/>
      <c r="AJ6165" s="16"/>
      <c r="AK6165" s="16"/>
      <c r="AL6165" s="16"/>
      <c r="AM6165" s="51">
        <f>SUM(AM6127:AM6164)</f>
        <v>350.28899999999999</v>
      </c>
      <c r="AN6165" s="16"/>
      <c r="AO6165" s="16"/>
      <c r="AP6165" s="16"/>
      <c r="AQ6165" s="16"/>
      <c r="AR6165" s="51">
        <f>SUM(AR6127:AR6164)</f>
        <v>58.827000000000005</v>
      </c>
      <c r="AS6165" s="16"/>
      <c r="AT6165" s="16"/>
      <c r="AU6165" s="16"/>
      <c r="AV6165" s="16"/>
      <c r="AW6165" s="51">
        <f>SUM(AW6127:AW6164)</f>
        <v>14.468</v>
      </c>
      <c r="AX6165" s="16"/>
      <c r="AY6165" s="16"/>
      <c r="AZ6165" s="16"/>
      <c r="BA6165" s="16"/>
      <c r="BB6165" s="51">
        <f>SUM(BB6127:BB6164)</f>
        <v>16.193999999999999</v>
      </c>
      <c r="BC6165" s="16"/>
      <c r="BD6165" s="16"/>
      <c r="BE6165" s="16"/>
      <c r="BF6165" s="16"/>
      <c r="BG6165" s="51">
        <f>SUM(BG6127:BG6164)</f>
        <v>0</v>
      </c>
      <c r="BH6165" s="16"/>
      <c r="BI6165" s="16"/>
      <c r="BJ6165" s="16"/>
      <c r="BK6165" s="16"/>
      <c r="BL6165" s="133">
        <f>SUM(BL6127:BL6164)</f>
        <v>51.897599999999997</v>
      </c>
      <c r="BM6165" s="16"/>
      <c r="BN6165" s="16"/>
      <c r="BO6165" s="16"/>
      <c r="BP6165" s="16"/>
      <c r="BQ6165" s="51">
        <f>SUM(BQ6127:BQ6164)</f>
        <v>0</v>
      </c>
      <c r="BR6165" s="16"/>
      <c r="BS6165" s="16"/>
      <c r="BT6165" s="16"/>
      <c r="BU6165" s="16"/>
      <c r="BV6165" s="51">
        <f>SUM(BV6127:BV6164)</f>
        <v>24.692</v>
      </c>
    </row>
    <row r="6166" spans="1:74" hidden="1" x14ac:dyDescent="0.3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22" t="s">
        <v>5</v>
      </c>
      <c r="H6166" s="3">
        <v>2023</v>
      </c>
      <c r="I6166" s="24" t="s">
        <v>287</v>
      </c>
      <c r="J6166" s="2" t="s">
        <v>267</v>
      </c>
      <c r="K6166" s="2" t="s">
        <v>319</v>
      </c>
      <c r="L6166" s="170">
        <f t="shared" si="207"/>
        <v>0</v>
      </c>
      <c r="M6166" s="170">
        <f t="shared" si="208"/>
        <v>0</v>
      </c>
      <c r="N6166" s="183"/>
      <c r="O6166" s="37"/>
      <c r="P6166" s="37"/>
      <c r="Q6166" s="37"/>
      <c r="R6166" s="37"/>
      <c r="S6166" s="46"/>
      <c r="T6166" s="2"/>
      <c r="U6166" s="2"/>
      <c r="V6166" s="2"/>
      <c r="W6166" s="2"/>
      <c r="X6166" s="60"/>
      <c r="Y6166" s="67"/>
      <c r="Z6166" s="67"/>
      <c r="AA6166" s="67"/>
      <c r="AB6166" s="67"/>
      <c r="AC6166" s="73"/>
      <c r="AD6166" s="2"/>
      <c r="AE6166" s="2"/>
      <c r="AF6166" s="2"/>
      <c r="AG6166" s="2"/>
      <c r="AH6166" s="60"/>
      <c r="AI6166" s="77"/>
      <c r="AJ6166" s="77"/>
      <c r="AK6166" s="77"/>
      <c r="AL6166" s="77"/>
      <c r="AM6166" s="85"/>
      <c r="AN6166" s="2"/>
      <c r="AO6166" s="2"/>
      <c r="AP6166" s="2"/>
      <c r="AQ6166" s="2"/>
      <c r="AR6166" s="60"/>
      <c r="AS6166" s="90"/>
      <c r="AT6166" s="90"/>
      <c r="AU6166" s="90"/>
      <c r="AV6166" s="90"/>
      <c r="AW6166" s="105"/>
      <c r="AX6166" s="2"/>
      <c r="AY6166" s="2"/>
      <c r="AZ6166" s="2"/>
      <c r="BA6166" s="2"/>
      <c r="BB6166" s="60"/>
      <c r="BC6166" s="111"/>
      <c r="BD6166" s="111"/>
      <c r="BE6166" s="111"/>
      <c r="BF6166" s="111"/>
      <c r="BG6166" s="116"/>
      <c r="BH6166" s="2"/>
      <c r="BI6166" s="2"/>
      <c r="BJ6166" s="2"/>
      <c r="BK6166" s="2"/>
      <c r="BL6166" s="60"/>
      <c r="BM6166" s="53"/>
      <c r="BN6166" s="53"/>
      <c r="BO6166" s="53"/>
      <c r="BP6166" s="53"/>
      <c r="BQ6166" s="125"/>
      <c r="BR6166" s="2"/>
      <c r="BS6166" s="2"/>
      <c r="BT6166" s="2"/>
      <c r="BU6166" s="2"/>
      <c r="BV6166" s="60"/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291</v>
      </c>
      <c r="K6167" s="2" t="s">
        <v>320</v>
      </c>
      <c r="L6167" s="170">
        <f t="shared" si="207"/>
        <v>0</v>
      </c>
      <c r="M6167" s="170">
        <f t="shared" si="208"/>
        <v>0</v>
      </c>
      <c r="N6167" s="183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286</v>
      </c>
      <c r="J6168" s="2" t="s">
        <v>337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3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8" t="s">
        <v>338</v>
      </c>
      <c r="K6169" s="8" t="s">
        <v>319</v>
      </c>
      <c r="L6169" s="170">
        <f t="shared" si="207"/>
        <v>0</v>
      </c>
      <c r="M6169" s="170">
        <f t="shared" si="208"/>
        <v>0</v>
      </c>
      <c r="N6169" s="183"/>
      <c r="O6169" s="58"/>
      <c r="P6169" s="58"/>
      <c r="Q6169" s="58"/>
      <c r="R6169" s="58"/>
      <c r="S6169" s="59"/>
      <c r="T6169" s="8"/>
      <c r="U6169" s="8"/>
      <c r="V6169" s="8"/>
      <c r="W6169" s="8"/>
      <c r="X6169" s="130"/>
      <c r="Y6169" s="143"/>
      <c r="Z6169" s="143"/>
      <c r="AA6169" s="143"/>
      <c r="AB6169" s="143"/>
      <c r="AC6169" s="144"/>
      <c r="AD6169" s="8"/>
      <c r="AE6169" s="8"/>
      <c r="AF6169" s="8"/>
      <c r="AG6169" s="8"/>
      <c r="AH6169" s="130"/>
      <c r="AI6169" s="145"/>
      <c r="AJ6169" s="145"/>
      <c r="AK6169" s="145"/>
      <c r="AL6169" s="145"/>
      <c r="AM6169" s="146"/>
      <c r="AN6169" s="8"/>
      <c r="AO6169" s="8"/>
      <c r="AP6169" s="8"/>
      <c r="AQ6169" s="8"/>
      <c r="AR6169" s="130"/>
      <c r="AS6169" s="147"/>
      <c r="AT6169" s="147"/>
      <c r="AU6169" s="147"/>
      <c r="AV6169" s="147"/>
      <c r="AW6169" s="148"/>
      <c r="AX6169" s="8"/>
      <c r="AY6169" s="8"/>
      <c r="AZ6169" s="8"/>
      <c r="BA6169" s="8"/>
      <c r="BB6169" s="130"/>
      <c r="BC6169" s="149"/>
      <c r="BD6169" s="149"/>
      <c r="BE6169" s="149"/>
      <c r="BF6169" s="149"/>
      <c r="BG6169" s="150"/>
      <c r="BH6169" s="8"/>
      <c r="BI6169" s="8"/>
      <c r="BJ6169" s="8"/>
      <c r="BK6169" s="8"/>
      <c r="BL6169" s="130"/>
      <c r="BM6169" s="151"/>
      <c r="BN6169" s="151"/>
      <c r="BO6169" s="151"/>
      <c r="BP6169" s="151"/>
      <c r="BQ6169" s="152"/>
      <c r="BR6169" s="8"/>
      <c r="BS6169" s="8"/>
      <c r="BT6169" s="8"/>
      <c r="BU6169" s="8"/>
      <c r="BV6169" s="13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339</v>
      </c>
      <c r="K6170" s="8" t="s">
        <v>340</v>
      </c>
      <c r="L6170" s="170">
        <f t="shared" si="207"/>
        <v>0</v>
      </c>
      <c r="M6170" s="170">
        <f t="shared" si="208"/>
        <v>0</v>
      </c>
      <c r="N6170" s="183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341</v>
      </c>
      <c r="K6171" s="8" t="s">
        <v>319</v>
      </c>
      <c r="L6171" s="170">
        <f t="shared" si="207"/>
        <v>0</v>
      </c>
      <c r="M6171" s="170">
        <f t="shared" si="208"/>
        <v>0</v>
      </c>
      <c r="N6171" s="183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342</v>
      </c>
      <c r="K6172" s="8" t="s">
        <v>321</v>
      </c>
      <c r="L6172" s="170">
        <f t="shared" si="207"/>
        <v>0</v>
      </c>
      <c r="M6172" s="170">
        <f t="shared" si="208"/>
        <v>0</v>
      </c>
      <c r="N6172" s="183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343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3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344</v>
      </c>
      <c r="K6174" s="8" t="s">
        <v>340</v>
      </c>
      <c r="L6174" s="170">
        <f t="shared" si="207"/>
        <v>0</v>
      </c>
      <c r="M6174" s="170">
        <f t="shared" si="208"/>
        <v>0</v>
      </c>
      <c r="N6174" s="183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288</v>
      </c>
      <c r="J6175" s="8" t="s">
        <v>345</v>
      </c>
      <c r="K6175" s="8" t="s">
        <v>319</v>
      </c>
      <c r="L6175" s="170">
        <f t="shared" si="207"/>
        <v>0</v>
      </c>
      <c r="M6175" s="170">
        <f t="shared" si="208"/>
        <v>0</v>
      </c>
      <c r="N6175" s="183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2" t="s">
        <v>352</v>
      </c>
      <c r="K6176" s="2" t="s">
        <v>319</v>
      </c>
      <c r="L6176" s="170">
        <f t="shared" si="207"/>
        <v>0</v>
      </c>
      <c r="M6176" s="170">
        <f t="shared" si="208"/>
        <v>0</v>
      </c>
      <c r="N6176" s="183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353</v>
      </c>
      <c r="K6177" s="2" t="s">
        <v>322</v>
      </c>
      <c r="L6177" s="170">
        <f t="shared" si="207"/>
        <v>0</v>
      </c>
      <c r="M6177" s="170">
        <f t="shared" si="208"/>
        <v>0</v>
      </c>
      <c r="N6177" s="183"/>
      <c r="O6177" s="37"/>
      <c r="P6177" s="37"/>
      <c r="Q6177" s="37"/>
      <c r="R6177" s="37"/>
      <c r="S6177" s="46"/>
      <c r="T6177" s="2"/>
      <c r="U6177" s="2"/>
      <c r="V6177" s="2"/>
      <c r="W6177" s="2"/>
      <c r="X6177" s="60"/>
      <c r="Y6177" s="67"/>
      <c r="Z6177" s="67"/>
      <c r="AA6177" s="67"/>
      <c r="AB6177" s="67"/>
      <c r="AC6177" s="73"/>
      <c r="AD6177" s="2"/>
      <c r="AE6177" s="2"/>
      <c r="AF6177" s="2"/>
      <c r="AG6177" s="2"/>
      <c r="AH6177" s="60"/>
      <c r="AI6177" s="77"/>
      <c r="AJ6177" s="77"/>
      <c r="AK6177" s="77"/>
      <c r="AL6177" s="77"/>
      <c r="AM6177" s="85"/>
      <c r="AN6177" s="2"/>
      <c r="AO6177" s="2"/>
      <c r="AP6177" s="2"/>
      <c r="AQ6177" s="2"/>
      <c r="AR6177" s="60"/>
      <c r="AS6177" s="90"/>
      <c r="AT6177" s="90"/>
      <c r="AU6177" s="90"/>
      <c r="AV6177" s="90"/>
      <c r="AW6177" s="105"/>
      <c r="AX6177" s="2"/>
      <c r="AY6177" s="2"/>
      <c r="AZ6177" s="2"/>
      <c r="BA6177" s="2"/>
      <c r="BB6177" s="60"/>
      <c r="BC6177" s="111"/>
      <c r="BD6177" s="111"/>
      <c r="BE6177" s="111"/>
      <c r="BF6177" s="111"/>
      <c r="BG6177" s="116"/>
      <c r="BH6177" s="2"/>
      <c r="BI6177" s="2"/>
      <c r="BJ6177" s="2"/>
      <c r="BK6177" s="2"/>
      <c r="BL6177" s="60"/>
      <c r="BM6177" s="53"/>
      <c r="BN6177" s="53"/>
      <c r="BO6177" s="53"/>
      <c r="BP6177" s="53"/>
      <c r="BQ6177" s="125"/>
      <c r="BR6177" s="2"/>
      <c r="BS6177" s="2"/>
      <c r="BT6177" s="2"/>
      <c r="BU6177" s="2"/>
      <c r="BV6177" s="6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346</v>
      </c>
      <c r="K6178" s="2" t="s">
        <v>319</v>
      </c>
      <c r="L6178" s="170">
        <f t="shared" si="207"/>
        <v>0</v>
      </c>
      <c r="M6178" s="170">
        <f t="shared" si="208"/>
        <v>0</v>
      </c>
      <c r="N6178" s="183"/>
      <c r="O6178" s="38"/>
      <c r="P6178" s="37"/>
      <c r="Q6178" s="37"/>
      <c r="R6178" s="37"/>
      <c r="S6178" s="46"/>
      <c r="T6178" s="3"/>
      <c r="U6178" s="2"/>
      <c r="V6178" s="2"/>
      <c r="W6178" s="2"/>
      <c r="X6178" s="60"/>
      <c r="Y6178" s="69"/>
      <c r="Z6178" s="67"/>
      <c r="AA6178" s="67"/>
      <c r="AB6178" s="67"/>
      <c r="AC6178" s="73"/>
      <c r="AD6178" s="3"/>
      <c r="AE6178" s="2"/>
      <c r="AF6178" s="2"/>
      <c r="AG6178" s="2"/>
      <c r="AH6178" s="60"/>
      <c r="AI6178" s="78"/>
      <c r="AJ6178" s="77"/>
      <c r="AK6178" s="77"/>
      <c r="AL6178" s="77"/>
      <c r="AM6178" s="85"/>
      <c r="AN6178" s="3"/>
      <c r="AO6178" s="2"/>
      <c r="AP6178" s="2"/>
      <c r="AQ6178" s="2"/>
      <c r="AR6178" s="60"/>
      <c r="AS6178" s="91"/>
      <c r="AT6178" s="90"/>
      <c r="AU6178" s="90"/>
      <c r="AV6178" s="90"/>
      <c r="AW6178" s="105"/>
      <c r="AX6178" s="3"/>
      <c r="AY6178" s="2"/>
      <c r="AZ6178" s="2"/>
      <c r="BA6178" s="2"/>
      <c r="BB6178" s="60"/>
      <c r="BC6178" s="112"/>
      <c r="BD6178" s="111"/>
      <c r="BE6178" s="111"/>
      <c r="BF6178" s="111"/>
      <c r="BG6178" s="116"/>
      <c r="BH6178" s="3"/>
      <c r="BI6178" s="2"/>
      <c r="BJ6178" s="2"/>
      <c r="BK6178" s="2"/>
      <c r="BL6178" s="60"/>
      <c r="BM6178" s="54"/>
      <c r="BN6178" s="53"/>
      <c r="BO6178" s="53"/>
      <c r="BP6178" s="53"/>
      <c r="BQ6178" s="125"/>
      <c r="BR6178" s="3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289</v>
      </c>
      <c r="J6179" s="2" t="s">
        <v>268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3"/>
      <c r="O6179" s="37"/>
      <c r="P6179" s="37"/>
      <c r="Q6179" s="37"/>
      <c r="R6179" s="37"/>
      <c r="S6179" s="46"/>
      <c r="T6179" s="2"/>
      <c r="U6179" s="2"/>
      <c r="V6179" s="2"/>
      <c r="W6179" s="2"/>
      <c r="X6179" s="60"/>
      <c r="Y6179" s="67"/>
      <c r="Z6179" s="67"/>
      <c r="AA6179" s="67"/>
      <c r="AB6179" s="67"/>
      <c r="AC6179" s="73"/>
      <c r="AD6179" s="2"/>
      <c r="AE6179" s="2"/>
      <c r="AF6179" s="2"/>
      <c r="AG6179" s="2"/>
      <c r="AH6179" s="60"/>
      <c r="AI6179" s="77"/>
      <c r="AJ6179" s="77"/>
      <c r="AK6179" s="77"/>
      <c r="AL6179" s="77"/>
      <c r="AM6179" s="85"/>
      <c r="AN6179" s="2"/>
      <c r="AO6179" s="2"/>
      <c r="AP6179" s="2"/>
      <c r="AQ6179" s="2"/>
      <c r="AR6179" s="60"/>
      <c r="AS6179" s="90"/>
      <c r="AT6179" s="90"/>
      <c r="AU6179" s="90"/>
      <c r="AV6179" s="90"/>
      <c r="AW6179" s="105"/>
      <c r="AX6179" s="2"/>
      <c r="AY6179" s="2"/>
      <c r="AZ6179" s="2"/>
      <c r="BA6179" s="2"/>
      <c r="BB6179" s="60"/>
      <c r="BC6179" s="111"/>
      <c r="BD6179" s="111"/>
      <c r="BE6179" s="111"/>
      <c r="BF6179" s="111"/>
      <c r="BG6179" s="116"/>
      <c r="BH6179" s="2"/>
      <c r="BI6179" s="2"/>
      <c r="BJ6179" s="2"/>
      <c r="BK6179" s="2"/>
      <c r="BL6179" s="60"/>
      <c r="BM6179" s="53"/>
      <c r="BN6179" s="53"/>
      <c r="BO6179" s="53"/>
      <c r="BP6179" s="53"/>
      <c r="BQ6179" s="125"/>
      <c r="BR6179" s="2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292</v>
      </c>
      <c r="K6180" s="2" t="s">
        <v>319</v>
      </c>
      <c r="L6180" s="170">
        <f t="shared" si="207"/>
        <v>0.03</v>
      </c>
      <c r="M6180" s="170">
        <f t="shared" si="208"/>
        <v>44.896000000000001</v>
      </c>
      <c r="N6180" s="183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 t="s">
        <v>438</v>
      </c>
      <c r="AF6180" s="2"/>
      <c r="AG6180" s="2">
        <v>0.03</v>
      </c>
      <c r="AH6180" s="60">
        <v>44.896000000000001</v>
      </c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285</v>
      </c>
      <c r="J6181" s="2" t="s">
        <v>293</v>
      </c>
      <c r="K6181" s="2" t="s">
        <v>319</v>
      </c>
      <c r="L6181" s="170">
        <f t="shared" si="207"/>
        <v>0</v>
      </c>
      <c r="M6181" s="170">
        <f t="shared" si="208"/>
        <v>0</v>
      </c>
      <c r="N6181" s="183"/>
      <c r="O6181" s="37"/>
      <c r="P6181" s="37"/>
      <c r="Q6181" s="37"/>
      <c r="R6181" s="38"/>
      <c r="S6181" s="45"/>
      <c r="T6181" s="2"/>
      <c r="U6181" s="2"/>
      <c r="V6181" s="2"/>
      <c r="W6181" s="3"/>
      <c r="X6181" s="61"/>
      <c r="Y6181" s="67"/>
      <c r="Z6181" s="67"/>
      <c r="AA6181" s="67"/>
      <c r="AB6181" s="69"/>
      <c r="AC6181" s="74"/>
      <c r="AD6181" s="2"/>
      <c r="AE6181" s="2"/>
      <c r="AF6181" s="2"/>
      <c r="AG6181" s="3"/>
      <c r="AH6181" s="61"/>
      <c r="AI6181" s="77"/>
      <c r="AJ6181" s="77"/>
      <c r="AK6181" s="77"/>
      <c r="AL6181" s="78"/>
      <c r="AM6181" s="86"/>
      <c r="AN6181" s="2"/>
      <c r="AO6181" s="2"/>
      <c r="AP6181" s="2"/>
      <c r="AQ6181" s="3"/>
      <c r="AR6181" s="61"/>
      <c r="AS6181" s="90"/>
      <c r="AT6181" s="90"/>
      <c r="AU6181" s="90"/>
      <c r="AV6181" s="91"/>
      <c r="AW6181" s="106"/>
      <c r="AX6181" s="2"/>
      <c r="AY6181" s="2"/>
      <c r="AZ6181" s="2"/>
      <c r="BA6181" s="3"/>
      <c r="BB6181" s="61"/>
      <c r="BC6181" s="111"/>
      <c r="BD6181" s="111"/>
      <c r="BE6181" s="111"/>
      <c r="BF6181" s="112"/>
      <c r="BG6181" s="117"/>
      <c r="BH6181" s="2"/>
      <c r="BI6181" s="2"/>
      <c r="BJ6181" s="2"/>
      <c r="BK6181" s="3"/>
      <c r="BL6181" s="61"/>
      <c r="BM6181" s="53"/>
      <c r="BN6181" s="53"/>
      <c r="BO6181" s="53"/>
      <c r="BP6181" s="54"/>
      <c r="BQ6181" s="126"/>
      <c r="BR6181" s="2"/>
      <c r="BS6181" s="2"/>
      <c r="BT6181" s="2"/>
      <c r="BU6181" s="3"/>
      <c r="BV6181" s="61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287</v>
      </c>
      <c r="J6182" s="2" t="s">
        <v>269</v>
      </c>
      <c r="K6182" s="2" t="s">
        <v>321</v>
      </c>
      <c r="L6182" s="170">
        <f t="shared" si="207"/>
        <v>0</v>
      </c>
      <c r="M6182" s="170">
        <f t="shared" si="208"/>
        <v>0</v>
      </c>
      <c r="N6182" s="183"/>
      <c r="O6182" s="37"/>
      <c r="P6182" s="37"/>
      <c r="Q6182" s="37"/>
      <c r="R6182" s="37"/>
      <c r="S6182" s="46"/>
      <c r="T6182" s="2"/>
      <c r="U6182" s="2"/>
      <c r="V6182" s="2"/>
      <c r="W6182" s="2"/>
      <c r="X6182" s="60"/>
      <c r="Y6182" s="67"/>
      <c r="Z6182" s="67"/>
      <c r="AA6182" s="67"/>
      <c r="AB6182" s="67"/>
      <c r="AC6182" s="73"/>
      <c r="AD6182" s="2"/>
      <c r="AE6182" s="2"/>
      <c r="AF6182" s="2"/>
      <c r="AG6182" s="2"/>
      <c r="AH6182" s="60"/>
      <c r="AI6182" s="77"/>
      <c r="AJ6182" s="77"/>
      <c r="AK6182" s="77"/>
      <c r="AL6182" s="77"/>
      <c r="AM6182" s="85"/>
      <c r="AN6182" s="2"/>
      <c r="AO6182" s="2"/>
      <c r="AP6182" s="2"/>
      <c r="AQ6182" s="2"/>
      <c r="AR6182" s="60"/>
      <c r="AS6182" s="90"/>
      <c r="AT6182" s="90"/>
      <c r="AU6182" s="90"/>
      <c r="AV6182" s="90"/>
      <c r="AW6182" s="105"/>
      <c r="AX6182" s="2"/>
      <c r="AY6182" s="2"/>
      <c r="AZ6182" s="2"/>
      <c r="BA6182" s="2"/>
      <c r="BB6182" s="60"/>
      <c r="BC6182" s="111"/>
      <c r="BD6182" s="111"/>
      <c r="BE6182" s="111"/>
      <c r="BF6182" s="111"/>
      <c r="BG6182" s="116"/>
      <c r="BH6182" s="2"/>
      <c r="BI6182" s="2"/>
      <c r="BJ6182" s="2"/>
      <c r="BK6182" s="2"/>
      <c r="BL6182" s="60"/>
      <c r="BM6182" s="53"/>
      <c r="BN6182" s="53"/>
      <c r="BO6182" s="53"/>
      <c r="BP6182" s="53"/>
      <c r="BQ6182" s="125"/>
      <c r="BR6182" s="2"/>
      <c r="BS6182" s="2"/>
      <c r="BT6182" s="2"/>
      <c r="BU6182" s="2"/>
      <c r="BV6182" s="60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270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3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290</v>
      </c>
      <c r="J6184" s="2" t="s">
        <v>271</v>
      </c>
      <c r="K6184" s="2" t="s">
        <v>322</v>
      </c>
      <c r="L6184" s="170">
        <f t="shared" si="207"/>
        <v>0</v>
      </c>
      <c r="M6184" s="170">
        <f t="shared" si="208"/>
        <v>0</v>
      </c>
      <c r="N6184" s="183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284</v>
      </c>
      <c r="J6185" s="2" t="s">
        <v>294</v>
      </c>
      <c r="K6185" s="2" t="s">
        <v>321</v>
      </c>
      <c r="L6185" s="170">
        <f t="shared" si="207"/>
        <v>0</v>
      </c>
      <c r="M6185" s="170">
        <f t="shared" si="208"/>
        <v>0</v>
      </c>
      <c r="N6185" s="183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347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3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295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3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290</v>
      </c>
      <c r="J6188" s="2" t="s">
        <v>299</v>
      </c>
      <c r="K6188" s="2" t="s">
        <v>319</v>
      </c>
      <c r="L6188" s="170">
        <f t="shared" si="207"/>
        <v>0</v>
      </c>
      <c r="M6188" s="170">
        <f t="shared" si="208"/>
        <v>0</v>
      </c>
      <c r="N6188" s="183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315</v>
      </c>
      <c r="J6189" s="2" t="s">
        <v>348</v>
      </c>
      <c r="K6189" s="2" t="s">
        <v>321</v>
      </c>
      <c r="L6189" s="170">
        <f t="shared" si="207"/>
        <v>0</v>
      </c>
      <c r="M6189" s="170">
        <f t="shared" si="208"/>
        <v>0</v>
      </c>
      <c r="N6189" s="183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296</v>
      </c>
      <c r="K6190" s="2" t="s">
        <v>322</v>
      </c>
      <c r="L6190" s="170">
        <f t="shared" si="207"/>
        <v>0</v>
      </c>
      <c r="M6190" s="170">
        <f t="shared" si="208"/>
        <v>0</v>
      </c>
      <c r="N6190" s="183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316</v>
      </c>
      <c r="J6191" s="2" t="s">
        <v>297</v>
      </c>
      <c r="K6191" s="2" t="s">
        <v>319</v>
      </c>
      <c r="L6191" s="170">
        <f t="shared" si="207"/>
        <v>0</v>
      </c>
      <c r="M6191" s="170">
        <f t="shared" si="208"/>
        <v>0</v>
      </c>
      <c r="N6191" s="183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8" t="s">
        <v>349</v>
      </c>
      <c r="K6192" s="8" t="s">
        <v>321</v>
      </c>
      <c r="L6192" s="170">
        <f t="shared" si="207"/>
        <v>0</v>
      </c>
      <c r="M6192" s="170">
        <f t="shared" si="208"/>
        <v>0</v>
      </c>
      <c r="N6192" s="183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282</v>
      </c>
      <c r="J6193" s="2" t="s">
        <v>272</v>
      </c>
      <c r="K6193" s="2" t="s">
        <v>322</v>
      </c>
      <c r="L6193" s="170">
        <f t="shared" si="207"/>
        <v>0</v>
      </c>
      <c r="M6193" s="170">
        <f t="shared" si="208"/>
        <v>0</v>
      </c>
      <c r="N6193" s="183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273</v>
      </c>
      <c r="K6194" s="2" t="s">
        <v>322</v>
      </c>
      <c r="L6194" s="170">
        <f t="shared" si="207"/>
        <v>4.0000000000000001E-3</v>
      </c>
      <c r="M6194" s="170">
        <f t="shared" si="208"/>
        <v>6.3369999999999997</v>
      </c>
      <c r="N6194" s="183"/>
      <c r="O6194" s="37"/>
      <c r="P6194" s="37"/>
      <c r="Q6194" s="37" t="s">
        <v>364</v>
      </c>
      <c r="R6194" s="37">
        <v>4.0000000000000001E-3</v>
      </c>
      <c r="S6194" s="46">
        <v>6.3369999999999997</v>
      </c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274</v>
      </c>
      <c r="K6195" s="2" t="s">
        <v>322</v>
      </c>
      <c r="L6195" s="172">
        <f t="shared" si="207"/>
        <v>2E-3</v>
      </c>
      <c r="M6195" s="170">
        <f t="shared" si="208"/>
        <v>1.9369999999999998</v>
      </c>
      <c r="N6195" s="183"/>
      <c r="O6195" s="37"/>
      <c r="P6195" s="37"/>
      <c r="Q6195" s="37" t="s">
        <v>364</v>
      </c>
      <c r="R6195" s="37">
        <v>1E-3</v>
      </c>
      <c r="S6195" s="46">
        <v>0.79700000000000004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>
        <v>3</v>
      </c>
      <c r="AV6195" s="90">
        <v>1E-3</v>
      </c>
      <c r="AW6195" s="105">
        <v>1.1399999999999999</v>
      </c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275</v>
      </c>
      <c r="K6196" s="2" t="s">
        <v>322</v>
      </c>
      <c r="L6196" s="170">
        <f t="shared" si="207"/>
        <v>0</v>
      </c>
      <c r="M6196" s="170">
        <f t="shared" si="208"/>
        <v>0</v>
      </c>
      <c r="N6196" s="183"/>
      <c r="O6196" s="37"/>
      <c r="P6196" s="37"/>
      <c r="Q6196" s="37"/>
      <c r="R6196" s="37"/>
      <c r="S6196" s="46"/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/>
      <c r="AV6196" s="90"/>
      <c r="AW6196" s="105"/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276</v>
      </c>
      <c r="K6197" s="2" t="s">
        <v>321</v>
      </c>
      <c r="L6197" s="170">
        <f t="shared" si="207"/>
        <v>2</v>
      </c>
      <c r="M6197" s="170">
        <f t="shared" si="208"/>
        <v>26.936</v>
      </c>
      <c r="N6197" s="183"/>
      <c r="O6197" s="37"/>
      <c r="P6197" s="37"/>
      <c r="Q6197" s="37" t="s">
        <v>364</v>
      </c>
      <c r="R6197" s="37">
        <v>1</v>
      </c>
      <c r="S6197" s="46">
        <v>15.625999999999999</v>
      </c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>
        <v>3</v>
      </c>
      <c r="BK6197" s="2">
        <v>1</v>
      </c>
      <c r="BL6197" s="60">
        <v>11.31</v>
      </c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277</v>
      </c>
      <c r="K6198" s="2" t="s">
        <v>321</v>
      </c>
      <c r="L6198" s="170">
        <f t="shared" si="207"/>
        <v>2</v>
      </c>
      <c r="M6198" s="170">
        <f t="shared" si="208"/>
        <v>3.7490000000000001</v>
      </c>
      <c r="N6198" s="183"/>
      <c r="O6198" s="37"/>
      <c r="P6198" s="37"/>
      <c r="Q6198" s="37"/>
      <c r="R6198" s="37"/>
      <c r="S6198" s="46"/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 t="s">
        <v>361</v>
      </c>
      <c r="AP6198" s="2"/>
      <c r="AQ6198" s="2">
        <v>2</v>
      </c>
      <c r="AR6198" s="60">
        <v>3.7490000000000001</v>
      </c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/>
      <c r="BK6198" s="2"/>
      <c r="BL6198" s="60"/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283</v>
      </c>
      <c r="J6199" s="2" t="s">
        <v>298</v>
      </c>
      <c r="K6199" s="2" t="s">
        <v>322</v>
      </c>
      <c r="L6199" s="170">
        <f t="shared" si="207"/>
        <v>0</v>
      </c>
      <c r="M6199" s="170">
        <f t="shared" si="208"/>
        <v>0</v>
      </c>
      <c r="N6199" s="183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/>
      <c r="AP6199" s="2"/>
      <c r="AQ6199" s="2"/>
      <c r="AR6199" s="60"/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278</v>
      </c>
      <c r="K6200" s="2" t="s">
        <v>321</v>
      </c>
      <c r="L6200" s="170">
        <f t="shared" si="207"/>
        <v>0</v>
      </c>
      <c r="M6200" s="170">
        <f t="shared" si="208"/>
        <v>0</v>
      </c>
      <c r="N6200" s="183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279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3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286</v>
      </c>
      <c r="J6202" s="2" t="s">
        <v>280</v>
      </c>
      <c r="K6202" s="2" t="s">
        <v>320</v>
      </c>
      <c r="L6202" s="170">
        <f t="shared" si="207"/>
        <v>0</v>
      </c>
      <c r="M6202" s="172">
        <f t="shared" si="208"/>
        <v>0</v>
      </c>
      <c r="N6202" s="185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181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281</v>
      </c>
      <c r="K6203" s="2" t="s">
        <v>320</v>
      </c>
      <c r="L6203" s="170">
        <f t="shared" si="207"/>
        <v>0</v>
      </c>
      <c r="M6203" s="170">
        <f t="shared" si="208"/>
        <v>0</v>
      </c>
      <c r="N6203" s="183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60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s="17" customFormat="1" hidden="1" x14ac:dyDescent="0.3">
      <c r="A6204" s="19" t="s">
        <v>225</v>
      </c>
      <c r="B6204" s="19" t="s">
        <v>2</v>
      </c>
      <c r="C6204" s="19" t="s">
        <v>3</v>
      </c>
      <c r="D6204" s="19" t="s">
        <v>220</v>
      </c>
      <c r="E6204" s="20" t="s">
        <v>116</v>
      </c>
      <c r="F6204" s="21">
        <v>2</v>
      </c>
      <c r="G6204" s="23" t="s">
        <v>5</v>
      </c>
      <c r="H6204" s="7">
        <v>2023</v>
      </c>
      <c r="I6204" s="25"/>
      <c r="J6204" s="16" t="s">
        <v>314</v>
      </c>
      <c r="K6204" s="16"/>
      <c r="L6204" s="155"/>
      <c r="M6204" s="133">
        <f>SUM(M6166:M6203)</f>
        <v>83.85499999999999</v>
      </c>
      <c r="N6204" s="186"/>
      <c r="O6204" s="16"/>
      <c r="P6204" s="16"/>
      <c r="Q6204" s="16"/>
      <c r="R6204" s="16"/>
      <c r="S6204" s="51">
        <f>SUM(S6166:S6203)</f>
        <v>22.759999999999998</v>
      </c>
      <c r="T6204" s="16"/>
      <c r="U6204" s="16"/>
      <c r="V6204" s="16"/>
      <c r="W6204" s="16"/>
      <c r="X6204" s="51">
        <f>SUM(X6166:X6203)</f>
        <v>0</v>
      </c>
      <c r="Y6204" s="16"/>
      <c r="Z6204" s="16"/>
      <c r="AA6204" s="16"/>
      <c r="AB6204" s="16"/>
      <c r="AC6204" s="51">
        <f>SUM(AC6166:AC6203)</f>
        <v>0</v>
      </c>
      <c r="AD6204" s="16"/>
      <c r="AE6204" s="16"/>
      <c r="AF6204" s="16"/>
      <c r="AG6204" s="16"/>
      <c r="AH6204" s="51">
        <f>SUM(AH6166:AH6203)</f>
        <v>44.896000000000001</v>
      </c>
      <c r="AI6204" s="16"/>
      <c r="AJ6204" s="16"/>
      <c r="AK6204" s="16"/>
      <c r="AL6204" s="16"/>
      <c r="AM6204" s="51">
        <f>SUM(AM6166:AM6203)</f>
        <v>0</v>
      </c>
      <c r="AN6204" s="16"/>
      <c r="AO6204" s="16"/>
      <c r="AP6204" s="16"/>
      <c r="AQ6204" s="16"/>
      <c r="AR6204" s="51">
        <f>SUM(AR6166:AR6203)</f>
        <v>3.7490000000000001</v>
      </c>
      <c r="AS6204" s="16"/>
      <c r="AT6204" s="16"/>
      <c r="AU6204" s="16"/>
      <c r="AV6204" s="16"/>
      <c r="AW6204" s="51">
        <f>SUM(AW6166:AW6203)</f>
        <v>1.1399999999999999</v>
      </c>
      <c r="AX6204" s="16"/>
      <c r="AY6204" s="16"/>
      <c r="AZ6204" s="16"/>
      <c r="BA6204" s="16"/>
      <c r="BB6204" s="51">
        <f>SUM(BB6166:BB6203)</f>
        <v>0</v>
      </c>
      <c r="BC6204" s="16"/>
      <c r="BD6204" s="16"/>
      <c r="BE6204" s="16"/>
      <c r="BF6204" s="16"/>
      <c r="BG6204" s="51">
        <f>SUM(BG6166:BG6203)</f>
        <v>0</v>
      </c>
      <c r="BH6204" s="16"/>
      <c r="BI6204" s="16"/>
      <c r="BJ6204" s="16"/>
      <c r="BK6204" s="16"/>
      <c r="BL6204" s="51">
        <f>SUM(BL6166:BL6203)</f>
        <v>11.31</v>
      </c>
      <c r="BM6204" s="16"/>
      <c r="BN6204" s="16"/>
      <c r="BO6204" s="16"/>
      <c r="BP6204" s="16"/>
      <c r="BQ6204" s="51">
        <f>SUM(BQ6166:BQ6203)</f>
        <v>0</v>
      </c>
      <c r="BR6204" s="16"/>
      <c r="BS6204" s="16"/>
      <c r="BT6204" s="16"/>
      <c r="BU6204" s="16"/>
      <c r="BV6204" s="51">
        <f>SUM(BV6166:BV6203)</f>
        <v>0</v>
      </c>
    </row>
    <row r="6205" spans="1:74" hidden="1" x14ac:dyDescent="0.3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22" t="s">
        <v>5</v>
      </c>
      <c r="H6205" s="3">
        <v>2023</v>
      </c>
      <c r="I6205" s="24" t="s">
        <v>287</v>
      </c>
      <c r="J6205" s="2" t="s">
        <v>267</v>
      </c>
      <c r="K6205" s="2" t="s">
        <v>319</v>
      </c>
      <c r="L6205" s="170">
        <f t="shared" si="207"/>
        <v>0</v>
      </c>
      <c r="M6205" s="170">
        <f t="shared" si="208"/>
        <v>0</v>
      </c>
      <c r="N6205" s="183"/>
      <c r="O6205" s="37"/>
      <c r="P6205" s="37"/>
      <c r="Q6205" s="37"/>
      <c r="R6205" s="37"/>
      <c r="S6205" s="46"/>
      <c r="T6205" s="2"/>
      <c r="U6205" s="2"/>
      <c r="V6205" s="2"/>
      <c r="W6205" s="2"/>
      <c r="X6205" s="60"/>
      <c r="Y6205" s="67"/>
      <c r="Z6205" s="67"/>
      <c r="AA6205" s="67"/>
      <c r="AB6205" s="67"/>
      <c r="AC6205" s="73"/>
      <c r="AD6205" s="2"/>
      <c r="AE6205" s="2"/>
      <c r="AF6205" s="2"/>
      <c r="AG6205" s="2"/>
      <c r="AH6205" s="60"/>
      <c r="AI6205" s="77"/>
      <c r="AJ6205" s="77"/>
      <c r="AK6205" s="77"/>
      <c r="AL6205" s="77"/>
      <c r="AM6205" s="85"/>
      <c r="AN6205" s="2"/>
      <c r="AO6205" s="2"/>
      <c r="AP6205" s="2"/>
      <c r="AQ6205" s="2"/>
      <c r="AR6205" s="60"/>
      <c r="AS6205" s="90"/>
      <c r="AT6205" s="90"/>
      <c r="AU6205" s="90"/>
      <c r="AV6205" s="90"/>
      <c r="AW6205" s="105"/>
      <c r="AX6205" s="2"/>
      <c r="AY6205" s="2"/>
      <c r="AZ6205" s="2"/>
      <c r="BA6205" s="2"/>
      <c r="BB6205" s="60"/>
      <c r="BC6205" s="111"/>
      <c r="BD6205" s="111"/>
      <c r="BE6205" s="111"/>
      <c r="BF6205" s="111"/>
      <c r="BG6205" s="116"/>
      <c r="BH6205" s="2"/>
      <c r="BI6205" s="2"/>
      <c r="BJ6205" s="2"/>
      <c r="BK6205" s="2"/>
      <c r="BL6205" s="60"/>
      <c r="BM6205" s="53"/>
      <c r="BN6205" s="53"/>
      <c r="BO6205" s="53"/>
      <c r="BP6205" s="53"/>
      <c r="BQ6205" s="125"/>
      <c r="BR6205" s="2"/>
      <c r="BS6205" s="2"/>
      <c r="BT6205" s="2"/>
      <c r="BU6205" s="2"/>
      <c r="BV6205" s="60"/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291</v>
      </c>
      <c r="K6206" s="2" t="s">
        <v>320</v>
      </c>
      <c r="L6206" s="170">
        <f t="shared" si="207"/>
        <v>0</v>
      </c>
      <c r="M6206" s="170">
        <f t="shared" si="208"/>
        <v>0</v>
      </c>
      <c r="N6206" s="183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286</v>
      </c>
      <c r="J6207" s="2" t="s">
        <v>337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3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8" t="s">
        <v>338</v>
      </c>
      <c r="K6208" s="8" t="s">
        <v>319</v>
      </c>
      <c r="L6208" s="170">
        <f t="shared" si="207"/>
        <v>0</v>
      </c>
      <c r="M6208" s="170">
        <f t="shared" si="208"/>
        <v>0</v>
      </c>
      <c r="N6208" s="183"/>
      <c r="O6208" s="58"/>
      <c r="P6208" s="58"/>
      <c r="Q6208" s="58"/>
      <c r="R6208" s="58"/>
      <c r="S6208" s="59"/>
      <c r="T6208" s="8"/>
      <c r="U6208" s="8"/>
      <c r="V6208" s="8"/>
      <c r="W6208" s="8"/>
      <c r="X6208" s="130"/>
      <c r="Y6208" s="143"/>
      <c r="Z6208" s="143"/>
      <c r="AA6208" s="143"/>
      <c r="AB6208" s="143"/>
      <c r="AC6208" s="144"/>
      <c r="AD6208" s="8"/>
      <c r="AE6208" s="8"/>
      <c r="AF6208" s="8"/>
      <c r="AG6208" s="8"/>
      <c r="AH6208" s="130"/>
      <c r="AI6208" s="145"/>
      <c r="AJ6208" s="145"/>
      <c r="AK6208" s="145"/>
      <c r="AL6208" s="145"/>
      <c r="AM6208" s="146"/>
      <c r="AN6208" s="8"/>
      <c r="AO6208" s="8"/>
      <c r="AP6208" s="8"/>
      <c r="AQ6208" s="8"/>
      <c r="AR6208" s="130"/>
      <c r="AS6208" s="147"/>
      <c r="AT6208" s="147"/>
      <c r="AU6208" s="147"/>
      <c r="AV6208" s="147"/>
      <c r="AW6208" s="148"/>
      <c r="AX6208" s="8"/>
      <c r="AY6208" s="8"/>
      <c r="AZ6208" s="8"/>
      <c r="BA6208" s="8"/>
      <c r="BB6208" s="130"/>
      <c r="BC6208" s="149"/>
      <c r="BD6208" s="149"/>
      <c r="BE6208" s="149"/>
      <c r="BF6208" s="149"/>
      <c r="BG6208" s="150"/>
      <c r="BH6208" s="8"/>
      <c r="BI6208" s="8"/>
      <c r="BJ6208" s="8"/>
      <c r="BK6208" s="8"/>
      <c r="BL6208" s="130"/>
      <c r="BM6208" s="151"/>
      <c r="BN6208" s="151"/>
      <c r="BO6208" s="151"/>
      <c r="BP6208" s="151"/>
      <c r="BQ6208" s="152"/>
      <c r="BR6208" s="8"/>
      <c r="BS6208" s="8"/>
      <c r="BT6208" s="8"/>
      <c r="BU6208" s="8"/>
      <c r="BV6208" s="13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339</v>
      </c>
      <c r="K6209" s="8" t="s">
        <v>340</v>
      </c>
      <c r="L6209" s="170">
        <f t="shared" si="207"/>
        <v>0</v>
      </c>
      <c r="M6209" s="170">
        <f t="shared" si="208"/>
        <v>0</v>
      </c>
      <c r="N6209" s="183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341</v>
      </c>
      <c r="K6210" s="8" t="s">
        <v>319</v>
      </c>
      <c r="L6210" s="170">
        <f t="shared" si="207"/>
        <v>0</v>
      </c>
      <c r="M6210" s="170">
        <f t="shared" si="208"/>
        <v>0</v>
      </c>
      <c r="N6210" s="183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342</v>
      </c>
      <c r="K6211" s="8" t="s">
        <v>321</v>
      </c>
      <c r="L6211" s="170">
        <f t="shared" si="207"/>
        <v>0</v>
      </c>
      <c r="M6211" s="170">
        <f t="shared" si="208"/>
        <v>0</v>
      </c>
      <c r="N6211" s="183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343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3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344</v>
      </c>
      <c r="K6213" s="8" t="s">
        <v>340</v>
      </c>
      <c r="L6213" s="170">
        <f t="shared" ref="L6213:L6276" si="209">SUM(R6213,W6213,AB6213,AG6213,AL6213,AQ6213,AV6213,BA6213,BF6213,BK6213,BP6213,BU6213)</f>
        <v>0</v>
      </c>
      <c r="M6213" s="170">
        <f t="shared" ref="M6213:M6276" si="210">SUM(S6213,X6213,AC6213,AH6213,AM6213,AR6213,AW6213,BB6213,BG6213,BL6213,BQ6213,BV6213)</f>
        <v>0</v>
      </c>
      <c r="N6213" s="183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288</v>
      </c>
      <c r="J6214" s="8" t="s">
        <v>345</v>
      </c>
      <c r="K6214" s="8" t="s">
        <v>319</v>
      </c>
      <c r="L6214" s="170">
        <f t="shared" si="209"/>
        <v>0</v>
      </c>
      <c r="M6214" s="170">
        <f t="shared" si="210"/>
        <v>0</v>
      </c>
      <c r="N6214" s="183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2" t="s">
        <v>352</v>
      </c>
      <c r="K6215" s="2" t="s">
        <v>319</v>
      </c>
      <c r="L6215" s="170">
        <f t="shared" si="209"/>
        <v>0</v>
      </c>
      <c r="M6215" s="170">
        <f t="shared" si="210"/>
        <v>0</v>
      </c>
      <c r="N6215" s="183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353</v>
      </c>
      <c r="K6216" s="2" t="s">
        <v>322</v>
      </c>
      <c r="L6216" s="170">
        <f t="shared" si="209"/>
        <v>0</v>
      </c>
      <c r="M6216" s="170">
        <f t="shared" si="210"/>
        <v>0</v>
      </c>
      <c r="N6216" s="183"/>
      <c r="O6216" s="37"/>
      <c r="P6216" s="37"/>
      <c r="Q6216" s="37"/>
      <c r="R6216" s="37"/>
      <c r="S6216" s="46"/>
      <c r="T6216" s="2"/>
      <c r="U6216" s="2"/>
      <c r="V6216" s="2"/>
      <c r="W6216" s="2"/>
      <c r="X6216" s="60"/>
      <c r="Y6216" s="67"/>
      <c r="Z6216" s="67"/>
      <c r="AA6216" s="67"/>
      <c r="AB6216" s="67"/>
      <c r="AC6216" s="73"/>
      <c r="AD6216" s="2"/>
      <c r="AE6216" s="2"/>
      <c r="AF6216" s="2"/>
      <c r="AG6216" s="2"/>
      <c r="AH6216" s="60"/>
      <c r="AI6216" s="77"/>
      <c r="AJ6216" s="77"/>
      <c r="AK6216" s="77"/>
      <c r="AL6216" s="77"/>
      <c r="AM6216" s="85"/>
      <c r="AN6216" s="2"/>
      <c r="AO6216" s="2"/>
      <c r="AP6216" s="2"/>
      <c r="AQ6216" s="2"/>
      <c r="AR6216" s="60"/>
      <c r="AS6216" s="90"/>
      <c r="AT6216" s="90"/>
      <c r="AU6216" s="90"/>
      <c r="AV6216" s="90"/>
      <c r="AW6216" s="105"/>
      <c r="AX6216" s="2"/>
      <c r="AY6216" s="2"/>
      <c r="AZ6216" s="2"/>
      <c r="BA6216" s="2"/>
      <c r="BB6216" s="60"/>
      <c r="BC6216" s="111"/>
      <c r="BD6216" s="111"/>
      <c r="BE6216" s="111"/>
      <c r="BF6216" s="111"/>
      <c r="BG6216" s="116"/>
      <c r="BH6216" s="2"/>
      <c r="BI6216" s="2"/>
      <c r="BJ6216" s="2"/>
      <c r="BK6216" s="2"/>
      <c r="BL6216" s="60"/>
      <c r="BM6216" s="53"/>
      <c r="BN6216" s="53"/>
      <c r="BO6216" s="53"/>
      <c r="BP6216" s="53"/>
      <c r="BQ6216" s="125"/>
      <c r="BR6216" s="2"/>
      <c r="BS6216" s="2"/>
      <c r="BT6216" s="2"/>
      <c r="BU6216" s="2"/>
      <c r="BV6216" s="6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346</v>
      </c>
      <c r="K6217" s="2" t="s">
        <v>319</v>
      </c>
      <c r="L6217" s="170">
        <f t="shared" si="209"/>
        <v>0</v>
      </c>
      <c r="M6217" s="170">
        <f t="shared" si="210"/>
        <v>0</v>
      </c>
      <c r="N6217" s="183"/>
      <c r="O6217" s="38"/>
      <c r="P6217" s="37"/>
      <c r="Q6217" s="37"/>
      <c r="R6217" s="37"/>
      <c r="S6217" s="46"/>
      <c r="T6217" s="3"/>
      <c r="U6217" s="2"/>
      <c r="V6217" s="2"/>
      <c r="W6217" s="2"/>
      <c r="X6217" s="60"/>
      <c r="Y6217" s="69"/>
      <c r="Z6217" s="67"/>
      <c r="AA6217" s="67"/>
      <c r="AB6217" s="67"/>
      <c r="AC6217" s="73"/>
      <c r="AD6217" s="3"/>
      <c r="AE6217" s="2"/>
      <c r="AF6217" s="2"/>
      <c r="AG6217" s="2"/>
      <c r="AH6217" s="60"/>
      <c r="AI6217" s="78"/>
      <c r="AJ6217" s="77"/>
      <c r="AK6217" s="77"/>
      <c r="AL6217" s="77"/>
      <c r="AM6217" s="85"/>
      <c r="AN6217" s="3"/>
      <c r="AO6217" s="2"/>
      <c r="AP6217" s="2"/>
      <c r="AQ6217" s="2"/>
      <c r="AR6217" s="60"/>
      <c r="AS6217" s="91"/>
      <c r="AT6217" s="90"/>
      <c r="AU6217" s="90"/>
      <c r="AV6217" s="90"/>
      <c r="AW6217" s="105"/>
      <c r="AX6217" s="3"/>
      <c r="AY6217" s="2"/>
      <c r="AZ6217" s="2"/>
      <c r="BA6217" s="2"/>
      <c r="BB6217" s="60"/>
      <c r="BC6217" s="112"/>
      <c r="BD6217" s="111"/>
      <c r="BE6217" s="111"/>
      <c r="BF6217" s="111"/>
      <c r="BG6217" s="116"/>
      <c r="BH6217" s="3"/>
      <c r="BI6217" s="2"/>
      <c r="BJ6217" s="2"/>
      <c r="BK6217" s="2"/>
      <c r="BL6217" s="60"/>
      <c r="BM6217" s="54"/>
      <c r="BN6217" s="53"/>
      <c r="BO6217" s="53"/>
      <c r="BP6217" s="53"/>
      <c r="BQ6217" s="125"/>
      <c r="BR6217" s="3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289</v>
      </c>
      <c r="J6218" s="2" t="s">
        <v>268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3"/>
      <c r="O6218" s="37"/>
      <c r="P6218" s="37"/>
      <c r="Q6218" s="37"/>
      <c r="R6218" s="37"/>
      <c r="S6218" s="46"/>
      <c r="T6218" s="2"/>
      <c r="U6218" s="2"/>
      <c r="V6218" s="2"/>
      <c r="W6218" s="2"/>
      <c r="X6218" s="60"/>
      <c r="Y6218" s="67"/>
      <c r="Z6218" s="67"/>
      <c r="AA6218" s="67"/>
      <c r="AB6218" s="67"/>
      <c r="AC6218" s="73"/>
      <c r="AD6218" s="2"/>
      <c r="AE6218" s="2"/>
      <c r="AF6218" s="2"/>
      <c r="AG6218" s="2"/>
      <c r="AH6218" s="60"/>
      <c r="AI6218" s="77"/>
      <c r="AJ6218" s="77"/>
      <c r="AK6218" s="77"/>
      <c r="AL6218" s="77"/>
      <c r="AM6218" s="85"/>
      <c r="AN6218" s="2"/>
      <c r="AO6218" s="2"/>
      <c r="AP6218" s="2"/>
      <c r="AQ6218" s="2"/>
      <c r="AR6218" s="60"/>
      <c r="AS6218" s="90"/>
      <c r="AT6218" s="90"/>
      <c r="AU6218" s="90"/>
      <c r="AV6218" s="90"/>
      <c r="AW6218" s="105"/>
      <c r="AX6218" s="2"/>
      <c r="AY6218" s="2"/>
      <c r="AZ6218" s="2"/>
      <c r="BA6218" s="2"/>
      <c r="BB6218" s="60"/>
      <c r="BC6218" s="111"/>
      <c r="BD6218" s="111"/>
      <c r="BE6218" s="111"/>
      <c r="BF6218" s="111"/>
      <c r="BG6218" s="116"/>
      <c r="BH6218" s="2"/>
      <c r="BI6218" s="2"/>
      <c r="BJ6218" s="2"/>
      <c r="BK6218" s="2"/>
      <c r="BL6218" s="60"/>
      <c r="BM6218" s="53"/>
      <c r="BN6218" s="53"/>
      <c r="BO6218" s="53"/>
      <c r="BP6218" s="53"/>
      <c r="BQ6218" s="125"/>
      <c r="BR6218" s="2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292</v>
      </c>
      <c r="K6219" s="2" t="s">
        <v>319</v>
      </c>
      <c r="L6219" s="170">
        <f t="shared" si="209"/>
        <v>0.04</v>
      </c>
      <c r="M6219" s="170">
        <f t="shared" si="210"/>
        <v>68.036000000000001</v>
      </c>
      <c r="N6219" s="183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 t="s">
        <v>503</v>
      </c>
      <c r="AP6219" s="2"/>
      <c r="AQ6219" s="2">
        <v>0.04</v>
      </c>
      <c r="AR6219" s="60">
        <v>68.036000000000001</v>
      </c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285</v>
      </c>
      <c r="J6220" s="2" t="s">
        <v>293</v>
      </c>
      <c r="K6220" s="2" t="s">
        <v>319</v>
      </c>
      <c r="L6220" s="170">
        <f t="shared" si="209"/>
        <v>0</v>
      </c>
      <c r="M6220" s="170">
        <f t="shared" si="210"/>
        <v>0</v>
      </c>
      <c r="N6220" s="183"/>
      <c r="O6220" s="37"/>
      <c r="P6220" s="37"/>
      <c r="Q6220" s="37"/>
      <c r="R6220" s="38"/>
      <c r="S6220" s="45"/>
      <c r="T6220" s="2"/>
      <c r="U6220" s="2"/>
      <c r="V6220" s="2"/>
      <c r="W6220" s="3"/>
      <c r="X6220" s="61"/>
      <c r="Y6220" s="67"/>
      <c r="Z6220" s="67"/>
      <c r="AA6220" s="67"/>
      <c r="AB6220" s="69"/>
      <c r="AC6220" s="74"/>
      <c r="AD6220" s="2"/>
      <c r="AE6220" s="2"/>
      <c r="AF6220" s="2"/>
      <c r="AG6220" s="3"/>
      <c r="AH6220" s="61"/>
      <c r="AI6220" s="77"/>
      <c r="AJ6220" s="77"/>
      <c r="AK6220" s="77"/>
      <c r="AL6220" s="78"/>
      <c r="AM6220" s="86"/>
      <c r="AN6220" s="2"/>
      <c r="AO6220" s="2"/>
      <c r="AP6220" s="2"/>
      <c r="AQ6220" s="3"/>
      <c r="AR6220" s="61"/>
      <c r="AS6220" s="90"/>
      <c r="AT6220" s="90"/>
      <c r="AU6220" s="90"/>
      <c r="AV6220" s="91"/>
      <c r="AW6220" s="106"/>
      <c r="AX6220" s="2"/>
      <c r="AY6220" s="2"/>
      <c r="AZ6220" s="2"/>
      <c r="BA6220" s="3"/>
      <c r="BB6220" s="61"/>
      <c r="BC6220" s="111"/>
      <c r="BD6220" s="111"/>
      <c r="BE6220" s="111"/>
      <c r="BF6220" s="112"/>
      <c r="BG6220" s="117"/>
      <c r="BH6220" s="2"/>
      <c r="BI6220" s="2"/>
      <c r="BJ6220" s="2"/>
      <c r="BK6220" s="3"/>
      <c r="BL6220" s="61"/>
      <c r="BM6220" s="53"/>
      <c r="BN6220" s="53"/>
      <c r="BO6220" s="53"/>
      <c r="BP6220" s="54"/>
      <c r="BQ6220" s="126"/>
      <c r="BR6220" s="2"/>
      <c r="BS6220" s="2"/>
      <c r="BT6220" s="2"/>
      <c r="BU6220" s="3"/>
      <c r="BV6220" s="61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287</v>
      </c>
      <c r="J6221" s="2" t="s">
        <v>269</v>
      </c>
      <c r="K6221" s="2" t="s">
        <v>321</v>
      </c>
      <c r="L6221" s="170">
        <f t="shared" si="209"/>
        <v>0</v>
      </c>
      <c r="M6221" s="170">
        <f t="shared" si="210"/>
        <v>0</v>
      </c>
      <c r="N6221" s="183"/>
      <c r="O6221" s="37"/>
      <c r="P6221" s="37"/>
      <c r="Q6221" s="37"/>
      <c r="R6221" s="37"/>
      <c r="S6221" s="46"/>
      <c r="T6221" s="2"/>
      <c r="U6221" s="2"/>
      <c r="V6221" s="2"/>
      <c r="W6221" s="2"/>
      <c r="X6221" s="60"/>
      <c r="Y6221" s="67"/>
      <c r="Z6221" s="67"/>
      <c r="AA6221" s="67"/>
      <c r="AB6221" s="67"/>
      <c r="AC6221" s="73"/>
      <c r="AD6221" s="2"/>
      <c r="AE6221" s="2"/>
      <c r="AF6221" s="2"/>
      <c r="AG6221" s="2"/>
      <c r="AH6221" s="60"/>
      <c r="AI6221" s="77"/>
      <c r="AJ6221" s="77"/>
      <c r="AK6221" s="77"/>
      <c r="AL6221" s="77"/>
      <c r="AM6221" s="85"/>
      <c r="AN6221" s="2"/>
      <c r="AO6221" s="2"/>
      <c r="AP6221" s="2"/>
      <c r="AQ6221" s="2"/>
      <c r="AR6221" s="60"/>
      <c r="AS6221" s="90"/>
      <c r="AT6221" s="90"/>
      <c r="AU6221" s="90"/>
      <c r="AV6221" s="90"/>
      <c r="AW6221" s="105"/>
      <c r="AX6221" s="2"/>
      <c r="AY6221" s="2"/>
      <c r="AZ6221" s="2"/>
      <c r="BA6221" s="2"/>
      <c r="BB6221" s="60"/>
      <c r="BC6221" s="111"/>
      <c r="BD6221" s="111"/>
      <c r="BE6221" s="111"/>
      <c r="BF6221" s="111"/>
      <c r="BG6221" s="116"/>
      <c r="BH6221" s="2"/>
      <c r="BI6221" s="2"/>
      <c r="BJ6221" s="2"/>
      <c r="BK6221" s="2"/>
      <c r="BL6221" s="60"/>
      <c r="BM6221" s="53"/>
      <c r="BN6221" s="53"/>
      <c r="BO6221" s="53"/>
      <c r="BP6221" s="53"/>
      <c r="BQ6221" s="125"/>
      <c r="BR6221" s="2"/>
      <c r="BS6221" s="2"/>
      <c r="BT6221" s="2"/>
      <c r="BU6221" s="2"/>
      <c r="BV6221" s="60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270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3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8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290</v>
      </c>
      <c r="J6223" s="2" t="s">
        <v>271</v>
      </c>
      <c r="K6223" s="2" t="s">
        <v>322</v>
      </c>
      <c r="L6223" s="170">
        <f t="shared" si="209"/>
        <v>0</v>
      </c>
      <c r="M6223" s="170">
        <f t="shared" si="210"/>
        <v>0</v>
      </c>
      <c r="N6223" s="183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7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284</v>
      </c>
      <c r="J6224" s="2" t="s">
        <v>294</v>
      </c>
      <c r="K6224" s="2" t="s">
        <v>321</v>
      </c>
      <c r="L6224" s="170">
        <f t="shared" si="209"/>
        <v>0</v>
      </c>
      <c r="M6224" s="170">
        <f t="shared" si="210"/>
        <v>0</v>
      </c>
      <c r="N6224" s="183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347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3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295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3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290</v>
      </c>
      <c r="J6227" s="2" t="s">
        <v>299</v>
      </c>
      <c r="K6227" s="2" t="s">
        <v>319</v>
      </c>
      <c r="L6227" s="170">
        <f t="shared" si="209"/>
        <v>0</v>
      </c>
      <c r="M6227" s="170">
        <f t="shared" si="210"/>
        <v>0</v>
      </c>
      <c r="N6227" s="183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315</v>
      </c>
      <c r="J6228" s="2" t="s">
        <v>348</v>
      </c>
      <c r="K6228" s="2" t="s">
        <v>321</v>
      </c>
      <c r="L6228" s="170">
        <f t="shared" si="209"/>
        <v>0</v>
      </c>
      <c r="M6228" s="170">
        <f t="shared" si="210"/>
        <v>0</v>
      </c>
      <c r="N6228" s="183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296</v>
      </c>
      <c r="K6229" s="2" t="s">
        <v>322</v>
      </c>
      <c r="L6229" s="170">
        <f t="shared" si="209"/>
        <v>0</v>
      </c>
      <c r="M6229" s="170">
        <f t="shared" si="210"/>
        <v>0</v>
      </c>
      <c r="N6229" s="183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316</v>
      </c>
      <c r="J6230" s="2" t="s">
        <v>297</v>
      </c>
      <c r="K6230" s="2" t="s">
        <v>319</v>
      </c>
      <c r="L6230" s="170">
        <f t="shared" si="209"/>
        <v>0</v>
      </c>
      <c r="M6230" s="170">
        <f t="shared" si="210"/>
        <v>0</v>
      </c>
      <c r="N6230" s="183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8" t="s">
        <v>349</v>
      </c>
      <c r="K6231" s="8" t="s">
        <v>321</v>
      </c>
      <c r="L6231" s="170">
        <f t="shared" si="209"/>
        <v>0</v>
      </c>
      <c r="M6231" s="170">
        <f t="shared" si="210"/>
        <v>0</v>
      </c>
      <c r="N6231" s="183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282</v>
      </c>
      <c r="J6232" s="2" t="s">
        <v>272</v>
      </c>
      <c r="K6232" s="2" t="s">
        <v>322</v>
      </c>
      <c r="L6232" s="170">
        <f t="shared" si="209"/>
        <v>0</v>
      </c>
      <c r="M6232" s="170">
        <f t="shared" si="210"/>
        <v>0</v>
      </c>
      <c r="N6232" s="183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273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3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274</v>
      </c>
      <c r="K6234" s="2" t="s">
        <v>322</v>
      </c>
      <c r="L6234" s="172">
        <f t="shared" si="209"/>
        <v>0</v>
      </c>
      <c r="M6234" s="170">
        <f t="shared" si="210"/>
        <v>0</v>
      </c>
      <c r="N6234" s="183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275</v>
      </c>
      <c r="K6235" s="2" t="s">
        <v>322</v>
      </c>
      <c r="L6235" s="170">
        <f t="shared" si="209"/>
        <v>4.0000000000000001E-3</v>
      </c>
      <c r="M6235" s="170">
        <f t="shared" si="210"/>
        <v>9.1219999999999999</v>
      </c>
      <c r="N6235" s="183"/>
      <c r="O6235" s="37"/>
      <c r="P6235" s="37"/>
      <c r="Q6235" s="37"/>
      <c r="R6235" s="37"/>
      <c r="S6235" s="46"/>
      <c r="T6235" s="2"/>
      <c r="U6235" s="2"/>
      <c r="V6235" s="2">
        <v>40</v>
      </c>
      <c r="W6235" s="2">
        <v>2E-3</v>
      </c>
      <c r="X6235" s="60">
        <v>6.1479999999999997</v>
      </c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>
        <v>48</v>
      </c>
      <c r="BP6235" s="53">
        <v>2E-3</v>
      </c>
      <c r="BQ6235" s="125">
        <v>2.9740000000000002</v>
      </c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276</v>
      </c>
      <c r="K6236" s="2" t="s">
        <v>321</v>
      </c>
      <c r="L6236" s="170">
        <f t="shared" si="209"/>
        <v>0</v>
      </c>
      <c r="M6236" s="170">
        <f t="shared" si="210"/>
        <v>0</v>
      </c>
      <c r="N6236" s="183"/>
      <c r="O6236" s="37"/>
      <c r="P6236" s="37"/>
      <c r="Q6236" s="37"/>
      <c r="R6236" s="37"/>
      <c r="S6236" s="46"/>
      <c r="T6236" s="2"/>
      <c r="U6236" s="2"/>
      <c r="V6236" s="2"/>
      <c r="W6236" s="2"/>
      <c r="X6236" s="60"/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/>
      <c r="BP6236" s="53"/>
      <c r="BQ6236" s="125"/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277</v>
      </c>
      <c r="K6237" s="2" t="s">
        <v>321</v>
      </c>
      <c r="L6237" s="170">
        <f t="shared" si="209"/>
        <v>2</v>
      </c>
      <c r="M6237" s="170">
        <f t="shared" si="210"/>
        <v>3.7490000000000001</v>
      </c>
      <c r="N6237" s="183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 t="s">
        <v>361</v>
      </c>
      <c r="AP6237" s="2"/>
      <c r="AQ6237" s="2">
        <v>2</v>
      </c>
      <c r="AR6237" s="60">
        <v>3.7490000000000001</v>
      </c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283</v>
      </c>
      <c r="J6238" s="2" t="s">
        <v>298</v>
      </c>
      <c r="K6238" s="2" t="s">
        <v>322</v>
      </c>
      <c r="L6238" s="170">
        <f t="shared" si="209"/>
        <v>0.05</v>
      </c>
      <c r="M6238" s="170">
        <f t="shared" si="210"/>
        <v>11.375999999999999</v>
      </c>
      <c r="N6238" s="183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/>
      <c r="AP6238" s="2"/>
      <c r="AQ6238" s="2"/>
      <c r="AR6238" s="60"/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>
        <v>1.2</v>
      </c>
      <c r="BN6238" s="53"/>
      <c r="BO6238" s="53"/>
      <c r="BP6238" s="53">
        <v>0.05</v>
      </c>
      <c r="BQ6238" s="125">
        <v>11.375999999999999</v>
      </c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278</v>
      </c>
      <c r="K6239" s="2" t="s">
        <v>321</v>
      </c>
      <c r="L6239" s="170">
        <f t="shared" si="209"/>
        <v>1</v>
      </c>
      <c r="M6239" s="170">
        <f t="shared" si="210"/>
        <v>1.883</v>
      </c>
      <c r="N6239" s="183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>
        <v>4</v>
      </c>
      <c r="AO6239" s="2">
        <v>3</v>
      </c>
      <c r="AP6239" s="2"/>
      <c r="AQ6239" s="2">
        <v>1</v>
      </c>
      <c r="AR6239" s="60">
        <v>1.883</v>
      </c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/>
      <c r="BN6239" s="53"/>
      <c r="BO6239" s="53"/>
      <c r="BP6239" s="53"/>
      <c r="BQ6239" s="125"/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279</v>
      </c>
      <c r="K6240" s="2" t="s">
        <v>321</v>
      </c>
      <c r="L6240" s="170">
        <f t="shared" si="209"/>
        <v>5</v>
      </c>
      <c r="M6240" s="170">
        <f t="shared" si="210"/>
        <v>30.829000000000001</v>
      </c>
      <c r="N6240" s="183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/>
      <c r="AO6240" s="2"/>
      <c r="AP6240" s="2"/>
      <c r="AQ6240" s="2"/>
      <c r="AR6240" s="60"/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>
        <v>2</v>
      </c>
      <c r="BS6240" s="2"/>
      <c r="BT6240" s="2"/>
      <c r="BU6240" s="2">
        <v>5</v>
      </c>
      <c r="BV6240" s="60">
        <v>30.829000000000001</v>
      </c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286</v>
      </c>
      <c r="J6241" s="2" t="s">
        <v>280</v>
      </c>
      <c r="K6241" s="2" t="s">
        <v>320</v>
      </c>
      <c r="L6241" s="170">
        <f t="shared" si="209"/>
        <v>1.2549999999999999</v>
      </c>
      <c r="M6241" s="172">
        <f t="shared" si="210"/>
        <v>17.318999999999999</v>
      </c>
      <c r="N6241" s="185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>
        <v>1.2549999999999999</v>
      </c>
      <c r="BL6241" s="181">
        <v>17.318999999999999</v>
      </c>
      <c r="BM6241" s="53"/>
      <c r="BN6241" s="53"/>
      <c r="BO6241" s="53"/>
      <c r="BP6241" s="53"/>
      <c r="BQ6241" s="125"/>
      <c r="BR6241" s="2"/>
      <c r="BS6241" s="2"/>
      <c r="BT6241" s="2"/>
      <c r="BU6241" s="2"/>
      <c r="BV6241" s="60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281</v>
      </c>
      <c r="K6242" s="2" t="s">
        <v>320</v>
      </c>
      <c r="L6242" s="170">
        <f t="shared" si="209"/>
        <v>0</v>
      </c>
      <c r="M6242" s="170">
        <f t="shared" si="210"/>
        <v>0</v>
      </c>
      <c r="N6242" s="183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/>
      <c r="BL6242" s="60"/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s="17" customFormat="1" hidden="1" x14ac:dyDescent="0.3">
      <c r="A6243" s="19" t="s">
        <v>226</v>
      </c>
      <c r="B6243" s="19" t="s">
        <v>2</v>
      </c>
      <c r="C6243" s="19" t="s">
        <v>3</v>
      </c>
      <c r="D6243" s="19" t="s">
        <v>220</v>
      </c>
      <c r="E6243" s="20" t="s">
        <v>218</v>
      </c>
      <c r="F6243" s="21"/>
      <c r="G6243" s="23" t="s">
        <v>5</v>
      </c>
      <c r="H6243" s="7">
        <v>2023</v>
      </c>
      <c r="I6243" s="25"/>
      <c r="J6243" s="16" t="s">
        <v>314</v>
      </c>
      <c r="K6243" s="16"/>
      <c r="L6243" s="155"/>
      <c r="M6243" s="133">
        <f>SUM(M6205:M6242)</f>
        <v>142.31399999999999</v>
      </c>
      <c r="N6243" s="186"/>
      <c r="O6243" s="16"/>
      <c r="P6243" s="16"/>
      <c r="Q6243" s="16"/>
      <c r="R6243" s="16"/>
      <c r="S6243" s="51">
        <f>SUM(S6205:S6242)</f>
        <v>0</v>
      </c>
      <c r="T6243" s="16"/>
      <c r="U6243" s="16"/>
      <c r="V6243" s="16"/>
      <c r="W6243" s="16"/>
      <c r="X6243" s="51">
        <f>SUM(X6205:X6242)</f>
        <v>6.1479999999999997</v>
      </c>
      <c r="Y6243" s="16"/>
      <c r="Z6243" s="16"/>
      <c r="AA6243" s="16"/>
      <c r="AB6243" s="16"/>
      <c r="AC6243" s="51">
        <f>SUM(AC6205:AC6242)</f>
        <v>0</v>
      </c>
      <c r="AD6243" s="16"/>
      <c r="AE6243" s="16"/>
      <c r="AF6243" s="16"/>
      <c r="AG6243" s="16"/>
      <c r="AH6243" s="51">
        <f>SUM(AH6205:AH6242)</f>
        <v>0</v>
      </c>
      <c r="AI6243" s="16"/>
      <c r="AJ6243" s="16"/>
      <c r="AK6243" s="16"/>
      <c r="AL6243" s="16"/>
      <c r="AM6243" s="51">
        <f>SUM(AM6205:AM6242)</f>
        <v>0</v>
      </c>
      <c r="AN6243" s="16"/>
      <c r="AO6243" s="16"/>
      <c r="AP6243" s="16"/>
      <c r="AQ6243" s="16"/>
      <c r="AR6243" s="51">
        <f>SUM(AR6205:AR6242)</f>
        <v>73.667999999999992</v>
      </c>
      <c r="AS6243" s="16"/>
      <c r="AT6243" s="16"/>
      <c r="AU6243" s="16"/>
      <c r="AV6243" s="16"/>
      <c r="AW6243" s="51">
        <f>SUM(AW6205:AW6242)</f>
        <v>0</v>
      </c>
      <c r="AX6243" s="16"/>
      <c r="AY6243" s="16"/>
      <c r="AZ6243" s="16"/>
      <c r="BA6243" s="16"/>
      <c r="BB6243" s="51">
        <f>SUM(BB6205:BB6242)</f>
        <v>0</v>
      </c>
      <c r="BC6243" s="16"/>
      <c r="BD6243" s="16"/>
      <c r="BE6243" s="16"/>
      <c r="BF6243" s="16"/>
      <c r="BG6243" s="51">
        <f>SUM(BG6205:BG6242)</f>
        <v>0</v>
      </c>
      <c r="BH6243" s="16"/>
      <c r="BI6243" s="16"/>
      <c r="BJ6243" s="16"/>
      <c r="BK6243" s="16"/>
      <c r="BL6243" s="51">
        <f>SUM(BL6205:BL6242)</f>
        <v>17.318999999999999</v>
      </c>
      <c r="BM6243" s="16"/>
      <c r="BN6243" s="16"/>
      <c r="BO6243" s="16"/>
      <c r="BP6243" s="16"/>
      <c r="BQ6243" s="51">
        <f>SUM(BQ6205:BQ6242)</f>
        <v>14.35</v>
      </c>
      <c r="BR6243" s="16"/>
      <c r="BS6243" s="16"/>
      <c r="BT6243" s="16"/>
      <c r="BU6243" s="16"/>
      <c r="BV6243" s="51">
        <f>SUM(BV6205:BV6242)</f>
        <v>30.829000000000001</v>
      </c>
    </row>
    <row r="6244" spans="1:74" hidden="1" x14ac:dyDescent="0.3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22" t="s">
        <v>5</v>
      </c>
      <c r="H6244" s="3">
        <v>2023</v>
      </c>
      <c r="I6244" s="24" t="s">
        <v>287</v>
      </c>
      <c r="J6244" s="2" t="s">
        <v>267</v>
      </c>
      <c r="K6244" s="2" t="s">
        <v>319</v>
      </c>
      <c r="L6244" s="170">
        <f t="shared" si="209"/>
        <v>0</v>
      </c>
      <c r="M6244" s="170">
        <f t="shared" si="210"/>
        <v>0</v>
      </c>
      <c r="N6244" s="183"/>
      <c r="O6244" s="37"/>
      <c r="P6244" s="37"/>
      <c r="Q6244" s="37"/>
      <c r="R6244" s="37"/>
      <c r="S6244" s="46"/>
      <c r="T6244" s="2"/>
      <c r="U6244" s="2"/>
      <c r="V6244" s="2"/>
      <c r="W6244" s="2"/>
      <c r="X6244" s="60"/>
      <c r="Y6244" s="67"/>
      <c r="Z6244" s="67"/>
      <c r="AA6244" s="67"/>
      <c r="AB6244" s="67"/>
      <c r="AC6244" s="73"/>
      <c r="AD6244" s="2"/>
      <c r="AE6244" s="2"/>
      <c r="AF6244" s="2"/>
      <c r="AG6244" s="2"/>
      <c r="AH6244" s="60"/>
      <c r="AI6244" s="77"/>
      <c r="AJ6244" s="77"/>
      <c r="AK6244" s="77"/>
      <c r="AL6244" s="77"/>
      <c r="AM6244" s="85"/>
      <c r="AN6244" s="2"/>
      <c r="AO6244" s="2"/>
      <c r="AP6244" s="2"/>
      <c r="AQ6244" s="2"/>
      <c r="AR6244" s="60"/>
      <c r="AS6244" s="90"/>
      <c r="AT6244" s="90"/>
      <c r="AU6244" s="90"/>
      <c r="AV6244" s="90"/>
      <c r="AW6244" s="105"/>
      <c r="AX6244" s="2"/>
      <c r="AY6244" s="2"/>
      <c r="AZ6244" s="2"/>
      <c r="BA6244" s="2"/>
      <c r="BB6244" s="60"/>
      <c r="BC6244" s="111"/>
      <c r="BD6244" s="111"/>
      <c r="BE6244" s="111"/>
      <c r="BF6244" s="111"/>
      <c r="BG6244" s="116"/>
      <c r="BH6244" s="2"/>
      <c r="BI6244" s="2"/>
      <c r="BJ6244" s="2"/>
      <c r="BK6244" s="2"/>
      <c r="BL6244" s="60"/>
      <c r="BM6244" s="53"/>
      <c r="BN6244" s="53"/>
      <c r="BO6244" s="53"/>
      <c r="BP6244" s="53"/>
      <c r="BQ6244" s="125"/>
      <c r="BR6244" s="2"/>
      <c r="BS6244" s="2"/>
      <c r="BT6244" s="2"/>
      <c r="BU6244" s="2"/>
      <c r="BV6244" s="60"/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291</v>
      </c>
      <c r="K6245" s="2" t="s">
        <v>320</v>
      </c>
      <c r="L6245" s="170">
        <f t="shared" si="209"/>
        <v>0</v>
      </c>
      <c r="M6245" s="170">
        <f t="shared" si="210"/>
        <v>0</v>
      </c>
      <c r="N6245" s="183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286</v>
      </c>
      <c r="J6246" s="2" t="s">
        <v>337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3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8" t="s">
        <v>338</v>
      </c>
      <c r="K6247" s="8" t="s">
        <v>319</v>
      </c>
      <c r="L6247" s="170">
        <f t="shared" si="209"/>
        <v>0</v>
      </c>
      <c r="M6247" s="170">
        <f t="shared" si="210"/>
        <v>0</v>
      </c>
      <c r="N6247" s="183"/>
      <c r="O6247" s="58"/>
      <c r="P6247" s="58"/>
      <c r="Q6247" s="58"/>
      <c r="R6247" s="58"/>
      <c r="S6247" s="59"/>
      <c r="T6247" s="8"/>
      <c r="U6247" s="8"/>
      <c r="V6247" s="8"/>
      <c r="W6247" s="8"/>
      <c r="X6247" s="130"/>
      <c r="Y6247" s="143"/>
      <c r="Z6247" s="143"/>
      <c r="AA6247" s="143"/>
      <c r="AB6247" s="143"/>
      <c r="AC6247" s="144"/>
      <c r="AD6247" s="8"/>
      <c r="AE6247" s="8"/>
      <c r="AF6247" s="8"/>
      <c r="AG6247" s="8"/>
      <c r="AH6247" s="130"/>
      <c r="AI6247" s="145"/>
      <c r="AJ6247" s="145"/>
      <c r="AK6247" s="145"/>
      <c r="AL6247" s="145"/>
      <c r="AM6247" s="146"/>
      <c r="AN6247" s="8"/>
      <c r="AO6247" s="8"/>
      <c r="AP6247" s="8"/>
      <c r="AQ6247" s="8"/>
      <c r="AR6247" s="130"/>
      <c r="AS6247" s="147"/>
      <c r="AT6247" s="147"/>
      <c r="AU6247" s="147"/>
      <c r="AV6247" s="147"/>
      <c r="AW6247" s="148"/>
      <c r="AX6247" s="8"/>
      <c r="AY6247" s="8"/>
      <c r="AZ6247" s="8"/>
      <c r="BA6247" s="8"/>
      <c r="BB6247" s="130"/>
      <c r="BC6247" s="149"/>
      <c r="BD6247" s="149"/>
      <c r="BE6247" s="149"/>
      <c r="BF6247" s="149"/>
      <c r="BG6247" s="150"/>
      <c r="BH6247" s="8"/>
      <c r="BI6247" s="8"/>
      <c r="BJ6247" s="8"/>
      <c r="BK6247" s="8"/>
      <c r="BL6247" s="130"/>
      <c r="BM6247" s="151"/>
      <c r="BN6247" s="151"/>
      <c r="BO6247" s="151"/>
      <c r="BP6247" s="151"/>
      <c r="BQ6247" s="152"/>
      <c r="BR6247" s="8"/>
      <c r="BS6247" s="8"/>
      <c r="BT6247" s="8"/>
      <c r="BU6247" s="8"/>
      <c r="BV6247" s="13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339</v>
      </c>
      <c r="K6248" s="8" t="s">
        <v>340</v>
      </c>
      <c r="L6248" s="170">
        <f t="shared" si="209"/>
        <v>0</v>
      </c>
      <c r="M6248" s="170">
        <f t="shared" si="210"/>
        <v>0</v>
      </c>
      <c r="N6248" s="183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341</v>
      </c>
      <c r="K6249" s="8" t="s">
        <v>319</v>
      </c>
      <c r="L6249" s="170">
        <f t="shared" si="209"/>
        <v>0</v>
      </c>
      <c r="M6249" s="170">
        <f t="shared" si="210"/>
        <v>0</v>
      </c>
      <c r="N6249" s="183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342</v>
      </c>
      <c r="K6250" s="8" t="s">
        <v>321</v>
      </c>
      <c r="L6250" s="170">
        <f t="shared" si="209"/>
        <v>0</v>
      </c>
      <c r="M6250" s="170">
        <f t="shared" si="210"/>
        <v>0</v>
      </c>
      <c r="N6250" s="183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343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3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344</v>
      </c>
      <c r="K6252" s="8" t="s">
        <v>340</v>
      </c>
      <c r="L6252" s="170">
        <f t="shared" si="209"/>
        <v>0</v>
      </c>
      <c r="M6252" s="170">
        <f t="shared" si="210"/>
        <v>0</v>
      </c>
      <c r="N6252" s="183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288</v>
      </c>
      <c r="J6253" s="8" t="s">
        <v>345</v>
      </c>
      <c r="K6253" s="8" t="s">
        <v>319</v>
      </c>
      <c r="L6253" s="170">
        <f t="shared" si="209"/>
        <v>0</v>
      </c>
      <c r="M6253" s="170">
        <f t="shared" si="210"/>
        <v>0</v>
      </c>
      <c r="N6253" s="183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2" t="s">
        <v>352</v>
      </c>
      <c r="K6254" s="2" t="s">
        <v>319</v>
      </c>
      <c r="L6254" s="170">
        <f t="shared" si="209"/>
        <v>0</v>
      </c>
      <c r="M6254" s="170">
        <f t="shared" si="210"/>
        <v>0</v>
      </c>
      <c r="N6254" s="183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353</v>
      </c>
      <c r="K6255" s="2" t="s">
        <v>322</v>
      </c>
      <c r="L6255" s="170">
        <f t="shared" si="209"/>
        <v>0</v>
      </c>
      <c r="M6255" s="170">
        <f t="shared" si="210"/>
        <v>0</v>
      </c>
      <c r="N6255" s="183"/>
      <c r="O6255" s="37"/>
      <c r="P6255" s="37"/>
      <c r="Q6255" s="37"/>
      <c r="R6255" s="37"/>
      <c r="S6255" s="46"/>
      <c r="T6255" s="2"/>
      <c r="U6255" s="2"/>
      <c r="V6255" s="2"/>
      <c r="W6255" s="2"/>
      <c r="X6255" s="60"/>
      <c r="Y6255" s="67"/>
      <c r="Z6255" s="67"/>
      <c r="AA6255" s="67"/>
      <c r="AB6255" s="67"/>
      <c r="AC6255" s="73"/>
      <c r="AD6255" s="2"/>
      <c r="AE6255" s="2"/>
      <c r="AF6255" s="2"/>
      <c r="AG6255" s="2"/>
      <c r="AH6255" s="60"/>
      <c r="AI6255" s="77"/>
      <c r="AJ6255" s="77"/>
      <c r="AK6255" s="77"/>
      <c r="AL6255" s="77"/>
      <c r="AM6255" s="85"/>
      <c r="AN6255" s="2"/>
      <c r="AO6255" s="2"/>
      <c r="AP6255" s="2"/>
      <c r="AQ6255" s="2"/>
      <c r="AR6255" s="60"/>
      <c r="AS6255" s="90"/>
      <c r="AT6255" s="90"/>
      <c r="AU6255" s="90"/>
      <c r="AV6255" s="90"/>
      <c r="AW6255" s="105"/>
      <c r="AX6255" s="2"/>
      <c r="AY6255" s="2"/>
      <c r="AZ6255" s="2"/>
      <c r="BA6255" s="2"/>
      <c r="BB6255" s="60"/>
      <c r="BC6255" s="111"/>
      <c r="BD6255" s="111"/>
      <c r="BE6255" s="111"/>
      <c r="BF6255" s="111"/>
      <c r="BG6255" s="116"/>
      <c r="BH6255" s="2"/>
      <c r="BI6255" s="2"/>
      <c r="BJ6255" s="2"/>
      <c r="BK6255" s="2"/>
      <c r="BL6255" s="60"/>
      <c r="BM6255" s="53"/>
      <c r="BN6255" s="53"/>
      <c r="BO6255" s="53"/>
      <c r="BP6255" s="53"/>
      <c r="BQ6255" s="125"/>
      <c r="BR6255" s="2"/>
      <c r="BS6255" s="2"/>
      <c r="BT6255" s="2"/>
      <c r="BU6255" s="2"/>
      <c r="BV6255" s="6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346</v>
      </c>
      <c r="K6256" s="2" t="s">
        <v>319</v>
      </c>
      <c r="L6256" s="170">
        <f t="shared" si="209"/>
        <v>0</v>
      </c>
      <c r="M6256" s="170">
        <f t="shared" si="210"/>
        <v>0</v>
      </c>
      <c r="N6256" s="183"/>
      <c r="O6256" s="38"/>
      <c r="P6256" s="37"/>
      <c r="Q6256" s="37"/>
      <c r="R6256" s="37"/>
      <c r="S6256" s="46"/>
      <c r="T6256" s="3"/>
      <c r="U6256" s="2"/>
      <c r="V6256" s="2"/>
      <c r="W6256" s="2"/>
      <c r="X6256" s="60"/>
      <c r="Y6256" s="69"/>
      <c r="Z6256" s="67"/>
      <c r="AA6256" s="67"/>
      <c r="AB6256" s="67"/>
      <c r="AC6256" s="73"/>
      <c r="AD6256" s="3"/>
      <c r="AE6256" s="2"/>
      <c r="AF6256" s="2"/>
      <c r="AG6256" s="2"/>
      <c r="AH6256" s="60"/>
      <c r="AI6256" s="78"/>
      <c r="AJ6256" s="77"/>
      <c r="AK6256" s="77"/>
      <c r="AL6256" s="77"/>
      <c r="AM6256" s="85"/>
      <c r="AN6256" s="3"/>
      <c r="AO6256" s="2"/>
      <c r="AP6256" s="2"/>
      <c r="AQ6256" s="2"/>
      <c r="AR6256" s="60"/>
      <c r="AS6256" s="91"/>
      <c r="AT6256" s="90"/>
      <c r="AU6256" s="90"/>
      <c r="AV6256" s="90"/>
      <c r="AW6256" s="105"/>
      <c r="AX6256" s="3"/>
      <c r="AY6256" s="2"/>
      <c r="AZ6256" s="2"/>
      <c r="BA6256" s="2"/>
      <c r="BB6256" s="60"/>
      <c r="BC6256" s="112"/>
      <c r="BD6256" s="111"/>
      <c r="BE6256" s="111"/>
      <c r="BF6256" s="111"/>
      <c r="BG6256" s="116"/>
      <c r="BH6256" s="3"/>
      <c r="BI6256" s="2"/>
      <c r="BJ6256" s="2"/>
      <c r="BK6256" s="2"/>
      <c r="BL6256" s="60"/>
      <c r="BM6256" s="54"/>
      <c r="BN6256" s="53"/>
      <c r="BO6256" s="53"/>
      <c r="BP6256" s="53"/>
      <c r="BQ6256" s="125"/>
      <c r="BR6256" s="3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289</v>
      </c>
      <c r="J6257" s="2" t="s">
        <v>268</v>
      </c>
      <c r="K6257" s="2" t="s">
        <v>319</v>
      </c>
      <c r="L6257" s="170">
        <f t="shared" si="209"/>
        <v>0.42899999999999999</v>
      </c>
      <c r="M6257" s="170">
        <f t="shared" si="210"/>
        <v>1007.296</v>
      </c>
      <c r="N6257" s="183"/>
      <c r="O6257" s="37"/>
      <c r="P6257" s="37"/>
      <c r="Q6257" s="37"/>
      <c r="R6257" s="37"/>
      <c r="S6257" s="46"/>
      <c r="T6257" s="2"/>
      <c r="U6257" s="2"/>
      <c r="V6257" s="2"/>
      <c r="W6257" s="2"/>
      <c r="X6257" s="60"/>
      <c r="Y6257" s="67">
        <v>1</v>
      </c>
      <c r="Z6257" s="67"/>
      <c r="AA6257" s="67"/>
      <c r="AB6257" s="67">
        <v>9.8000000000000004E-2</v>
      </c>
      <c r="AC6257" s="73">
        <v>174.637</v>
      </c>
      <c r="AD6257" s="2">
        <v>2.2999999999999998</v>
      </c>
      <c r="AE6257" s="2"/>
      <c r="AF6257" s="2"/>
      <c r="AG6257" s="2">
        <v>0.21299999999999999</v>
      </c>
      <c r="AH6257" s="60">
        <v>538.66700000000003</v>
      </c>
      <c r="AI6257" s="77">
        <v>4</v>
      </c>
      <c r="AJ6257" s="77"/>
      <c r="AK6257" s="77"/>
      <c r="AL6257" s="77">
        <v>0.11799999999999999</v>
      </c>
      <c r="AM6257" s="85">
        <v>293.99200000000002</v>
      </c>
      <c r="AN6257" s="2"/>
      <c r="AO6257" s="2"/>
      <c r="AP6257" s="2"/>
      <c r="AQ6257" s="2"/>
      <c r="AR6257" s="60"/>
      <c r="AS6257" s="90"/>
      <c r="AT6257" s="90"/>
      <c r="AU6257" s="90"/>
      <c r="AV6257" s="90"/>
      <c r="AW6257" s="105"/>
      <c r="AX6257" s="2"/>
      <c r="AY6257" s="2"/>
      <c r="AZ6257" s="2"/>
      <c r="BA6257" s="2"/>
      <c r="BB6257" s="60"/>
      <c r="BC6257" s="111"/>
      <c r="BD6257" s="111"/>
      <c r="BE6257" s="111"/>
      <c r="BF6257" s="111"/>
      <c r="BG6257" s="116"/>
      <c r="BH6257" s="2"/>
      <c r="BI6257" s="2"/>
      <c r="BJ6257" s="2"/>
      <c r="BK6257" s="2"/>
      <c r="BL6257" s="60"/>
      <c r="BM6257" s="53"/>
      <c r="BN6257" s="53"/>
      <c r="BO6257" s="53"/>
      <c r="BP6257" s="53"/>
      <c r="BQ6257" s="125"/>
      <c r="BR6257" s="2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292</v>
      </c>
      <c r="K6258" s="2" t="s">
        <v>319</v>
      </c>
      <c r="L6258" s="170">
        <f t="shared" si="209"/>
        <v>0</v>
      </c>
      <c r="M6258" s="170">
        <f t="shared" si="210"/>
        <v>0</v>
      </c>
      <c r="N6258" s="183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/>
      <c r="Z6258" s="67"/>
      <c r="AA6258" s="67"/>
      <c r="AB6258" s="67"/>
      <c r="AC6258" s="73"/>
      <c r="AD6258" s="2"/>
      <c r="AE6258" s="2"/>
      <c r="AF6258" s="2"/>
      <c r="AG6258" s="2"/>
      <c r="AH6258" s="60"/>
      <c r="AI6258" s="77"/>
      <c r="AJ6258" s="77"/>
      <c r="AK6258" s="77"/>
      <c r="AL6258" s="77"/>
      <c r="AM6258" s="85"/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285</v>
      </c>
      <c r="J6259" s="2" t="s">
        <v>293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3"/>
      <c r="O6259" s="37"/>
      <c r="P6259" s="37"/>
      <c r="Q6259" s="37"/>
      <c r="R6259" s="38"/>
      <c r="S6259" s="46"/>
      <c r="T6259" s="2"/>
      <c r="U6259" s="2"/>
      <c r="V6259" s="2"/>
      <c r="W6259" s="3"/>
      <c r="X6259" s="60"/>
      <c r="Y6259" s="67"/>
      <c r="Z6259" s="67"/>
      <c r="AA6259" s="67"/>
      <c r="AB6259" s="69"/>
      <c r="AC6259" s="73"/>
      <c r="AD6259" s="2"/>
      <c r="AE6259" s="2"/>
      <c r="AF6259" s="2"/>
      <c r="AG6259" s="3"/>
      <c r="AH6259" s="60"/>
      <c r="AI6259" s="77"/>
      <c r="AJ6259" s="77"/>
      <c r="AK6259" s="77"/>
      <c r="AL6259" s="78"/>
      <c r="AM6259" s="85"/>
      <c r="AN6259" s="2"/>
      <c r="AO6259" s="2"/>
      <c r="AP6259" s="2"/>
      <c r="AQ6259" s="3"/>
      <c r="AR6259" s="60"/>
      <c r="AS6259" s="90"/>
      <c r="AT6259" s="90"/>
      <c r="AU6259" s="90"/>
      <c r="AV6259" s="91"/>
      <c r="AW6259" s="105"/>
      <c r="AX6259" s="2"/>
      <c r="AY6259" s="2"/>
      <c r="AZ6259" s="2"/>
      <c r="BA6259" s="3"/>
      <c r="BB6259" s="60"/>
      <c r="BC6259" s="111"/>
      <c r="BD6259" s="111"/>
      <c r="BE6259" s="111"/>
      <c r="BF6259" s="112"/>
      <c r="BG6259" s="116"/>
      <c r="BH6259" s="2"/>
      <c r="BI6259" s="2"/>
      <c r="BJ6259" s="2"/>
      <c r="BK6259" s="3"/>
      <c r="BL6259" s="60"/>
      <c r="BM6259" s="53"/>
      <c r="BN6259" s="53"/>
      <c r="BO6259" s="53"/>
      <c r="BP6259" s="54"/>
      <c r="BQ6259" s="125"/>
      <c r="BR6259" s="2"/>
      <c r="BS6259" s="2"/>
      <c r="BT6259" s="2"/>
      <c r="BU6259" s="3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287</v>
      </c>
      <c r="J6260" s="2" t="s">
        <v>269</v>
      </c>
      <c r="K6260" s="2" t="s">
        <v>321</v>
      </c>
      <c r="L6260" s="170">
        <f t="shared" si="209"/>
        <v>2</v>
      </c>
      <c r="M6260" s="170">
        <f t="shared" si="210"/>
        <v>2.0030000000000001</v>
      </c>
      <c r="N6260" s="183"/>
      <c r="O6260" s="37"/>
      <c r="P6260" s="37"/>
      <c r="Q6260" s="37"/>
      <c r="R6260" s="37"/>
      <c r="S6260" s="46"/>
      <c r="T6260" s="2"/>
      <c r="U6260" s="2"/>
      <c r="V6260" s="2"/>
      <c r="W6260" s="2"/>
      <c r="X6260" s="60"/>
      <c r="Y6260" s="67"/>
      <c r="Z6260" s="67"/>
      <c r="AA6260" s="67"/>
      <c r="AB6260" s="67"/>
      <c r="AC6260" s="73"/>
      <c r="AD6260" s="2"/>
      <c r="AE6260" s="2"/>
      <c r="AF6260" s="2"/>
      <c r="AG6260" s="2"/>
      <c r="AH6260" s="60"/>
      <c r="AI6260" s="77"/>
      <c r="AJ6260" s="77"/>
      <c r="AK6260" s="77"/>
      <c r="AL6260" s="78">
        <v>2</v>
      </c>
      <c r="AM6260" s="85">
        <v>2.0030000000000001</v>
      </c>
      <c r="AN6260" s="2"/>
      <c r="AO6260" s="2"/>
      <c r="AP6260" s="2"/>
      <c r="AQ6260" s="2"/>
      <c r="AR6260" s="60"/>
      <c r="AS6260" s="90"/>
      <c r="AT6260" s="90"/>
      <c r="AU6260" s="90"/>
      <c r="AV6260" s="90"/>
      <c r="AW6260" s="105"/>
      <c r="AX6260" s="2"/>
      <c r="AY6260" s="2"/>
      <c r="AZ6260" s="2"/>
      <c r="BA6260" s="2"/>
      <c r="BB6260" s="60"/>
      <c r="BC6260" s="111"/>
      <c r="BD6260" s="111"/>
      <c r="BE6260" s="111"/>
      <c r="BF6260" s="111"/>
      <c r="BG6260" s="116"/>
      <c r="BH6260" s="2"/>
      <c r="BI6260" s="2"/>
      <c r="BJ6260" s="2"/>
      <c r="BK6260" s="2"/>
      <c r="BL6260" s="60"/>
      <c r="BM6260" s="53"/>
      <c r="BN6260" s="53"/>
      <c r="BO6260" s="53"/>
      <c r="BP6260" s="53"/>
      <c r="BQ6260" s="125"/>
      <c r="BR6260" s="2"/>
      <c r="BS6260" s="2"/>
      <c r="BT6260" s="2"/>
      <c r="BU6260" s="2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270</v>
      </c>
      <c r="K6261" s="2" t="s">
        <v>321</v>
      </c>
      <c r="L6261" s="170">
        <f t="shared" si="209"/>
        <v>2</v>
      </c>
      <c r="M6261" s="170">
        <f t="shared" si="210"/>
        <v>4.9969999999999999</v>
      </c>
      <c r="N6261" s="183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4.9969999999999999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290</v>
      </c>
      <c r="J6262" s="2" t="s">
        <v>271</v>
      </c>
      <c r="K6262" s="2" t="s">
        <v>322</v>
      </c>
      <c r="L6262" s="170">
        <f t="shared" si="209"/>
        <v>0</v>
      </c>
      <c r="M6262" s="170">
        <f t="shared" si="210"/>
        <v>0</v>
      </c>
      <c r="N6262" s="183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7"/>
      <c r="AM6262" s="85"/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284</v>
      </c>
      <c r="J6263" s="2" t="s">
        <v>294</v>
      </c>
      <c r="K6263" s="2" t="s">
        <v>321</v>
      </c>
      <c r="L6263" s="170">
        <f t="shared" si="209"/>
        <v>0</v>
      </c>
      <c r="M6263" s="170">
        <f t="shared" si="210"/>
        <v>0</v>
      </c>
      <c r="N6263" s="183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347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3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295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3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290</v>
      </c>
      <c r="J6266" s="2" t="s">
        <v>299</v>
      </c>
      <c r="K6266" s="2" t="s">
        <v>319</v>
      </c>
      <c r="L6266" s="170">
        <f t="shared" si="209"/>
        <v>0</v>
      </c>
      <c r="M6266" s="170">
        <f t="shared" si="210"/>
        <v>0</v>
      </c>
      <c r="N6266" s="183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315</v>
      </c>
      <c r="J6267" s="2" t="s">
        <v>348</v>
      </c>
      <c r="K6267" s="2" t="s">
        <v>321</v>
      </c>
      <c r="L6267" s="170">
        <f t="shared" si="209"/>
        <v>0</v>
      </c>
      <c r="M6267" s="170">
        <f t="shared" si="210"/>
        <v>0</v>
      </c>
      <c r="N6267" s="183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296</v>
      </c>
      <c r="K6268" s="2" t="s">
        <v>322</v>
      </c>
      <c r="L6268" s="170">
        <f t="shared" si="209"/>
        <v>0</v>
      </c>
      <c r="M6268" s="170">
        <f t="shared" si="210"/>
        <v>0</v>
      </c>
      <c r="N6268" s="183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316</v>
      </c>
      <c r="J6269" s="2" t="s">
        <v>297</v>
      </c>
      <c r="K6269" s="2" t="s">
        <v>319</v>
      </c>
      <c r="L6269" s="170">
        <f t="shared" si="209"/>
        <v>0</v>
      </c>
      <c r="M6269" s="170">
        <f t="shared" si="210"/>
        <v>0</v>
      </c>
      <c r="N6269" s="183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8" t="s">
        <v>349</v>
      </c>
      <c r="K6270" s="8" t="s">
        <v>321</v>
      </c>
      <c r="L6270" s="170">
        <f t="shared" si="209"/>
        <v>8</v>
      </c>
      <c r="M6270" s="170">
        <f t="shared" si="210"/>
        <v>30.233999999999998</v>
      </c>
      <c r="N6270" s="183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>
        <v>1.2</v>
      </c>
      <c r="AE6270" s="2"/>
      <c r="AF6270" s="2"/>
      <c r="AG6270" s="2">
        <v>4</v>
      </c>
      <c r="AH6270" s="60">
        <v>15.715999999999999</v>
      </c>
      <c r="AI6270" s="77">
        <v>3</v>
      </c>
      <c r="AJ6270" s="77"/>
      <c r="AK6270" s="77"/>
      <c r="AL6270" s="77">
        <v>2</v>
      </c>
      <c r="AM6270" s="85">
        <v>8.0990000000000002</v>
      </c>
      <c r="AN6270" s="2">
        <v>4</v>
      </c>
      <c r="AO6270" s="2"/>
      <c r="AP6270" s="2"/>
      <c r="AQ6270" s="2">
        <v>2</v>
      </c>
      <c r="AR6270" s="60">
        <v>6.4189999999999996</v>
      </c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282</v>
      </c>
      <c r="J6271" s="2" t="s">
        <v>272</v>
      </c>
      <c r="K6271" s="2" t="s">
        <v>322</v>
      </c>
      <c r="L6271" s="170">
        <f t="shared" si="209"/>
        <v>0</v>
      </c>
      <c r="M6271" s="170">
        <f t="shared" si="210"/>
        <v>0</v>
      </c>
      <c r="N6271" s="183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/>
      <c r="AE6271" s="2"/>
      <c r="AF6271" s="2"/>
      <c r="AG6271" s="2"/>
      <c r="AH6271" s="60"/>
      <c r="AI6271" s="77"/>
      <c r="AJ6271" s="77"/>
      <c r="AK6271" s="77"/>
      <c r="AL6271" s="77"/>
      <c r="AM6271" s="85"/>
      <c r="AN6271" s="2"/>
      <c r="AO6271" s="2"/>
      <c r="AP6271" s="2"/>
      <c r="AQ6271" s="2"/>
      <c r="AR6271" s="60"/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273</v>
      </c>
      <c r="K6272" s="2" t="s">
        <v>322</v>
      </c>
      <c r="L6272" s="170">
        <f t="shared" si="209"/>
        <v>5.0000000000000001E-3</v>
      </c>
      <c r="M6272" s="170">
        <f t="shared" si="210"/>
        <v>9.9420000000000002</v>
      </c>
      <c r="N6272" s="183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>
        <v>10</v>
      </c>
      <c r="AL6272" s="77">
        <v>1E-3</v>
      </c>
      <c r="AM6272" s="85">
        <v>1.802</v>
      </c>
      <c r="AN6272" s="2"/>
      <c r="AO6272" s="2"/>
      <c r="AP6272" s="2">
        <v>11</v>
      </c>
      <c r="AQ6272" s="2">
        <v>4.0000000000000001E-3</v>
      </c>
      <c r="AR6272" s="60">
        <v>8.14</v>
      </c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4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274</v>
      </c>
      <c r="K6273" s="2" t="s">
        <v>322</v>
      </c>
      <c r="L6273" s="172">
        <f t="shared" si="209"/>
        <v>2.5000000000000001E-3</v>
      </c>
      <c r="M6273" s="170">
        <f t="shared" si="210"/>
        <v>2.79</v>
      </c>
      <c r="N6273" s="183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>
        <v>2.2999999999999998</v>
      </c>
      <c r="AE6273" s="2"/>
      <c r="AF6273" s="2"/>
      <c r="AG6273" s="2">
        <v>2.5000000000000001E-3</v>
      </c>
      <c r="AH6273" s="60">
        <v>2.79</v>
      </c>
      <c r="AI6273" s="77"/>
      <c r="AJ6273" s="77"/>
      <c r="AK6273" s="77"/>
      <c r="AL6273" s="77"/>
      <c r="AM6273" s="85"/>
      <c r="AN6273" s="2"/>
      <c r="AO6273" s="2"/>
      <c r="AP6273" s="2"/>
      <c r="AQ6273" s="2"/>
      <c r="AR6273" s="60"/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1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275</v>
      </c>
      <c r="K6274" s="2" t="s">
        <v>322</v>
      </c>
      <c r="L6274" s="170">
        <f t="shared" si="209"/>
        <v>0</v>
      </c>
      <c r="M6274" s="170">
        <f t="shared" si="210"/>
        <v>0</v>
      </c>
      <c r="N6274" s="183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/>
      <c r="AE6274" s="2"/>
      <c r="AF6274" s="2"/>
      <c r="AG6274" s="2"/>
      <c r="AH6274" s="60"/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276</v>
      </c>
      <c r="K6275" s="2" t="s">
        <v>321</v>
      </c>
      <c r="L6275" s="170">
        <f t="shared" si="209"/>
        <v>3</v>
      </c>
      <c r="M6275" s="170">
        <f t="shared" si="210"/>
        <v>29.509</v>
      </c>
      <c r="N6275" s="183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>
        <v>2.2999999999999998</v>
      </c>
      <c r="Z6275" s="67"/>
      <c r="AA6275" s="67"/>
      <c r="AB6275" s="67">
        <v>3</v>
      </c>
      <c r="AC6275" s="73">
        <v>29.509</v>
      </c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277</v>
      </c>
      <c r="K6276" s="2" t="s">
        <v>321</v>
      </c>
      <c r="L6276" s="170">
        <f t="shared" si="209"/>
        <v>0</v>
      </c>
      <c r="M6276" s="170">
        <f t="shared" si="210"/>
        <v>0</v>
      </c>
      <c r="N6276" s="183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/>
      <c r="Z6276" s="67"/>
      <c r="AA6276" s="67"/>
      <c r="AB6276" s="67"/>
      <c r="AC6276" s="73"/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4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283</v>
      </c>
      <c r="J6277" s="2" t="s">
        <v>298</v>
      </c>
      <c r="K6277" s="2" t="s">
        <v>322</v>
      </c>
      <c r="L6277" s="170">
        <f t="shared" ref="L6277:L6340" si="211">SUM(R6277,W6277,AB6277,AG6277,AL6277,AQ6277,AV6277,BA6277,BF6277,BK6277,BP6277,BU6277)</f>
        <v>0.1</v>
      </c>
      <c r="M6277" s="170">
        <f t="shared" ref="M6277:M6340" si="212">SUM(S6277,X6277,AC6277,AH6277,AM6277,AR6277,AW6277,BB6277,BG6277,BL6277,BQ6277,BV6277)</f>
        <v>9.3699999999999992</v>
      </c>
      <c r="N6277" s="183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 t="s">
        <v>384</v>
      </c>
      <c r="Z6277" s="67"/>
      <c r="AA6277" s="67"/>
      <c r="AB6277" s="67">
        <v>0.1</v>
      </c>
      <c r="AC6277" s="73">
        <v>9.3699999999999992</v>
      </c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1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278</v>
      </c>
      <c r="K6278" s="2" t="s">
        <v>321</v>
      </c>
      <c r="L6278" s="170">
        <f t="shared" si="211"/>
        <v>48</v>
      </c>
      <c r="M6278" s="170">
        <f t="shared" si="212"/>
        <v>73.840999999999994</v>
      </c>
      <c r="N6278" s="183"/>
      <c r="O6278" s="37"/>
      <c r="P6278" s="37"/>
      <c r="Q6278" s="37"/>
      <c r="R6278" s="37">
        <v>2</v>
      </c>
      <c r="S6278" s="46">
        <v>3.11</v>
      </c>
      <c r="T6278" s="2">
        <v>1</v>
      </c>
      <c r="U6278" s="2"/>
      <c r="V6278" s="2"/>
      <c r="W6278" s="2">
        <v>3</v>
      </c>
      <c r="X6278" s="60">
        <v>4.9240000000000004</v>
      </c>
      <c r="Y6278" s="67" t="s">
        <v>384</v>
      </c>
      <c r="Z6278" s="67" t="s">
        <v>429</v>
      </c>
      <c r="AA6278" s="67"/>
      <c r="AB6278" s="67">
        <v>17</v>
      </c>
      <c r="AC6278" s="73">
        <v>14.411</v>
      </c>
      <c r="AD6278" s="2" t="s">
        <v>384</v>
      </c>
      <c r="AE6278" s="2"/>
      <c r="AF6278" s="2"/>
      <c r="AG6278" s="2">
        <v>25</v>
      </c>
      <c r="AH6278" s="60">
        <v>49.98</v>
      </c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>
        <v>4</v>
      </c>
      <c r="BI6278" s="34" t="s">
        <v>608</v>
      </c>
      <c r="BJ6278" s="2"/>
      <c r="BK6278" s="2">
        <v>1</v>
      </c>
      <c r="BL6278" s="60">
        <v>1.4159999999999999</v>
      </c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279</v>
      </c>
      <c r="K6279" s="2" t="s">
        <v>321</v>
      </c>
      <c r="L6279" s="170">
        <f t="shared" si="211"/>
        <v>0</v>
      </c>
      <c r="M6279" s="170">
        <f t="shared" si="212"/>
        <v>0</v>
      </c>
      <c r="N6279" s="183"/>
      <c r="O6279" s="37"/>
      <c r="P6279" s="37"/>
      <c r="Q6279" s="37"/>
      <c r="R6279" s="37"/>
      <c r="S6279" s="46"/>
      <c r="T6279" s="2"/>
      <c r="U6279" s="2"/>
      <c r="V6279" s="2"/>
      <c r="W6279" s="2"/>
      <c r="X6279" s="60"/>
      <c r="Y6279" s="67"/>
      <c r="Z6279" s="67"/>
      <c r="AA6279" s="67"/>
      <c r="AB6279" s="67"/>
      <c r="AC6279" s="73"/>
      <c r="AD6279" s="2"/>
      <c r="AE6279" s="2"/>
      <c r="AF6279" s="2"/>
      <c r="AG6279" s="2"/>
      <c r="AH6279" s="60"/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/>
      <c r="BI6279" s="2"/>
      <c r="BJ6279" s="2"/>
      <c r="BK6279" s="2"/>
      <c r="BL6279" s="60"/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286</v>
      </c>
      <c r="J6280" s="2" t="s">
        <v>280</v>
      </c>
      <c r="K6280" s="2" t="s">
        <v>320</v>
      </c>
      <c r="L6280" s="170">
        <f t="shared" si="211"/>
        <v>1.1830000000000001</v>
      </c>
      <c r="M6280" s="172">
        <f t="shared" si="212"/>
        <v>16.325399999999998</v>
      </c>
      <c r="N6280" s="185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>
        <v>1.1830000000000001</v>
      </c>
      <c r="BL6280" s="181">
        <v>16.325399999999998</v>
      </c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281</v>
      </c>
      <c r="K6281" s="2" t="s">
        <v>320</v>
      </c>
      <c r="L6281" s="170">
        <f t="shared" si="211"/>
        <v>0</v>
      </c>
      <c r="M6281" s="170">
        <f t="shared" si="212"/>
        <v>89.191000000000003</v>
      </c>
      <c r="N6281" s="183"/>
      <c r="O6281" s="37"/>
      <c r="P6281" s="37"/>
      <c r="Q6281" s="37"/>
      <c r="R6281" s="37"/>
      <c r="S6281" s="46"/>
      <c r="T6281" s="2" t="s">
        <v>412</v>
      </c>
      <c r="U6281" s="2"/>
      <c r="V6281" s="2"/>
      <c r="W6281" s="2"/>
      <c r="X6281" s="60">
        <v>13.507999999999999</v>
      </c>
      <c r="Y6281" s="67" t="s">
        <v>434</v>
      </c>
      <c r="Z6281" s="67"/>
      <c r="AA6281" s="67"/>
      <c r="AB6281" s="67"/>
      <c r="AC6281" s="73">
        <v>75.683000000000007</v>
      </c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/>
      <c r="BL6281" s="60"/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s="17" customFormat="1" hidden="1" x14ac:dyDescent="0.3">
      <c r="A6282" s="16" t="s">
        <v>233</v>
      </c>
      <c r="B6282" s="16" t="s">
        <v>2</v>
      </c>
      <c r="C6282" s="16" t="s">
        <v>3</v>
      </c>
      <c r="D6282" s="16" t="s">
        <v>228</v>
      </c>
      <c r="E6282" s="6" t="s">
        <v>120</v>
      </c>
      <c r="F6282" s="7"/>
      <c r="G6282" s="23" t="s">
        <v>5</v>
      </c>
      <c r="H6282" s="7">
        <v>2023</v>
      </c>
      <c r="I6282" s="25"/>
      <c r="J6282" s="16" t="s">
        <v>314</v>
      </c>
      <c r="K6282" s="16"/>
      <c r="L6282" s="155"/>
      <c r="M6282" s="133">
        <f>SUM(M6244:M6281)</f>
        <v>1275.4983999999997</v>
      </c>
      <c r="N6282" s="186"/>
      <c r="O6282" s="16"/>
      <c r="P6282" s="16"/>
      <c r="Q6282" s="16"/>
      <c r="R6282" s="16"/>
      <c r="S6282" s="51">
        <f>SUM(S6244:S6281)</f>
        <v>3.11</v>
      </c>
      <c r="T6282" s="16"/>
      <c r="U6282" s="16"/>
      <c r="V6282" s="16"/>
      <c r="W6282" s="16"/>
      <c r="X6282" s="51">
        <f>SUM(X6244:X6281)</f>
        <v>18.431999999999999</v>
      </c>
      <c r="Y6282" s="16"/>
      <c r="Z6282" s="16"/>
      <c r="AA6282" s="16"/>
      <c r="AB6282" s="16"/>
      <c r="AC6282" s="51">
        <f>SUM(AC6244:AC6281)</f>
        <v>303.61</v>
      </c>
      <c r="AD6282" s="16"/>
      <c r="AE6282" s="16"/>
      <c r="AF6282" s="16"/>
      <c r="AG6282" s="16"/>
      <c r="AH6282" s="51">
        <f>SUM(AH6244:AH6281)</f>
        <v>607.15300000000002</v>
      </c>
      <c r="AI6282" s="16"/>
      <c r="AJ6282" s="16"/>
      <c r="AK6282" s="16"/>
      <c r="AL6282" s="16"/>
      <c r="AM6282" s="51">
        <f>SUM(AM6244:AM6281)</f>
        <v>310.89300000000003</v>
      </c>
      <c r="AN6282" s="16"/>
      <c r="AO6282" s="16"/>
      <c r="AP6282" s="16"/>
      <c r="AQ6282" s="16"/>
      <c r="AR6282" s="51">
        <f>SUM(AR6244:AR6281)</f>
        <v>14.559000000000001</v>
      </c>
      <c r="AS6282" s="16"/>
      <c r="AT6282" s="16"/>
      <c r="AU6282" s="16"/>
      <c r="AV6282" s="16"/>
      <c r="AW6282" s="51">
        <f>SUM(AW6244:AW6281)</f>
        <v>0</v>
      </c>
      <c r="AX6282" s="16"/>
      <c r="AY6282" s="16"/>
      <c r="AZ6282" s="16"/>
      <c r="BA6282" s="16"/>
      <c r="BB6282" s="51">
        <f>SUM(BB6244:BB6281)</f>
        <v>0</v>
      </c>
      <c r="BC6282" s="16"/>
      <c r="BD6282" s="16"/>
      <c r="BE6282" s="16"/>
      <c r="BF6282" s="16"/>
      <c r="BG6282" s="51">
        <f>SUM(BG6244:BG6281)</f>
        <v>0</v>
      </c>
      <c r="BH6282" s="16"/>
      <c r="BI6282" s="16"/>
      <c r="BJ6282" s="16"/>
      <c r="BK6282" s="16"/>
      <c r="BL6282" s="133">
        <f>SUM(BL6244:BL6281)</f>
        <v>17.741399999999999</v>
      </c>
      <c r="BM6282" s="16"/>
      <c r="BN6282" s="16"/>
      <c r="BO6282" s="16"/>
      <c r="BP6282" s="16"/>
      <c r="BQ6282" s="51">
        <f>SUM(BQ6244:BQ6281)</f>
        <v>0</v>
      </c>
      <c r="BR6282" s="16"/>
      <c r="BS6282" s="16"/>
      <c r="BT6282" s="16"/>
      <c r="BU6282" s="16"/>
      <c r="BV6282" s="51">
        <f>SUM(BV6244:BV6281)</f>
        <v>0</v>
      </c>
    </row>
    <row r="6283" spans="1:74" hidden="1" x14ac:dyDescent="0.3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22" t="s">
        <v>5</v>
      </c>
      <c r="H6283" s="3">
        <v>2023</v>
      </c>
      <c r="I6283" s="24" t="s">
        <v>287</v>
      </c>
      <c r="J6283" s="2" t="s">
        <v>267</v>
      </c>
      <c r="K6283" s="2" t="s">
        <v>319</v>
      </c>
      <c r="L6283" s="170">
        <f t="shared" si="211"/>
        <v>0</v>
      </c>
      <c r="M6283" s="170">
        <f t="shared" si="212"/>
        <v>0</v>
      </c>
      <c r="N6283" s="183"/>
      <c r="O6283" s="37"/>
      <c r="P6283" s="37"/>
      <c r="Q6283" s="37"/>
      <c r="R6283" s="37"/>
      <c r="S6283" s="46"/>
      <c r="T6283" s="2"/>
      <c r="U6283" s="2"/>
      <c r="V6283" s="2"/>
      <c r="W6283" s="2"/>
      <c r="X6283" s="60"/>
      <c r="Y6283" s="67"/>
      <c r="Z6283" s="67"/>
      <c r="AA6283" s="67"/>
      <c r="AB6283" s="67"/>
      <c r="AC6283" s="73"/>
      <c r="AD6283" s="2"/>
      <c r="AE6283" s="2"/>
      <c r="AF6283" s="2"/>
      <c r="AG6283" s="2"/>
      <c r="AH6283" s="60"/>
      <c r="AI6283" s="77"/>
      <c r="AJ6283" s="77"/>
      <c r="AK6283" s="77"/>
      <c r="AL6283" s="77"/>
      <c r="AM6283" s="85"/>
      <c r="AN6283" s="2"/>
      <c r="AO6283" s="2"/>
      <c r="AP6283" s="2"/>
      <c r="AQ6283" s="2"/>
      <c r="AR6283" s="60"/>
      <c r="AS6283" s="90"/>
      <c r="AT6283" s="90"/>
      <c r="AU6283" s="90"/>
      <c r="AV6283" s="90"/>
      <c r="AW6283" s="105"/>
      <c r="AX6283" s="2"/>
      <c r="AY6283" s="2"/>
      <c r="AZ6283" s="2"/>
      <c r="BA6283" s="2"/>
      <c r="BB6283" s="60"/>
      <c r="BC6283" s="111"/>
      <c r="BD6283" s="111"/>
      <c r="BE6283" s="111"/>
      <c r="BF6283" s="111"/>
      <c r="BG6283" s="116"/>
      <c r="BH6283" s="2"/>
      <c r="BI6283" s="2"/>
      <c r="BJ6283" s="2"/>
      <c r="BK6283" s="2"/>
      <c r="BL6283" s="60"/>
      <c r="BM6283" s="53"/>
      <c r="BN6283" s="53"/>
      <c r="BO6283" s="53"/>
      <c r="BP6283" s="53"/>
      <c r="BQ6283" s="125"/>
      <c r="BR6283" s="2"/>
      <c r="BS6283" s="2"/>
      <c r="BT6283" s="2"/>
      <c r="BU6283" s="2"/>
      <c r="BV6283" s="60"/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291</v>
      </c>
      <c r="K6284" s="2" t="s">
        <v>320</v>
      </c>
      <c r="L6284" s="170">
        <f t="shared" si="211"/>
        <v>0</v>
      </c>
      <c r="M6284" s="170">
        <f t="shared" si="212"/>
        <v>0</v>
      </c>
      <c r="N6284" s="183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286</v>
      </c>
      <c r="J6285" s="2" t="s">
        <v>337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3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8" t="s">
        <v>338</v>
      </c>
      <c r="K6286" s="8" t="s">
        <v>319</v>
      </c>
      <c r="L6286" s="170">
        <f t="shared" si="211"/>
        <v>0</v>
      </c>
      <c r="M6286" s="170">
        <f t="shared" si="212"/>
        <v>0</v>
      </c>
      <c r="N6286" s="183"/>
      <c r="O6286" s="58"/>
      <c r="P6286" s="58"/>
      <c r="Q6286" s="58"/>
      <c r="R6286" s="58"/>
      <c r="S6286" s="59"/>
      <c r="T6286" s="8"/>
      <c r="U6286" s="8"/>
      <c r="V6286" s="8"/>
      <c r="W6286" s="8"/>
      <c r="X6286" s="130"/>
      <c r="Y6286" s="143"/>
      <c r="Z6286" s="143"/>
      <c r="AA6286" s="143"/>
      <c r="AB6286" s="143"/>
      <c r="AC6286" s="144"/>
      <c r="AD6286" s="8"/>
      <c r="AE6286" s="8"/>
      <c r="AF6286" s="8"/>
      <c r="AG6286" s="8"/>
      <c r="AH6286" s="130"/>
      <c r="AI6286" s="145"/>
      <c r="AJ6286" s="145"/>
      <c r="AK6286" s="145"/>
      <c r="AL6286" s="145"/>
      <c r="AM6286" s="146"/>
      <c r="AN6286" s="8"/>
      <c r="AO6286" s="8"/>
      <c r="AP6286" s="8"/>
      <c r="AQ6286" s="8"/>
      <c r="AR6286" s="130"/>
      <c r="AS6286" s="147"/>
      <c r="AT6286" s="147"/>
      <c r="AU6286" s="147"/>
      <c r="AV6286" s="147"/>
      <c r="AW6286" s="148"/>
      <c r="AX6286" s="8"/>
      <c r="AY6286" s="8"/>
      <c r="AZ6286" s="8"/>
      <c r="BA6286" s="8"/>
      <c r="BB6286" s="130"/>
      <c r="BC6286" s="149"/>
      <c r="BD6286" s="149"/>
      <c r="BE6286" s="149"/>
      <c r="BF6286" s="149"/>
      <c r="BG6286" s="150"/>
      <c r="BH6286" s="8"/>
      <c r="BI6286" s="8"/>
      <c r="BJ6286" s="8"/>
      <c r="BK6286" s="8"/>
      <c r="BL6286" s="130"/>
      <c r="BM6286" s="151"/>
      <c r="BN6286" s="151"/>
      <c r="BO6286" s="151"/>
      <c r="BP6286" s="151"/>
      <c r="BQ6286" s="152"/>
      <c r="BR6286" s="8"/>
      <c r="BS6286" s="8"/>
      <c r="BT6286" s="8"/>
      <c r="BU6286" s="8"/>
      <c r="BV6286" s="13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339</v>
      </c>
      <c r="K6287" s="8" t="s">
        <v>340</v>
      </c>
      <c r="L6287" s="170">
        <f t="shared" si="211"/>
        <v>0</v>
      </c>
      <c r="M6287" s="170">
        <f t="shared" si="212"/>
        <v>0</v>
      </c>
      <c r="N6287" s="183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341</v>
      </c>
      <c r="K6288" s="8" t="s">
        <v>319</v>
      </c>
      <c r="L6288" s="170">
        <f t="shared" si="211"/>
        <v>0</v>
      </c>
      <c r="M6288" s="170">
        <f t="shared" si="212"/>
        <v>0</v>
      </c>
      <c r="N6288" s="183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342</v>
      </c>
      <c r="K6289" s="8" t="s">
        <v>321</v>
      </c>
      <c r="L6289" s="170">
        <f t="shared" si="211"/>
        <v>0</v>
      </c>
      <c r="M6289" s="170">
        <f t="shared" si="212"/>
        <v>0</v>
      </c>
      <c r="N6289" s="183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343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3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344</v>
      </c>
      <c r="K6291" s="8" t="s">
        <v>340</v>
      </c>
      <c r="L6291" s="170">
        <f t="shared" si="211"/>
        <v>0</v>
      </c>
      <c r="M6291" s="170">
        <f t="shared" si="212"/>
        <v>0</v>
      </c>
      <c r="N6291" s="183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288</v>
      </c>
      <c r="J6292" s="8" t="s">
        <v>345</v>
      </c>
      <c r="K6292" s="8" t="s">
        <v>319</v>
      </c>
      <c r="L6292" s="170">
        <f t="shared" si="211"/>
        <v>0</v>
      </c>
      <c r="M6292" s="170">
        <f t="shared" si="212"/>
        <v>0</v>
      </c>
      <c r="N6292" s="183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2" t="s">
        <v>352</v>
      </c>
      <c r="K6293" s="2" t="s">
        <v>319</v>
      </c>
      <c r="L6293" s="170">
        <f t="shared" si="211"/>
        <v>0</v>
      </c>
      <c r="M6293" s="170">
        <f t="shared" si="212"/>
        <v>0</v>
      </c>
      <c r="N6293" s="183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353</v>
      </c>
      <c r="K6294" s="2" t="s">
        <v>322</v>
      </c>
      <c r="L6294" s="170">
        <f t="shared" si="211"/>
        <v>0</v>
      </c>
      <c r="M6294" s="170">
        <f t="shared" si="212"/>
        <v>0</v>
      </c>
      <c r="N6294" s="183"/>
      <c r="O6294" s="37"/>
      <c r="P6294" s="37"/>
      <c r="Q6294" s="37"/>
      <c r="R6294" s="37"/>
      <c r="S6294" s="46"/>
      <c r="T6294" s="2"/>
      <c r="U6294" s="2"/>
      <c r="V6294" s="2"/>
      <c r="W6294" s="2"/>
      <c r="X6294" s="60"/>
      <c r="Y6294" s="67"/>
      <c r="Z6294" s="67"/>
      <c r="AA6294" s="67"/>
      <c r="AB6294" s="67"/>
      <c r="AC6294" s="73"/>
      <c r="AD6294" s="2"/>
      <c r="AE6294" s="2"/>
      <c r="AF6294" s="2"/>
      <c r="AG6294" s="2"/>
      <c r="AH6294" s="60"/>
      <c r="AI6294" s="77"/>
      <c r="AJ6294" s="77"/>
      <c r="AK6294" s="77"/>
      <c r="AL6294" s="77"/>
      <c r="AM6294" s="85"/>
      <c r="AN6294" s="2"/>
      <c r="AO6294" s="2"/>
      <c r="AP6294" s="2"/>
      <c r="AQ6294" s="2"/>
      <c r="AR6294" s="60"/>
      <c r="AS6294" s="90"/>
      <c r="AT6294" s="90"/>
      <c r="AU6294" s="90"/>
      <c r="AV6294" s="90"/>
      <c r="AW6294" s="105"/>
      <c r="AX6294" s="2"/>
      <c r="AY6294" s="2"/>
      <c r="AZ6294" s="2"/>
      <c r="BA6294" s="2"/>
      <c r="BB6294" s="60"/>
      <c r="BC6294" s="111"/>
      <c r="BD6294" s="111"/>
      <c r="BE6294" s="111"/>
      <c r="BF6294" s="111"/>
      <c r="BG6294" s="116"/>
      <c r="BH6294" s="2"/>
      <c r="BI6294" s="2"/>
      <c r="BJ6294" s="2"/>
      <c r="BK6294" s="2"/>
      <c r="BL6294" s="60"/>
      <c r="BM6294" s="53"/>
      <c r="BN6294" s="53"/>
      <c r="BO6294" s="53"/>
      <c r="BP6294" s="53"/>
      <c r="BQ6294" s="125"/>
      <c r="BR6294" s="2"/>
      <c r="BS6294" s="2"/>
      <c r="BT6294" s="2"/>
      <c r="BU6294" s="2"/>
      <c r="BV6294" s="6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346</v>
      </c>
      <c r="K6295" s="2" t="s">
        <v>319</v>
      </c>
      <c r="L6295" s="170">
        <f t="shared" si="211"/>
        <v>0</v>
      </c>
      <c r="M6295" s="170">
        <f t="shared" si="212"/>
        <v>0</v>
      </c>
      <c r="N6295" s="183"/>
      <c r="O6295" s="38"/>
      <c r="P6295" s="37"/>
      <c r="Q6295" s="37"/>
      <c r="R6295" s="37"/>
      <c r="S6295" s="46"/>
      <c r="T6295" s="3"/>
      <c r="U6295" s="2"/>
      <c r="V6295" s="2"/>
      <c r="W6295" s="2"/>
      <c r="X6295" s="60"/>
      <c r="Y6295" s="69"/>
      <c r="Z6295" s="67"/>
      <c r="AA6295" s="67"/>
      <c r="AB6295" s="67"/>
      <c r="AC6295" s="73"/>
      <c r="AD6295" s="3"/>
      <c r="AE6295" s="2"/>
      <c r="AF6295" s="2"/>
      <c r="AG6295" s="2"/>
      <c r="AH6295" s="60"/>
      <c r="AI6295" s="78"/>
      <c r="AJ6295" s="77"/>
      <c r="AK6295" s="77"/>
      <c r="AL6295" s="77"/>
      <c r="AM6295" s="85"/>
      <c r="AN6295" s="3"/>
      <c r="AO6295" s="2"/>
      <c r="AP6295" s="2"/>
      <c r="AQ6295" s="2"/>
      <c r="AR6295" s="60"/>
      <c r="AS6295" s="91"/>
      <c r="AT6295" s="90"/>
      <c r="AU6295" s="90"/>
      <c r="AV6295" s="90"/>
      <c r="AW6295" s="105"/>
      <c r="AX6295" s="3"/>
      <c r="AY6295" s="2"/>
      <c r="AZ6295" s="2"/>
      <c r="BA6295" s="2"/>
      <c r="BB6295" s="60"/>
      <c r="BC6295" s="112"/>
      <c r="BD6295" s="111"/>
      <c r="BE6295" s="111"/>
      <c r="BF6295" s="111"/>
      <c r="BG6295" s="116"/>
      <c r="BH6295" s="3"/>
      <c r="BI6295" s="2"/>
      <c r="BJ6295" s="2"/>
      <c r="BK6295" s="2"/>
      <c r="BL6295" s="60"/>
      <c r="BM6295" s="54"/>
      <c r="BN6295" s="53"/>
      <c r="BO6295" s="53"/>
      <c r="BP6295" s="53"/>
      <c r="BQ6295" s="125"/>
      <c r="BR6295" s="3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289</v>
      </c>
      <c r="J6296" s="2" t="s">
        <v>268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3"/>
      <c r="O6296" s="37"/>
      <c r="P6296" s="37"/>
      <c r="Q6296" s="37"/>
      <c r="R6296" s="37"/>
      <c r="S6296" s="46"/>
      <c r="T6296" s="2"/>
      <c r="U6296" s="2"/>
      <c r="V6296" s="2"/>
      <c r="W6296" s="2"/>
      <c r="X6296" s="60"/>
      <c r="Y6296" s="67"/>
      <c r="Z6296" s="67"/>
      <c r="AA6296" s="67"/>
      <c r="AB6296" s="67"/>
      <c r="AC6296" s="73"/>
      <c r="AD6296" s="2"/>
      <c r="AE6296" s="2"/>
      <c r="AF6296" s="2"/>
      <c r="AG6296" s="2"/>
      <c r="AH6296" s="60"/>
      <c r="AI6296" s="77"/>
      <c r="AJ6296" s="77"/>
      <c r="AK6296" s="77"/>
      <c r="AL6296" s="77"/>
      <c r="AM6296" s="85"/>
      <c r="AN6296" s="2"/>
      <c r="AO6296" s="2"/>
      <c r="AP6296" s="2"/>
      <c r="AQ6296" s="2"/>
      <c r="AR6296" s="60"/>
      <c r="AS6296" s="90"/>
      <c r="AT6296" s="90"/>
      <c r="AU6296" s="90"/>
      <c r="AV6296" s="90"/>
      <c r="AW6296" s="105"/>
      <c r="AX6296" s="2"/>
      <c r="AY6296" s="2"/>
      <c r="AZ6296" s="2"/>
      <c r="BA6296" s="2"/>
      <c r="BB6296" s="60"/>
      <c r="BC6296" s="111"/>
      <c r="BD6296" s="111"/>
      <c r="BE6296" s="111"/>
      <c r="BF6296" s="111"/>
      <c r="BG6296" s="116"/>
      <c r="BH6296" s="2"/>
      <c r="BI6296" s="2"/>
      <c r="BJ6296" s="2"/>
      <c r="BK6296" s="2"/>
      <c r="BL6296" s="60"/>
      <c r="BM6296" s="53"/>
      <c r="BN6296" s="53"/>
      <c r="BO6296" s="53"/>
      <c r="BP6296" s="53"/>
      <c r="BQ6296" s="125"/>
      <c r="BR6296" s="2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292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3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285</v>
      </c>
      <c r="J6298" s="2" t="s">
        <v>293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3"/>
      <c r="O6298" s="37"/>
      <c r="P6298" s="37"/>
      <c r="Q6298" s="37"/>
      <c r="R6298" s="38"/>
      <c r="S6298" s="45"/>
      <c r="T6298" s="2"/>
      <c r="U6298" s="2"/>
      <c r="V6298" s="2"/>
      <c r="W6298" s="3"/>
      <c r="X6298" s="61"/>
      <c r="Y6298" s="67"/>
      <c r="Z6298" s="67"/>
      <c r="AA6298" s="67"/>
      <c r="AB6298" s="69"/>
      <c r="AC6298" s="74"/>
      <c r="AD6298" s="2"/>
      <c r="AE6298" s="2"/>
      <c r="AF6298" s="2"/>
      <c r="AG6298" s="3"/>
      <c r="AH6298" s="61"/>
      <c r="AI6298" s="77"/>
      <c r="AJ6298" s="77"/>
      <c r="AK6298" s="77"/>
      <c r="AL6298" s="78"/>
      <c r="AM6298" s="86"/>
      <c r="AN6298" s="2"/>
      <c r="AO6298" s="2"/>
      <c r="AP6298" s="2"/>
      <c r="AQ6298" s="3"/>
      <c r="AR6298" s="61"/>
      <c r="AS6298" s="90"/>
      <c r="AT6298" s="90"/>
      <c r="AU6298" s="90"/>
      <c r="AV6298" s="91"/>
      <c r="AW6298" s="106"/>
      <c r="AX6298" s="2"/>
      <c r="AY6298" s="2"/>
      <c r="AZ6298" s="2"/>
      <c r="BA6298" s="3"/>
      <c r="BB6298" s="61"/>
      <c r="BC6298" s="111"/>
      <c r="BD6298" s="111"/>
      <c r="BE6298" s="111"/>
      <c r="BF6298" s="112"/>
      <c r="BG6298" s="117"/>
      <c r="BH6298" s="2"/>
      <c r="BI6298" s="2"/>
      <c r="BJ6298" s="2"/>
      <c r="BK6298" s="3"/>
      <c r="BL6298" s="61"/>
      <c r="BM6298" s="53"/>
      <c r="BN6298" s="53"/>
      <c r="BO6298" s="53"/>
      <c r="BP6298" s="54"/>
      <c r="BQ6298" s="126"/>
      <c r="BR6298" s="2"/>
      <c r="BS6298" s="2"/>
      <c r="BT6298" s="2"/>
      <c r="BU6298" s="3"/>
      <c r="BV6298" s="61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287</v>
      </c>
      <c r="J6299" s="2" t="s">
        <v>269</v>
      </c>
      <c r="K6299" s="2" t="s">
        <v>321</v>
      </c>
      <c r="L6299" s="170">
        <f t="shared" si="211"/>
        <v>0</v>
      </c>
      <c r="M6299" s="170">
        <f t="shared" si="212"/>
        <v>0</v>
      </c>
      <c r="N6299" s="183"/>
      <c r="O6299" s="37"/>
      <c r="P6299" s="37"/>
      <c r="Q6299" s="37"/>
      <c r="R6299" s="37"/>
      <c r="S6299" s="46"/>
      <c r="T6299" s="2"/>
      <c r="U6299" s="2"/>
      <c r="V6299" s="2"/>
      <c r="W6299" s="2"/>
      <c r="X6299" s="60"/>
      <c r="Y6299" s="67"/>
      <c r="Z6299" s="67"/>
      <c r="AA6299" s="67"/>
      <c r="AB6299" s="67"/>
      <c r="AC6299" s="73"/>
      <c r="AD6299" s="2"/>
      <c r="AE6299" s="2"/>
      <c r="AF6299" s="2"/>
      <c r="AG6299" s="2"/>
      <c r="AH6299" s="60"/>
      <c r="AI6299" s="77"/>
      <c r="AJ6299" s="77"/>
      <c r="AK6299" s="77"/>
      <c r="AL6299" s="77"/>
      <c r="AM6299" s="85"/>
      <c r="AN6299" s="2"/>
      <c r="AO6299" s="2"/>
      <c r="AP6299" s="2"/>
      <c r="AQ6299" s="2"/>
      <c r="AR6299" s="60"/>
      <c r="AS6299" s="90"/>
      <c r="AT6299" s="90"/>
      <c r="AU6299" s="90"/>
      <c r="AV6299" s="90"/>
      <c r="AW6299" s="105"/>
      <c r="AX6299" s="2"/>
      <c r="AY6299" s="2"/>
      <c r="AZ6299" s="2"/>
      <c r="BA6299" s="2"/>
      <c r="BB6299" s="60"/>
      <c r="BC6299" s="111"/>
      <c r="BD6299" s="111"/>
      <c r="BE6299" s="111"/>
      <c r="BF6299" s="111"/>
      <c r="BG6299" s="116"/>
      <c r="BH6299" s="2"/>
      <c r="BI6299" s="2"/>
      <c r="BJ6299" s="2"/>
      <c r="BK6299" s="2"/>
      <c r="BL6299" s="60"/>
      <c r="BM6299" s="53"/>
      <c r="BN6299" s="53"/>
      <c r="BO6299" s="53"/>
      <c r="BP6299" s="53"/>
      <c r="BQ6299" s="125"/>
      <c r="BR6299" s="2"/>
      <c r="BS6299" s="2"/>
      <c r="BT6299" s="2"/>
      <c r="BU6299" s="2"/>
      <c r="BV6299" s="60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270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3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8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290</v>
      </c>
      <c r="J6301" s="2" t="s">
        <v>271</v>
      </c>
      <c r="K6301" s="2" t="s">
        <v>322</v>
      </c>
      <c r="L6301" s="170">
        <f t="shared" si="211"/>
        <v>0</v>
      </c>
      <c r="M6301" s="170">
        <f t="shared" si="212"/>
        <v>0</v>
      </c>
      <c r="N6301" s="183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7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284</v>
      </c>
      <c r="J6302" s="2" t="s">
        <v>294</v>
      </c>
      <c r="K6302" s="2" t="s">
        <v>321</v>
      </c>
      <c r="L6302" s="170">
        <f t="shared" si="211"/>
        <v>0</v>
      </c>
      <c r="M6302" s="170">
        <f t="shared" si="212"/>
        <v>0</v>
      </c>
      <c r="N6302" s="183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347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3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295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3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290</v>
      </c>
      <c r="J6305" s="2" t="s">
        <v>299</v>
      </c>
      <c r="K6305" s="2" t="s">
        <v>319</v>
      </c>
      <c r="L6305" s="170">
        <f t="shared" si="211"/>
        <v>0</v>
      </c>
      <c r="M6305" s="170">
        <f t="shared" si="212"/>
        <v>0</v>
      </c>
      <c r="N6305" s="183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315</v>
      </c>
      <c r="J6306" s="2" t="s">
        <v>348</v>
      </c>
      <c r="K6306" s="2" t="s">
        <v>321</v>
      </c>
      <c r="L6306" s="170">
        <f t="shared" si="211"/>
        <v>0</v>
      </c>
      <c r="M6306" s="170">
        <f t="shared" si="212"/>
        <v>0</v>
      </c>
      <c r="N6306" s="183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296</v>
      </c>
      <c r="K6307" s="2" t="s">
        <v>322</v>
      </c>
      <c r="L6307" s="170">
        <f t="shared" si="211"/>
        <v>0</v>
      </c>
      <c r="M6307" s="170">
        <f t="shared" si="212"/>
        <v>0</v>
      </c>
      <c r="N6307" s="183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316</v>
      </c>
      <c r="J6308" s="2" t="s">
        <v>297</v>
      </c>
      <c r="K6308" s="2" t="s">
        <v>319</v>
      </c>
      <c r="L6308" s="170">
        <f t="shared" si="211"/>
        <v>0</v>
      </c>
      <c r="M6308" s="170">
        <f t="shared" si="212"/>
        <v>0</v>
      </c>
      <c r="N6308" s="183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8" t="s">
        <v>349</v>
      </c>
      <c r="K6309" s="8" t="s">
        <v>321</v>
      </c>
      <c r="L6309" s="170">
        <f t="shared" si="211"/>
        <v>0</v>
      </c>
      <c r="M6309" s="170">
        <f t="shared" si="212"/>
        <v>0</v>
      </c>
      <c r="N6309" s="183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282</v>
      </c>
      <c r="J6310" s="2" t="s">
        <v>272</v>
      </c>
      <c r="K6310" s="2" t="s">
        <v>322</v>
      </c>
      <c r="L6310" s="170">
        <f t="shared" si="211"/>
        <v>0</v>
      </c>
      <c r="M6310" s="170">
        <f t="shared" si="212"/>
        <v>0</v>
      </c>
      <c r="N6310" s="183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273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3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274</v>
      </c>
      <c r="K6312" s="2" t="s">
        <v>322</v>
      </c>
      <c r="L6312" s="172">
        <f t="shared" si="211"/>
        <v>0</v>
      </c>
      <c r="M6312" s="170">
        <f t="shared" si="212"/>
        <v>0</v>
      </c>
      <c r="N6312" s="183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275</v>
      </c>
      <c r="K6313" s="2" t="s">
        <v>322</v>
      </c>
      <c r="L6313" s="170">
        <f t="shared" si="211"/>
        <v>0</v>
      </c>
      <c r="M6313" s="170">
        <f t="shared" si="212"/>
        <v>0</v>
      </c>
      <c r="N6313" s="183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276</v>
      </c>
      <c r="K6314" s="2" t="s">
        <v>321</v>
      </c>
      <c r="L6314" s="170">
        <f t="shared" si="211"/>
        <v>0</v>
      </c>
      <c r="M6314" s="170">
        <f t="shared" si="212"/>
        <v>0</v>
      </c>
      <c r="N6314" s="183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277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3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283</v>
      </c>
      <c r="J6316" s="2" t="s">
        <v>298</v>
      </c>
      <c r="K6316" s="2" t="s">
        <v>322</v>
      </c>
      <c r="L6316" s="170">
        <f t="shared" si="211"/>
        <v>6.0000000000000001E-3</v>
      </c>
      <c r="M6316" s="170">
        <f t="shared" si="212"/>
        <v>5.8419999999999996</v>
      </c>
      <c r="N6316" s="183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 t="s">
        <v>487</v>
      </c>
      <c r="AU6316" s="90"/>
      <c r="AV6316" s="90">
        <v>6.0000000000000001E-3</v>
      </c>
      <c r="AW6316" s="105">
        <v>5.8419999999999996</v>
      </c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278</v>
      </c>
      <c r="K6317" s="2" t="s">
        <v>321</v>
      </c>
      <c r="L6317" s="170">
        <f t="shared" si="211"/>
        <v>0</v>
      </c>
      <c r="M6317" s="170">
        <f t="shared" si="212"/>
        <v>0</v>
      </c>
      <c r="N6317" s="183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/>
      <c r="AU6317" s="90"/>
      <c r="AV6317" s="90"/>
      <c r="AW6317" s="105"/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279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3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286</v>
      </c>
      <c r="J6319" s="2" t="s">
        <v>280</v>
      </c>
      <c r="K6319" s="2" t="s">
        <v>320</v>
      </c>
      <c r="L6319" s="170">
        <f t="shared" si="211"/>
        <v>0.82099999999999995</v>
      </c>
      <c r="M6319" s="172">
        <f t="shared" si="212"/>
        <v>11.329800000000001</v>
      </c>
      <c r="N6319" s="185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>
        <v>0.82099999999999995</v>
      </c>
      <c r="BL6319" s="181">
        <v>11.329800000000001</v>
      </c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281</v>
      </c>
      <c r="K6320" s="2" t="s">
        <v>320</v>
      </c>
      <c r="L6320" s="170">
        <f t="shared" si="211"/>
        <v>0</v>
      </c>
      <c r="M6320" s="170">
        <f t="shared" si="212"/>
        <v>0</v>
      </c>
      <c r="N6320" s="183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/>
      <c r="BL6320" s="60"/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s="17" customFormat="1" hidden="1" x14ac:dyDescent="0.3">
      <c r="A6321" s="16" t="s">
        <v>234</v>
      </c>
      <c r="B6321" s="16" t="s">
        <v>2</v>
      </c>
      <c r="C6321" s="16" t="s">
        <v>3</v>
      </c>
      <c r="D6321" s="16" t="s">
        <v>228</v>
      </c>
      <c r="E6321" s="6" t="s">
        <v>208</v>
      </c>
      <c r="F6321" s="7"/>
      <c r="G6321" s="23" t="s">
        <v>5</v>
      </c>
      <c r="H6321" s="7">
        <v>2023</v>
      </c>
      <c r="I6321" s="25"/>
      <c r="J6321" s="16" t="s">
        <v>314</v>
      </c>
      <c r="K6321" s="16"/>
      <c r="L6321" s="155"/>
      <c r="M6321" s="133">
        <f>SUM(M6283:M6320)</f>
        <v>17.171800000000001</v>
      </c>
      <c r="N6321" s="186"/>
      <c r="O6321" s="16"/>
      <c r="P6321" s="16"/>
      <c r="Q6321" s="16"/>
      <c r="R6321" s="16"/>
      <c r="S6321" s="51">
        <f>SUM(S6283:S6320)</f>
        <v>0</v>
      </c>
      <c r="T6321" s="16"/>
      <c r="U6321" s="16"/>
      <c r="V6321" s="16"/>
      <c r="W6321" s="16"/>
      <c r="X6321" s="51">
        <f>SUM(X6283:X6320)</f>
        <v>0</v>
      </c>
      <c r="Y6321" s="16"/>
      <c r="Z6321" s="16"/>
      <c r="AA6321" s="16"/>
      <c r="AB6321" s="16"/>
      <c r="AC6321" s="51">
        <f>SUM(AC6283:AC6320)</f>
        <v>0</v>
      </c>
      <c r="AD6321" s="16"/>
      <c r="AE6321" s="16"/>
      <c r="AF6321" s="16"/>
      <c r="AG6321" s="16"/>
      <c r="AH6321" s="51">
        <f>SUM(AH6283:AH6320)</f>
        <v>0</v>
      </c>
      <c r="AI6321" s="16"/>
      <c r="AJ6321" s="16"/>
      <c r="AK6321" s="16"/>
      <c r="AL6321" s="16"/>
      <c r="AM6321" s="51">
        <f>SUM(AM6283:AM6320)</f>
        <v>0</v>
      </c>
      <c r="AN6321" s="16"/>
      <c r="AO6321" s="16"/>
      <c r="AP6321" s="16"/>
      <c r="AQ6321" s="16"/>
      <c r="AR6321" s="51">
        <f>SUM(AR6283:AR6320)</f>
        <v>0</v>
      </c>
      <c r="AS6321" s="16"/>
      <c r="AT6321" s="16"/>
      <c r="AU6321" s="16"/>
      <c r="AV6321" s="16"/>
      <c r="AW6321" s="51">
        <f>SUM(AW6283:AW6320)</f>
        <v>5.8419999999999996</v>
      </c>
      <c r="AX6321" s="16"/>
      <c r="AY6321" s="16"/>
      <c r="AZ6321" s="16"/>
      <c r="BA6321" s="16"/>
      <c r="BB6321" s="51">
        <f>SUM(BB6283:BB6320)</f>
        <v>0</v>
      </c>
      <c r="BC6321" s="16"/>
      <c r="BD6321" s="16"/>
      <c r="BE6321" s="16"/>
      <c r="BF6321" s="16"/>
      <c r="BG6321" s="51">
        <f>SUM(BG6283:BG6320)</f>
        <v>0</v>
      </c>
      <c r="BH6321" s="16"/>
      <c r="BI6321" s="16"/>
      <c r="BJ6321" s="16"/>
      <c r="BK6321" s="16"/>
      <c r="BL6321" s="133">
        <f>SUM(BL6283:BL6320)</f>
        <v>11.329800000000001</v>
      </c>
      <c r="BM6321" s="16"/>
      <c r="BN6321" s="16"/>
      <c r="BO6321" s="16"/>
      <c r="BP6321" s="16"/>
      <c r="BQ6321" s="51">
        <f>SUM(BQ6283:BQ6320)</f>
        <v>0</v>
      </c>
      <c r="BR6321" s="16"/>
      <c r="BS6321" s="16"/>
      <c r="BT6321" s="16"/>
      <c r="BU6321" s="16"/>
      <c r="BV6321" s="51">
        <f>SUM(BV6283:BV6320)</f>
        <v>0</v>
      </c>
    </row>
    <row r="6322" spans="1:74" hidden="1" x14ac:dyDescent="0.3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22" t="s">
        <v>5</v>
      </c>
      <c r="H6322" s="3">
        <v>2023</v>
      </c>
      <c r="I6322" s="24" t="s">
        <v>287</v>
      </c>
      <c r="J6322" s="2" t="s">
        <v>267</v>
      </c>
      <c r="K6322" s="2" t="s">
        <v>319</v>
      </c>
      <c r="L6322" s="170">
        <f t="shared" si="211"/>
        <v>0</v>
      </c>
      <c r="M6322" s="170">
        <f t="shared" si="212"/>
        <v>0</v>
      </c>
      <c r="N6322" s="183"/>
      <c r="O6322" s="37"/>
      <c r="P6322" s="37"/>
      <c r="Q6322" s="37"/>
      <c r="R6322" s="37"/>
      <c r="S6322" s="46"/>
      <c r="T6322" s="2"/>
      <c r="U6322" s="2"/>
      <c r="V6322" s="2"/>
      <c r="W6322" s="2"/>
      <c r="X6322" s="60"/>
      <c r="Y6322" s="67"/>
      <c r="Z6322" s="67"/>
      <c r="AA6322" s="67"/>
      <c r="AB6322" s="67"/>
      <c r="AC6322" s="73"/>
      <c r="AD6322" s="2"/>
      <c r="AE6322" s="2"/>
      <c r="AF6322" s="2"/>
      <c r="AG6322" s="2"/>
      <c r="AH6322" s="60"/>
      <c r="AI6322" s="77"/>
      <c r="AJ6322" s="77"/>
      <c r="AK6322" s="77"/>
      <c r="AL6322" s="77"/>
      <c r="AM6322" s="85"/>
      <c r="AN6322" s="2"/>
      <c r="AO6322" s="2"/>
      <c r="AP6322" s="2"/>
      <c r="AQ6322" s="2"/>
      <c r="AR6322" s="60"/>
      <c r="AS6322" s="90"/>
      <c r="AT6322" s="90"/>
      <c r="AU6322" s="90"/>
      <c r="AV6322" s="90"/>
      <c r="AW6322" s="105"/>
      <c r="AX6322" s="2"/>
      <c r="AY6322" s="2"/>
      <c r="AZ6322" s="2"/>
      <c r="BA6322" s="2"/>
      <c r="BB6322" s="60"/>
      <c r="BC6322" s="111"/>
      <c r="BD6322" s="111"/>
      <c r="BE6322" s="111"/>
      <c r="BF6322" s="111"/>
      <c r="BG6322" s="116"/>
      <c r="BH6322" s="2"/>
      <c r="BI6322" s="2"/>
      <c r="BJ6322" s="2"/>
      <c r="BK6322" s="2"/>
      <c r="BL6322" s="60"/>
      <c r="BM6322" s="53"/>
      <c r="BN6322" s="53"/>
      <c r="BO6322" s="53"/>
      <c r="BP6322" s="53"/>
      <c r="BQ6322" s="125"/>
      <c r="BR6322" s="2"/>
      <c r="BS6322" s="2"/>
      <c r="BT6322" s="2"/>
      <c r="BU6322" s="2"/>
      <c r="BV6322" s="60"/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291</v>
      </c>
      <c r="K6323" s="2" t="s">
        <v>320</v>
      </c>
      <c r="L6323" s="170">
        <f t="shared" si="211"/>
        <v>0</v>
      </c>
      <c r="M6323" s="170">
        <f t="shared" si="212"/>
        <v>0</v>
      </c>
      <c r="N6323" s="183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286</v>
      </c>
      <c r="J6324" s="2" t="s">
        <v>337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3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8" t="s">
        <v>338</v>
      </c>
      <c r="K6325" s="8" t="s">
        <v>319</v>
      </c>
      <c r="L6325" s="170">
        <f t="shared" si="211"/>
        <v>0</v>
      </c>
      <c r="M6325" s="170">
        <f t="shared" si="212"/>
        <v>0</v>
      </c>
      <c r="N6325" s="183"/>
      <c r="O6325" s="58"/>
      <c r="P6325" s="58"/>
      <c r="Q6325" s="58"/>
      <c r="R6325" s="58"/>
      <c r="S6325" s="59"/>
      <c r="T6325" s="8"/>
      <c r="U6325" s="8"/>
      <c r="V6325" s="8"/>
      <c r="W6325" s="8"/>
      <c r="X6325" s="130"/>
      <c r="Y6325" s="143"/>
      <c r="Z6325" s="143"/>
      <c r="AA6325" s="143"/>
      <c r="AB6325" s="143"/>
      <c r="AC6325" s="144"/>
      <c r="AD6325" s="8"/>
      <c r="AE6325" s="8"/>
      <c r="AF6325" s="8"/>
      <c r="AG6325" s="8"/>
      <c r="AH6325" s="130"/>
      <c r="AI6325" s="145"/>
      <c r="AJ6325" s="145"/>
      <c r="AK6325" s="145"/>
      <c r="AL6325" s="145"/>
      <c r="AM6325" s="146"/>
      <c r="AN6325" s="8"/>
      <c r="AO6325" s="8"/>
      <c r="AP6325" s="8"/>
      <c r="AQ6325" s="8"/>
      <c r="AR6325" s="130"/>
      <c r="AS6325" s="147"/>
      <c r="AT6325" s="147"/>
      <c r="AU6325" s="147"/>
      <c r="AV6325" s="147"/>
      <c r="AW6325" s="148"/>
      <c r="AX6325" s="8"/>
      <c r="AY6325" s="8"/>
      <c r="AZ6325" s="8"/>
      <c r="BA6325" s="8"/>
      <c r="BB6325" s="130"/>
      <c r="BC6325" s="149"/>
      <c r="BD6325" s="149"/>
      <c r="BE6325" s="149"/>
      <c r="BF6325" s="149"/>
      <c r="BG6325" s="150"/>
      <c r="BH6325" s="8"/>
      <c r="BI6325" s="8"/>
      <c r="BJ6325" s="8"/>
      <c r="BK6325" s="8"/>
      <c r="BL6325" s="130"/>
      <c r="BM6325" s="151"/>
      <c r="BN6325" s="151"/>
      <c r="BO6325" s="151"/>
      <c r="BP6325" s="151"/>
      <c r="BQ6325" s="152"/>
      <c r="BR6325" s="8"/>
      <c r="BS6325" s="8"/>
      <c r="BT6325" s="8"/>
      <c r="BU6325" s="8"/>
      <c r="BV6325" s="13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339</v>
      </c>
      <c r="K6326" s="8" t="s">
        <v>340</v>
      </c>
      <c r="L6326" s="170">
        <f t="shared" si="211"/>
        <v>0</v>
      </c>
      <c r="M6326" s="170">
        <f t="shared" si="212"/>
        <v>0</v>
      </c>
      <c r="N6326" s="183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341</v>
      </c>
      <c r="K6327" s="8" t="s">
        <v>319</v>
      </c>
      <c r="L6327" s="170">
        <f t="shared" si="211"/>
        <v>0</v>
      </c>
      <c r="M6327" s="170">
        <f t="shared" si="212"/>
        <v>0</v>
      </c>
      <c r="N6327" s="183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342</v>
      </c>
      <c r="K6328" s="8" t="s">
        <v>321</v>
      </c>
      <c r="L6328" s="170">
        <f t="shared" si="211"/>
        <v>0</v>
      </c>
      <c r="M6328" s="170">
        <f t="shared" si="212"/>
        <v>0</v>
      </c>
      <c r="N6328" s="183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343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3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344</v>
      </c>
      <c r="K6330" s="8" t="s">
        <v>340</v>
      </c>
      <c r="L6330" s="170">
        <f t="shared" si="211"/>
        <v>0</v>
      </c>
      <c r="M6330" s="170">
        <f t="shared" si="212"/>
        <v>0</v>
      </c>
      <c r="N6330" s="183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288</v>
      </c>
      <c r="J6331" s="8" t="s">
        <v>345</v>
      </c>
      <c r="K6331" s="8" t="s">
        <v>319</v>
      </c>
      <c r="L6331" s="170">
        <f t="shared" si="211"/>
        <v>0</v>
      </c>
      <c r="M6331" s="170">
        <f t="shared" si="212"/>
        <v>0</v>
      </c>
      <c r="N6331" s="183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2" t="s">
        <v>352</v>
      </c>
      <c r="K6332" s="2" t="s">
        <v>319</v>
      </c>
      <c r="L6332" s="170">
        <f t="shared" si="211"/>
        <v>0</v>
      </c>
      <c r="M6332" s="170">
        <f t="shared" si="212"/>
        <v>0</v>
      </c>
      <c r="N6332" s="183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353</v>
      </c>
      <c r="K6333" s="2" t="s">
        <v>322</v>
      </c>
      <c r="L6333" s="170">
        <f t="shared" si="211"/>
        <v>0</v>
      </c>
      <c r="M6333" s="170">
        <f t="shared" si="212"/>
        <v>0</v>
      </c>
      <c r="N6333" s="183"/>
      <c r="O6333" s="37"/>
      <c r="P6333" s="37"/>
      <c r="Q6333" s="37"/>
      <c r="R6333" s="37"/>
      <c r="S6333" s="46"/>
      <c r="T6333" s="2"/>
      <c r="U6333" s="2"/>
      <c r="V6333" s="2"/>
      <c r="W6333" s="2"/>
      <c r="X6333" s="60"/>
      <c r="Y6333" s="67"/>
      <c r="Z6333" s="67"/>
      <c r="AA6333" s="67"/>
      <c r="AB6333" s="67"/>
      <c r="AC6333" s="73"/>
      <c r="AD6333" s="2"/>
      <c r="AE6333" s="2"/>
      <c r="AF6333" s="2"/>
      <c r="AG6333" s="2"/>
      <c r="AH6333" s="60"/>
      <c r="AI6333" s="77"/>
      <c r="AJ6333" s="77"/>
      <c r="AK6333" s="77"/>
      <c r="AL6333" s="77"/>
      <c r="AM6333" s="85"/>
      <c r="AN6333" s="2"/>
      <c r="AO6333" s="2"/>
      <c r="AP6333" s="2"/>
      <c r="AQ6333" s="2"/>
      <c r="AR6333" s="60"/>
      <c r="AS6333" s="90"/>
      <c r="AT6333" s="90"/>
      <c r="AU6333" s="90"/>
      <c r="AV6333" s="90"/>
      <c r="AW6333" s="105"/>
      <c r="AX6333" s="2"/>
      <c r="AY6333" s="2"/>
      <c r="AZ6333" s="2"/>
      <c r="BA6333" s="2"/>
      <c r="BB6333" s="60"/>
      <c r="BC6333" s="111"/>
      <c r="BD6333" s="111"/>
      <c r="BE6333" s="111"/>
      <c r="BF6333" s="111"/>
      <c r="BG6333" s="116"/>
      <c r="BH6333" s="2"/>
      <c r="BI6333" s="2"/>
      <c r="BJ6333" s="2"/>
      <c r="BK6333" s="2"/>
      <c r="BL6333" s="60"/>
      <c r="BM6333" s="53"/>
      <c r="BN6333" s="53"/>
      <c r="BO6333" s="53"/>
      <c r="BP6333" s="53"/>
      <c r="BQ6333" s="125"/>
      <c r="BR6333" s="2"/>
      <c r="BS6333" s="2"/>
      <c r="BT6333" s="2"/>
      <c r="BU6333" s="2"/>
      <c r="BV6333" s="6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346</v>
      </c>
      <c r="K6334" s="2" t="s">
        <v>319</v>
      </c>
      <c r="L6334" s="170">
        <f t="shared" si="211"/>
        <v>0</v>
      </c>
      <c r="M6334" s="170">
        <f t="shared" si="212"/>
        <v>0</v>
      </c>
      <c r="N6334" s="183"/>
      <c r="O6334" s="38"/>
      <c r="P6334" s="37"/>
      <c r="Q6334" s="37"/>
      <c r="R6334" s="37"/>
      <c r="S6334" s="46"/>
      <c r="T6334" s="3"/>
      <c r="U6334" s="2"/>
      <c r="V6334" s="2"/>
      <c r="W6334" s="2"/>
      <c r="X6334" s="60"/>
      <c r="Y6334" s="69"/>
      <c r="Z6334" s="67"/>
      <c r="AA6334" s="67"/>
      <c r="AB6334" s="67"/>
      <c r="AC6334" s="73"/>
      <c r="AD6334" s="3"/>
      <c r="AE6334" s="2"/>
      <c r="AF6334" s="2"/>
      <c r="AG6334" s="2"/>
      <c r="AH6334" s="60"/>
      <c r="AI6334" s="78"/>
      <c r="AJ6334" s="77"/>
      <c r="AK6334" s="77"/>
      <c r="AL6334" s="77"/>
      <c r="AM6334" s="85"/>
      <c r="AN6334" s="3"/>
      <c r="AO6334" s="2"/>
      <c r="AP6334" s="2"/>
      <c r="AQ6334" s="2"/>
      <c r="AR6334" s="60"/>
      <c r="AS6334" s="91"/>
      <c r="AT6334" s="90"/>
      <c r="AU6334" s="90"/>
      <c r="AV6334" s="90"/>
      <c r="AW6334" s="105"/>
      <c r="AX6334" s="3"/>
      <c r="AY6334" s="2"/>
      <c r="AZ6334" s="2"/>
      <c r="BA6334" s="2"/>
      <c r="BB6334" s="60"/>
      <c r="BC6334" s="112"/>
      <c r="BD6334" s="111"/>
      <c r="BE6334" s="111"/>
      <c r="BF6334" s="111"/>
      <c r="BG6334" s="116"/>
      <c r="BH6334" s="3"/>
      <c r="BI6334" s="2"/>
      <c r="BJ6334" s="2"/>
      <c r="BK6334" s="2"/>
      <c r="BL6334" s="60"/>
      <c r="BM6334" s="54"/>
      <c r="BN6334" s="53"/>
      <c r="BO6334" s="53"/>
      <c r="BP6334" s="53"/>
      <c r="BQ6334" s="125"/>
      <c r="BR6334" s="3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289</v>
      </c>
      <c r="J6335" s="2" t="s">
        <v>268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3"/>
      <c r="O6335" s="37"/>
      <c r="P6335" s="37"/>
      <c r="Q6335" s="37"/>
      <c r="R6335" s="37"/>
      <c r="S6335" s="46"/>
      <c r="T6335" s="2"/>
      <c r="U6335" s="2"/>
      <c r="V6335" s="2"/>
      <c r="W6335" s="2"/>
      <c r="X6335" s="60"/>
      <c r="Y6335" s="67"/>
      <c r="Z6335" s="67"/>
      <c r="AA6335" s="67"/>
      <c r="AB6335" s="67"/>
      <c r="AC6335" s="73"/>
      <c r="AD6335" s="2"/>
      <c r="AE6335" s="2"/>
      <c r="AF6335" s="2"/>
      <c r="AG6335" s="2"/>
      <c r="AH6335" s="60"/>
      <c r="AI6335" s="77"/>
      <c r="AJ6335" s="77"/>
      <c r="AK6335" s="77"/>
      <c r="AL6335" s="77"/>
      <c r="AM6335" s="85"/>
      <c r="AN6335" s="2"/>
      <c r="AO6335" s="2"/>
      <c r="AP6335" s="2"/>
      <c r="AQ6335" s="2"/>
      <c r="AR6335" s="60"/>
      <c r="AS6335" s="90"/>
      <c r="AT6335" s="90"/>
      <c r="AU6335" s="90"/>
      <c r="AV6335" s="90"/>
      <c r="AW6335" s="105"/>
      <c r="AX6335" s="2"/>
      <c r="AY6335" s="2"/>
      <c r="AZ6335" s="2"/>
      <c r="BA6335" s="2"/>
      <c r="BB6335" s="60"/>
      <c r="BC6335" s="111"/>
      <c r="BD6335" s="111"/>
      <c r="BE6335" s="111"/>
      <c r="BF6335" s="111"/>
      <c r="BG6335" s="116"/>
      <c r="BH6335" s="2"/>
      <c r="BI6335" s="2"/>
      <c r="BJ6335" s="2"/>
      <c r="BK6335" s="2"/>
      <c r="BL6335" s="60"/>
      <c r="BM6335" s="53"/>
      <c r="BN6335" s="53"/>
      <c r="BO6335" s="53"/>
      <c r="BP6335" s="53"/>
      <c r="BQ6335" s="125"/>
      <c r="BR6335" s="2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292</v>
      </c>
      <c r="K6336" s="2" t="s">
        <v>319</v>
      </c>
      <c r="L6336" s="170">
        <f t="shared" si="211"/>
        <v>1.7999999999999999E-2</v>
      </c>
      <c r="M6336" s="170">
        <f t="shared" si="212"/>
        <v>42.243000000000002</v>
      </c>
      <c r="N6336" s="183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 t="s">
        <v>439</v>
      </c>
      <c r="AF6336" s="2"/>
      <c r="AG6336" s="2">
        <v>1.7999999999999999E-2</v>
      </c>
      <c r="AH6336" s="60">
        <v>42.243000000000002</v>
      </c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285</v>
      </c>
      <c r="J6337" s="2" t="s">
        <v>293</v>
      </c>
      <c r="K6337" s="2" t="s">
        <v>319</v>
      </c>
      <c r="L6337" s="170">
        <f t="shared" si="211"/>
        <v>0</v>
      </c>
      <c r="M6337" s="170">
        <f t="shared" si="212"/>
        <v>0</v>
      </c>
      <c r="N6337" s="183"/>
      <c r="O6337" s="37"/>
      <c r="P6337" s="37"/>
      <c r="Q6337" s="37"/>
      <c r="R6337" s="38"/>
      <c r="S6337" s="45"/>
      <c r="T6337" s="2"/>
      <c r="U6337" s="2"/>
      <c r="V6337" s="2"/>
      <c r="W6337" s="3"/>
      <c r="X6337" s="61"/>
      <c r="Y6337" s="67"/>
      <c r="Z6337" s="67"/>
      <c r="AA6337" s="67"/>
      <c r="AB6337" s="69"/>
      <c r="AC6337" s="74"/>
      <c r="AD6337" s="2"/>
      <c r="AE6337" s="2"/>
      <c r="AF6337" s="2"/>
      <c r="AG6337" s="3"/>
      <c r="AH6337" s="61"/>
      <c r="AI6337" s="77"/>
      <c r="AJ6337" s="77"/>
      <c r="AK6337" s="77"/>
      <c r="AL6337" s="78"/>
      <c r="AM6337" s="86"/>
      <c r="AN6337" s="2"/>
      <c r="AO6337" s="2"/>
      <c r="AP6337" s="2"/>
      <c r="AQ6337" s="3"/>
      <c r="AR6337" s="61"/>
      <c r="AS6337" s="90"/>
      <c r="AT6337" s="90"/>
      <c r="AU6337" s="90"/>
      <c r="AV6337" s="91"/>
      <c r="AW6337" s="106"/>
      <c r="AX6337" s="2"/>
      <c r="AY6337" s="2"/>
      <c r="AZ6337" s="2"/>
      <c r="BA6337" s="3"/>
      <c r="BB6337" s="61"/>
      <c r="BC6337" s="111"/>
      <c r="BD6337" s="111"/>
      <c r="BE6337" s="111"/>
      <c r="BF6337" s="112"/>
      <c r="BG6337" s="117"/>
      <c r="BH6337" s="2"/>
      <c r="BI6337" s="2"/>
      <c r="BJ6337" s="2"/>
      <c r="BK6337" s="3"/>
      <c r="BL6337" s="61"/>
      <c r="BM6337" s="53"/>
      <c r="BN6337" s="53"/>
      <c r="BO6337" s="53"/>
      <c r="BP6337" s="54"/>
      <c r="BQ6337" s="126"/>
      <c r="BR6337" s="2"/>
      <c r="BS6337" s="2"/>
      <c r="BT6337" s="2"/>
      <c r="BU6337" s="3"/>
      <c r="BV6337" s="61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287</v>
      </c>
      <c r="J6338" s="2" t="s">
        <v>269</v>
      </c>
      <c r="K6338" s="2" t="s">
        <v>321</v>
      </c>
      <c r="L6338" s="170">
        <f t="shared" si="211"/>
        <v>0</v>
      </c>
      <c r="M6338" s="170">
        <f t="shared" si="212"/>
        <v>0</v>
      </c>
      <c r="N6338" s="183"/>
      <c r="O6338" s="37"/>
      <c r="P6338" s="37"/>
      <c r="Q6338" s="37"/>
      <c r="R6338" s="37"/>
      <c r="S6338" s="46"/>
      <c r="T6338" s="2"/>
      <c r="U6338" s="2"/>
      <c r="V6338" s="2"/>
      <c r="W6338" s="2"/>
      <c r="X6338" s="60"/>
      <c r="Y6338" s="67"/>
      <c r="Z6338" s="67"/>
      <c r="AA6338" s="67"/>
      <c r="AB6338" s="67"/>
      <c r="AC6338" s="73"/>
      <c r="AD6338" s="2"/>
      <c r="AE6338" s="2"/>
      <c r="AF6338" s="2"/>
      <c r="AG6338" s="2"/>
      <c r="AH6338" s="60"/>
      <c r="AI6338" s="77"/>
      <c r="AJ6338" s="77"/>
      <c r="AK6338" s="77"/>
      <c r="AL6338" s="77"/>
      <c r="AM6338" s="85"/>
      <c r="AN6338" s="2"/>
      <c r="AO6338" s="2"/>
      <c r="AP6338" s="2"/>
      <c r="AQ6338" s="2"/>
      <c r="AR6338" s="60"/>
      <c r="AS6338" s="90"/>
      <c r="AT6338" s="90"/>
      <c r="AU6338" s="90"/>
      <c r="AV6338" s="90"/>
      <c r="AW6338" s="105"/>
      <c r="AX6338" s="2"/>
      <c r="AY6338" s="2"/>
      <c r="AZ6338" s="2"/>
      <c r="BA6338" s="2"/>
      <c r="BB6338" s="60"/>
      <c r="BC6338" s="111"/>
      <c r="BD6338" s="111"/>
      <c r="BE6338" s="111"/>
      <c r="BF6338" s="111"/>
      <c r="BG6338" s="116"/>
      <c r="BH6338" s="2"/>
      <c r="BI6338" s="2"/>
      <c r="BJ6338" s="2"/>
      <c r="BK6338" s="2"/>
      <c r="BL6338" s="60"/>
      <c r="BM6338" s="53"/>
      <c r="BN6338" s="53"/>
      <c r="BO6338" s="53"/>
      <c r="BP6338" s="53"/>
      <c r="BQ6338" s="125"/>
      <c r="BR6338" s="2"/>
      <c r="BS6338" s="2"/>
      <c r="BT6338" s="2"/>
      <c r="BU6338" s="2"/>
      <c r="BV6338" s="60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270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3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8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290</v>
      </c>
      <c r="J6340" s="2" t="s">
        <v>271</v>
      </c>
      <c r="K6340" s="2" t="s">
        <v>322</v>
      </c>
      <c r="L6340" s="170">
        <f t="shared" si="211"/>
        <v>0</v>
      </c>
      <c r="M6340" s="170">
        <f t="shared" si="212"/>
        <v>0</v>
      </c>
      <c r="N6340" s="183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7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284</v>
      </c>
      <c r="J6341" s="2" t="s">
        <v>294</v>
      </c>
      <c r="K6341" s="2" t="s">
        <v>321</v>
      </c>
      <c r="L6341" s="170">
        <f t="shared" ref="L6341:L6404" si="213">SUM(R6341,W6341,AB6341,AG6341,AL6341,AQ6341,AV6341,BA6341,BF6341,BK6341,BP6341,BU6341)</f>
        <v>0</v>
      </c>
      <c r="M6341" s="170">
        <f t="shared" ref="M6341:M6404" si="214">SUM(S6341,X6341,AC6341,AH6341,AM6341,AR6341,AW6341,BB6341,BG6341,BL6341,BQ6341,BV6341)</f>
        <v>0</v>
      </c>
      <c r="N6341" s="183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347</v>
      </c>
      <c r="K6342" s="2" t="s">
        <v>321</v>
      </c>
      <c r="L6342" s="170">
        <f t="shared" si="213"/>
        <v>0</v>
      </c>
      <c r="M6342" s="170">
        <f t="shared" si="214"/>
        <v>0</v>
      </c>
      <c r="N6342" s="183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295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3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290</v>
      </c>
      <c r="J6344" s="2" t="s">
        <v>299</v>
      </c>
      <c r="K6344" s="2" t="s">
        <v>319</v>
      </c>
      <c r="L6344" s="170">
        <f t="shared" si="213"/>
        <v>0</v>
      </c>
      <c r="M6344" s="170">
        <f t="shared" si="214"/>
        <v>0</v>
      </c>
      <c r="N6344" s="183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315</v>
      </c>
      <c r="J6345" s="2" t="s">
        <v>348</v>
      </c>
      <c r="K6345" s="2" t="s">
        <v>321</v>
      </c>
      <c r="L6345" s="170">
        <f t="shared" si="213"/>
        <v>0</v>
      </c>
      <c r="M6345" s="170">
        <f t="shared" si="214"/>
        <v>0</v>
      </c>
      <c r="N6345" s="183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296</v>
      </c>
      <c r="K6346" s="2" t="s">
        <v>322</v>
      </c>
      <c r="L6346" s="170">
        <f t="shared" si="213"/>
        <v>0</v>
      </c>
      <c r="M6346" s="170">
        <f t="shared" si="214"/>
        <v>0</v>
      </c>
      <c r="N6346" s="183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316</v>
      </c>
      <c r="J6347" s="2" t="s">
        <v>297</v>
      </c>
      <c r="K6347" s="2" t="s">
        <v>319</v>
      </c>
      <c r="L6347" s="170">
        <f t="shared" si="213"/>
        <v>0</v>
      </c>
      <c r="M6347" s="170">
        <f t="shared" si="214"/>
        <v>0</v>
      </c>
      <c r="N6347" s="183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8" t="s">
        <v>349</v>
      </c>
      <c r="K6348" s="8" t="s">
        <v>321</v>
      </c>
      <c r="L6348" s="170">
        <f t="shared" si="213"/>
        <v>0</v>
      </c>
      <c r="M6348" s="170">
        <f t="shared" si="214"/>
        <v>0</v>
      </c>
      <c r="N6348" s="183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282</v>
      </c>
      <c r="J6349" s="2" t="s">
        <v>272</v>
      </c>
      <c r="K6349" s="2" t="s">
        <v>322</v>
      </c>
      <c r="L6349" s="170">
        <f t="shared" si="213"/>
        <v>0</v>
      </c>
      <c r="M6349" s="170">
        <f t="shared" si="214"/>
        <v>0</v>
      </c>
      <c r="N6349" s="183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273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3"/>
      <c r="O6350" s="37"/>
      <c r="P6350" s="37"/>
      <c r="Q6350" s="37"/>
      <c r="R6350" s="37"/>
      <c r="S6350" s="46"/>
      <c r="T6350" s="2"/>
      <c r="U6350" s="2"/>
      <c r="V6350" s="34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274</v>
      </c>
      <c r="K6351" s="2" t="s">
        <v>322</v>
      </c>
      <c r="L6351" s="172">
        <f t="shared" si="213"/>
        <v>1E-3</v>
      </c>
      <c r="M6351" s="170">
        <f t="shared" si="214"/>
        <v>1.403</v>
      </c>
      <c r="N6351" s="183"/>
      <c r="O6351" s="37"/>
      <c r="P6351" s="37"/>
      <c r="Q6351" s="37"/>
      <c r="R6351" s="37"/>
      <c r="S6351" s="46"/>
      <c r="T6351" s="2"/>
      <c r="U6351" s="2"/>
      <c r="V6351" s="2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>
        <v>4</v>
      </c>
      <c r="AQ6351" s="2">
        <v>1E-3</v>
      </c>
      <c r="AR6351" s="60">
        <v>1.403</v>
      </c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275</v>
      </c>
      <c r="K6352" s="2" t="s">
        <v>322</v>
      </c>
      <c r="L6352" s="170">
        <f t="shared" si="213"/>
        <v>0</v>
      </c>
      <c r="M6352" s="170">
        <f t="shared" si="214"/>
        <v>0</v>
      </c>
      <c r="N6352" s="183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/>
      <c r="AQ6352" s="2"/>
      <c r="AR6352" s="60"/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276</v>
      </c>
      <c r="K6353" s="2" t="s">
        <v>321</v>
      </c>
      <c r="L6353" s="170">
        <f t="shared" si="213"/>
        <v>0</v>
      </c>
      <c r="M6353" s="170">
        <f t="shared" si="214"/>
        <v>0</v>
      </c>
      <c r="N6353" s="183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277</v>
      </c>
      <c r="K6354" s="2" t="s">
        <v>321</v>
      </c>
      <c r="L6354" s="170">
        <f t="shared" si="213"/>
        <v>6</v>
      </c>
      <c r="M6354" s="170">
        <f t="shared" si="214"/>
        <v>8.6980000000000004</v>
      </c>
      <c r="N6354" s="183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 t="s">
        <v>361</v>
      </c>
      <c r="AU6354" s="90"/>
      <c r="AV6354" s="90">
        <v>4</v>
      </c>
      <c r="AW6354" s="105">
        <v>5.4459999999999997</v>
      </c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 t="s">
        <v>368</v>
      </c>
      <c r="BJ6354" s="2"/>
      <c r="BK6354" s="2">
        <v>2</v>
      </c>
      <c r="BL6354" s="60">
        <v>3.2519999999999998</v>
      </c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283</v>
      </c>
      <c r="J6355" s="2" t="s">
        <v>298</v>
      </c>
      <c r="K6355" s="2" t="s">
        <v>322</v>
      </c>
      <c r="L6355" s="170">
        <f t="shared" si="213"/>
        <v>0</v>
      </c>
      <c r="M6355" s="170">
        <f t="shared" si="214"/>
        <v>0</v>
      </c>
      <c r="N6355" s="183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/>
      <c r="AU6355" s="90"/>
      <c r="AV6355" s="90"/>
      <c r="AW6355" s="105"/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/>
      <c r="BJ6355" s="2"/>
      <c r="BK6355" s="2"/>
      <c r="BL6355" s="60"/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278</v>
      </c>
      <c r="K6356" s="2" t="s">
        <v>321</v>
      </c>
      <c r="L6356" s="170">
        <f t="shared" si="213"/>
        <v>2</v>
      </c>
      <c r="M6356" s="170">
        <f t="shared" si="214"/>
        <v>2.7729999999999997</v>
      </c>
      <c r="N6356" s="183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>
        <v>3</v>
      </c>
      <c r="BD6356" s="111"/>
      <c r="BE6356" s="111"/>
      <c r="BF6356" s="111">
        <v>1</v>
      </c>
      <c r="BG6356" s="116">
        <v>1.333</v>
      </c>
      <c r="BH6356" s="2"/>
      <c r="BI6356" s="2"/>
      <c r="BJ6356" s="2"/>
      <c r="BK6356" s="2"/>
      <c r="BL6356" s="60"/>
      <c r="BM6356" s="53">
        <v>5</v>
      </c>
      <c r="BN6356" s="53"/>
      <c r="BO6356" s="53"/>
      <c r="BP6356" s="53">
        <v>1</v>
      </c>
      <c r="BQ6356" s="125">
        <v>1.44</v>
      </c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279</v>
      </c>
      <c r="K6357" s="2" t="s">
        <v>321</v>
      </c>
      <c r="L6357" s="170">
        <f t="shared" si="213"/>
        <v>1</v>
      </c>
      <c r="M6357" s="170">
        <f t="shared" si="214"/>
        <v>6.9720000000000004</v>
      </c>
      <c r="N6357" s="183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/>
      <c r="BD6357" s="111"/>
      <c r="BE6357" s="111"/>
      <c r="BF6357" s="111"/>
      <c r="BG6357" s="116"/>
      <c r="BH6357" s="2"/>
      <c r="BI6357" s="2"/>
      <c r="BJ6357" s="2"/>
      <c r="BK6357" s="2"/>
      <c r="BL6357" s="60"/>
      <c r="BM6357" s="53">
        <v>3</v>
      </c>
      <c r="BN6357" s="53">
        <v>4</v>
      </c>
      <c r="BO6357" s="53"/>
      <c r="BP6357" s="53">
        <v>1</v>
      </c>
      <c r="BQ6357" s="125">
        <v>6.9720000000000004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286</v>
      </c>
      <c r="J6358" s="2" t="s">
        <v>280</v>
      </c>
      <c r="K6358" s="2" t="s">
        <v>320</v>
      </c>
      <c r="L6358" s="170">
        <f t="shared" si="213"/>
        <v>1.494</v>
      </c>
      <c r="M6358" s="172">
        <f t="shared" si="214"/>
        <v>20.6172</v>
      </c>
      <c r="N6358" s="185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>
        <v>1.494</v>
      </c>
      <c r="BL6358" s="181">
        <v>20.6172</v>
      </c>
      <c r="BM6358" s="53"/>
      <c r="BN6358" s="53"/>
      <c r="BO6358" s="53"/>
      <c r="BP6358" s="53"/>
      <c r="BQ6358" s="125"/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281</v>
      </c>
      <c r="K6359" s="2" t="s">
        <v>320</v>
      </c>
      <c r="L6359" s="170">
        <f t="shared" si="213"/>
        <v>0</v>
      </c>
      <c r="M6359" s="170">
        <f t="shared" si="214"/>
        <v>0</v>
      </c>
      <c r="N6359" s="183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/>
      <c r="BL6359" s="60"/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s="17" customFormat="1" hidden="1" x14ac:dyDescent="0.3">
      <c r="A6360" s="19" t="s">
        <v>227</v>
      </c>
      <c r="B6360" s="19" t="s">
        <v>2</v>
      </c>
      <c r="C6360" s="19" t="s">
        <v>3</v>
      </c>
      <c r="D6360" s="19" t="s">
        <v>228</v>
      </c>
      <c r="E6360" s="20" t="s">
        <v>223</v>
      </c>
      <c r="F6360" s="21"/>
      <c r="G6360" s="23" t="s">
        <v>5</v>
      </c>
      <c r="H6360" s="7">
        <v>2023</v>
      </c>
      <c r="I6360" s="25"/>
      <c r="J6360" s="16" t="s">
        <v>314</v>
      </c>
      <c r="K6360" s="16"/>
      <c r="L6360" s="155"/>
      <c r="M6360" s="133">
        <f>SUM(M6322:M6359)</f>
        <v>82.70620000000001</v>
      </c>
      <c r="N6360" s="186"/>
      <c r="O6360" s="16"/>
      <c r="P6360" s="16"/>
      <c r="Q6360" s="16"/>
      <c r="R6360" s="16"/>
      <c r="S6360" s="51">
        <f>SUM(S6322:S6359)</f>
        <v>0</v>
      </c>
      <c r="T6360" s="16"/>
      <c r="U6360" s="16"/>
      <c r="V6360" s="16"/>
      <c r="W6360" s="16"/>
      <c r="X6360" s="51">
        <f>SUM(X6322:X6359)</f>
        <v>0</v>
      </c>
      <c r="Y6360" s="16"/>
      <c r="Z6360" s="16"/>
      <c r="AA6360" s="16"/>
      <c r="AB6360" s="16"/>
      <c r="AC6360" s="51">
        <f>SUM(AC6322:AC6359)</f>
        <v>0</v>
      </c>
      <c r="AD6360" s="16"/>
      <c r="AE6360" s="16"/>
      <c r="AF6360" s="16"/>
      <c r="AG6360" s="16"/>
      <c r="AH6360" s="51">
        <f>SUM(AH6322:AH6359)</f>
        <v>42.243000000000002</v>
      </c>
      <c r="AI6360" s="16"/>
      <c r="AJ6360" s="16"/>
      <c r="AK6360" s="16"/>
      <c r="AL6360" s="16"/>
      <c r="AM6360" s="51">
        <f>SUM(AM6322:AM6359)</f>
        <v>0</v>
      </c>
      <c r="AN6360" s="16"/>
      <c r="AO6360" s="16"/>
      <c r="AP6360" s="16"/>
      <c r="AQ6360" s="16"/>
      <c r="AR6360" s="51">
        <f>SUM(AR6322:AR6359)</f>
        <v>1.403</v>
      </c>
      <c r="AS6360" s="16"/>
      <c r="AT6360" s="16"/>
      <c r="AU6360" s="16"/>
      <c r="AV6360" s="16"/>
      <c r="AW6360" s="51">
        <f>SUM(AW6322:AW6359)</f>
        <v>5.4459999999999997</v>
      </c>
      <c r="AX6360" s="16"/>
      <c r="AY6360" s="16"/>
      <c r="AZ6360" s="16"/>
      <c r="BA6360" s="16"/>
      <c r="BB6360" s="51">
        <f>SUM(BB6322:BB6359)</f>
        <v>0</v>
      </c>
      <c r="BC6360" s="16"/>
      <c r="BD6360" s="16"/>
      <c r="BE6360" s="16"/>
      <c r="BF6360" s="16"/>
      <c r="BG6360" s="51">
        <f>SUM(BG6322:BG6359)</f>
        <v>1.333</v>
      </c>
      <c r="BH6360" s="16"/>
      <c r="BI6360" s="16"/>
      <c r="BJ6360" s="16"/>
      <c r="BK6360" s="16"/>
      <c r="BL6360" s="133">
        <f>SUM(BL6322:BL6359)</f>
        <v>23.869199999999999</v>
      </c>
      <c r="BM6360" s="16"/>
      <c r="BN6360" s="16"/>
      <c r="BO6360" s="16"/>
      <c r="BP6360" s="16"/>
      <c r="BQ6360" s="51">
        <f>SUM(BQ6322:BQ6359)</f>
        <v>8.4120000000000008</v>
      </c>
      <c r="BR6360" s="16"/>
      <c r="BS6360" s="16"/>
      <c r="BT6360" s="16"/>
      <c r="BU6360" s="16"/>
      <c r="BV6360" s="51">
        <f>SUM(BV6322:BV6359)</f>
        <v>0</v>
      </c>
    </row>
    <row r="6361" spans="1:74" hidden="1" x14ac:dyDescent="0.3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22" t="s">
        <v>5</v>
      </c>
      <c r="H6361" s="3">
        <v>2023</v>
      </c>
      <c r="I6361" s="24" t="s">
        <v>287</v>
      </c>
      <c r="J6361" s="2" t="s">
        <v>267</v>
      </c>
      <c r="K6361" s="2" t="s">
        <v>319</v>
      </c>
      <c r="L6361" s="170">
        <f t="shared" si="213"/>
        <v>0</v>
      </c>
      <c r="M6361" s="170">
        <f t="shared" si="214"/>
        <v>0</v>
      </c>
      <c r="N6361" s="183"/>
      <c r="O6361" s="37"/>
      <c r="P6361" s="37"/>
      <c r="Q6361" s="37"/>
      <c r="R6361" s="37"/>
      <c r="S6361" s="46"/>
      <c r="T6361" s="2"/>
      <c r="U6361" s="2"/>
      <c r="V6361" s="2"/>
      <c r="W6361" s="2"/>
      <c r="X6361" s="60"/>
      <c r="Y6361" s="67"/>
      <c r="Z6361" s="67"/>
      <c r="AA6361" s="67"/>
      <c r="AB6361" s="67"/>
      <c r="AC6361" s="73"/>
      <c r="AD6361" s="2"/>
      <c r="AE6361" s="2"/>
      <c r="AF6361" s="2"/>
      <c r="AG6361" s="2"/>
      <c r="AH6361" s="60"/>
      <c r="AI6361" s="77"/>
      <c r="AJ6361" s="77"/>
      <c r="AK6361" s="77"/>
      <c r="AL6361" s="77"/>
      <c r="AM6361" s="85"/>
      <c r="AN6361" s="2"/>
      <c r="AO6361" s="2"/>
      <c r="AP6361" s="2"/>
      <c r="AQ6361" s="2"/>
      <c r="AR6361" s="60"/>
      <c r="AS6361" s="90"/>
      <c r="AT6361" s="90"/>
      <c r="AU6361" s="90"/>
      <c r="AV6361" s="90"/>
      <c r="AW6361" s="105"/>
      <c r="AX6361" s="2"/>
      <c r="AY6361" s="2"/>
      <c r="AZ6361" s="2"/>
      <c r="BA6361" s="2"/>
      <c r="BB6361" s="60"/>
      <c r="BC6361" s="111"/>
      <c r="BD6361" s="111"/>
      <c r="BE6361" s="111"/>
      <c r="BF6361" s="111"/>
      <c r="BG6361" s="116"/>
      <c r="BH6361" s="2"/>
      <c r="BI6361" s="2"/>
      <c r="BJ6361" s="2"/>
      <c r="BK6361" s="2"/>
      <c r="BL6361" s="60"/>
      <c r="BM6361" s="53"/>
      <c r="BN6361" s="53"/>
      <c r="BO6361" s="53"/>
      <c r="BP6361" s="53"/>
      <c r="BQ6361" s="125"/>
      <c r="BR6361" s="2"/>
      <c r="BS6361" s="2"/>
      <c r="BT6361" s="2"/>
      <c r="BU6361" s="2"/>
      <c r="BV6361" s="60"/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291</v>
      </c>
      <c r="K6362" s="2" t="s">
        <v>320</v>
      </c>
      <c r="L6362" s="170">
        <f t="shared" si="213"/>
        <v>0</v>
      </c>
      <c r="M6362" s="170">
        <f t="shared" si="214"/>
        <v>0</v>
      </c>
      <c r="N6362" s="183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286</v>
      </c>
      <c r="J6363" s="2" t="s">
        <v>337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3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8" t="s">
        <v>338</v>
      </c>
      <c r="K6364" s="8" t="s">
        <v>319</v>
      </c>
      <c r="L6364" s="170">
        <f t="shared" si="213"/>
        <v>0</v>
      </c>
      <c r="M6364" s="170">
        <f t="shared" si="214"/>
        <v>0</v>
      </c>
      <c r="N6364" s="183"/>
      <c r="O6364" s="58"/>
      <c r="P6364" s="58"/>
      <c r="Q6364" s="58"/>
      <c r="R6364" s="58"/>
      <c r="S6364" s="59"/>
      <c r="T6364" s="8"/>
      <c r="U6364" s="8"/>
      <c r="V6364" s="8"/>
      <c r="W6364" s="8"/>
      <c r="X6364" s="130"/>
      <c r="Y6364" s="143"/>
      <c r="Z6364" s="143"/>
      <c r="AA6364" s="143"/>
      <c r="AB6364" s="143"/>
      <c r="AC6364" s="144"/>
      <c r="AD6364" s="8"/>
      <c r="AE6364" s="8"/>
      <c r="AF6364" s="8"/>
      <c r="AG6364" s="8"/>
      <c r="AH6364" s="130"/>
      <c r="AI6364" s="145"/>
      <c r="AJ6364" s="145"/>
      <c r="AK6364" s="145"/>
      <c r="AL6364" s="145"/>
      <c r="AM6364" s="146"/>
      <c r="AN6364" s="8"/>
      <c r="AO6364" s="8"/>
      <c r="AP6364" s="8"/>
      <c r="AQ6364" s="8"/>
      <c r="AR6364" s="130"/>
      <c r="AS6364" s="147"/>
      <c r="AT6364" s="147"/>
      <c r="AU6364" s="147"/>
      <c r="AV6364" s="147"/>
      <c r="AW6364" s="148"/>
      <c r="AX6364" s="8"/>
      <c r="AY6364" s="8"/>
      <c r="AZ6364" s="8"/>
      <c r="BA6364" s="8"/>
      <c r="BB6364" s="130"/>
      <c r="BC6364" s="149"/>
      <c r="BD6364" s="149"/>
      <c r="BE6364" s="149"/>
      <c r="BF6364" s="149"/>
      <c r="BG6364" s="150"/>
      <c r="BH6364" s="8"/>
      <c r="BI6364" s="8"/>
      <c r="BJ6364" s="8"/>
      <c r="BK6364" s="8"/>
      <c r="BL6364" s="130"/>
      <c r="BM6364" s="151"/>
      <c r="BN6364" s="151"/>
      <c r="BO6364" s="151"/>
      <c r="BP6364" s="151"/>
      <c r="BQ6364" s="152"/>
      <c r="BR6364" s="8"/>
      <c r="BS6364" s="8"/>
      <c r="BT6364" s="8"/>
      <c r="BU6364" s="8"/>
      <c r="BV6364" s="13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339</v>
      </c>
      <c r="K6365" s="8" t="s">
        <v>340</v>
      </c>
      <c r="L6365" s="170">
        <f t="shared" si="213"/>
        <v>0</v>
      </c>
      <c r="M6365" s="170">
        <f t="shared" si="214"/>
        <v>0</v>
      </c>
      <c r="N6365" s="183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341</v>
      </c>
      <c r="K6366" s="8" t="s">
        <v>319</v>
      </c>
      <c r="L6366" s="170">
        <f t="shared" si="213"/>
        <v>0</v>
      </c>
      <c r="M6366" s="170">
        <f t="shared" si="214"/>
        <v>0</v>
      </c>
      <c r="N6366" s="183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342</v>
      </c>
      <c r="K6367" s="8" t="s">
        <v>321</v>
      </c>
      <c r="L6367" s="170">
        <f t="shared" si="213"/>
        <v>0</v>
      </c>
      <c r="M6367" s="170">
        <f t="shared" si="214"/>
        <v>0</v>
      </c>
      <c r="N6367" s="183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343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3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344</v>
      </c>
      <c r="K6369" s="8" t="s">
        <v>340</v>
      </c>
      <c r="L6369" s="170">
        <f t="shared" si="213"/>
        <v>0</v>
      </c>
      <c r="M6369" s="170">
        <f t="shared" si="214"/>
        <v>0</v>
      </c>
      <c r="N6369" s="183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288</v>
      </c>
      <c r="J6370" s="8" t="s">
        <v>345</v>
      </c>
      <c r="K6370" s="8" t="s">
        <v>319</v>
      </c>
      <c r="L6370" s="170">
        <f t="shared" si="213"/>
        <v>0</v>
      </c>
      <c r="M6370" s="170">
        <f t="shared" si="214"/>
        <v>0</v>
      </c>
      <c r="N6370" s="183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2" t="s">
        <v>352</v>
      </c>
      <c r="K6371" s="2" t="s">
        <v>319</v>
      </c>
      <c r="L6371" s="170">
        <f t="shared" si="213"/>
        <v>0</v>
      </c>
      <c r="M6371" s="170">
        <f t="shared" si="214"/>
        <v>0</v>
      </c>
      <c r="N6371" s="183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t="14.25" hidden="1" customHeight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353</v>
      </c>
      <c r="K6372" s="2" t="s">
        <v>322</v>
      </c>
      <c r="L6372" s="170">
        <f t="shared" si="213"/>
        <v>0</v>
      </c>
      <c r="M6372" s="170">
        <f t="shared" si="214"/>
        <v>0</v>
      </c>
      <c r="N6372" s="183"/>
      <c r="O6372" s="37"/>
      <c r="P6372" s="37"/>
      <c r="Q6372" s="37"/>
      <c r="R6372" s="37"/>
      <c r="S6372" s="46"/>
      <c r="T6372" s="2"/>
      <c r="U6372" s="2"/>
      <c r="V6372" s="2"/>
      <c r="W6372" s="2"/>
      <c r="X6372" s="60"/>
      <c r="Y6372" s="67"/>
      <c r="Z6372" s="67"/>
      <c r="AA6372" s="67"/>
      <c r="AB6372" s="67"/>
      <c r="AC6372" s="73"/>
      <c r="AD6372" s="2"/>
      <c r="AE6372" s="2"/>
      <c r="AF6372" s="2"/>
      <c r="AG6372" s="2"/>
      <c r="AH6372" s="60"/>
      <c r="AI6372" s="77"/>
      <c r="AJ6372" s="77"/>
      <c r="AK6372" s="77"/>
      <c r="AL6372" s="77"/>
      <c r="AM6372" s="85"/>
      <c r="AN6372" s="2"/>
      <c r="AO6372" s="2"/>
      <c r="AP6372" s="2"/>
      <c r="AQ6372" s="2"/>
      <c r="AR6372" s="60"/>
      <c r="AS6372" s="90"/>
      <c r="AT6372" s="90"/>
      <c r="AU6372" s="90"/>
      <c r="AV6372" s="90"/>
      <c r="AW6372" s="105"/>
      <c r="AX6372" s="2"/>
      <c r="AY6372" s="2"/>
      <c r="AZ6372" s="2"/>
      <c r="BA6372" s="2"/>
      <c r="BB6372" s="60"/>
      <c r="BC6372" s="111"/>
      <c r="BD6372" s="111"/>
      <c r="BE6372" s="111"/>
      <c r="BF6372" s="111"/>
      <c r="BG6372" s="116"/>
      <c r="BH6372" s="2"/>
      <c r="BI6372" s="2"/>
      <c r="BJ6372" s="2"/>
      <c r="BK6372" s="2"/>
      <c r="BL6372" s="60"/>
      <c r="BM6372" s="53"/>
      <c r="BN6372" s="53"/>
      <c r="BO6372" s="53"/>
      <c r="BP6372" s="53"/>
      <c r="BQ6372" s="125"/>
      <c r="BR6372" s="2"/>
      <c r="BS6372" s="2"/>
      <c r="BT6372" s="2"/>
      <c r="BU6372" s="2"/>
      <c r="BV6372" s="60"/>
    </row>
    <row r="6373" spans="1:74" hidden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346</v>
      </c>
      <c r="K6373" s="2" t="s">
        <v>319</v>
      </c>
      <c r="L6373" s="170">
        <f t="shared" si="213"/>
        <v>0</v>
      </c>
      <c r="M6373" s="170">
        <f t="shared" si="214"/>
        <v>0</v>
      </c>
      <c r="N6373" s="183"/>
      <c r="O6373" s="38"/>
      <c r="P6373" s="37"/>
      <c r="Q6373" s="37"/>
      <c r="R6373" s="37"/>
      <c r="S6373" s="46"/>
      <c r="T6373" s="3"/>
      <c r="U6373" s="2"/>
      <c r="V6373" s="2"/>
      <c r="W6373" s="2"/>
      <c r="X6373" s="60"/>
      <c r="Y6373" s="69"/>
      <c r="Z6373" s="67"/>
      <c r="AA6373" s="67"/>
      <c r="AB6373" s="67"/>
      <c r="AC6373" s="73"/>
      <c r="AD6373" s="3"/>
      <c r="AE6373" s="2"/>
      <c r="AF6373" s="2"/>
      <c r="AG6373" s="2"/>
      <c r="AH6373" s="60"/>
      <c r="AI6373" s="78"/>
      <c r="AJ6373" s="77"/>
      <c r="AK6373" s="77"/>
      <c r="AL6373" s="77"/>
      <c r="AM6373" s="85"/>
      <c r="AN6373" s="3"/>
      <c r="AO6373" s="2"/>
      <c r="AP6373" s="2"/>
      <c r="AQ6373" s="2"/>
      <c r="AR6373" s="60"/>
      <c r="AS6373" s="91"/>
      <c r="AT6373" s="90"/>
      <c r="AU6373" s="90"/>
      <c r="AV6373" s="90"/>
      <c r="AW6373" s="105"/>
      <c r="AX6373" s="3"/>
      <c r="AY6373" s="2"/>
      <c r="AZ6373" s="2"/>
      <c r="BA6373" s="2"/>
      <c r="BB6373" s="60"/>
      <c r="BC6373" s="112"/>
      <c r="BD6373" s="111"/>
      <c r="BE6373" s="111"/>
      <c r="BF6373" s="111"/>
      <c r="BG6373" s="116"/>
      <c r="BH6373" s="3"/>
      <c r="BI6373" s="2"/>
      <c r="BJ6373" s="2"/>
      <c r="BK6373" s="2"/>
      <c r="BL6373" s="60"/>
      <c r="BM6373" s="54"/>
      <c r="BN6373" s="53"/>
      <c r="BO6373" s="53"/>
      <c r="BP6373" s="53"/>
      <c r="BQ6373" s="125"/>
      <c r="BR6373" s="3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289</v>
      </c>
      <c r="J6374" s="2" t="s">
        <v>268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3"/>
      <c r="O6374" s="37"/>
      <c r="P6374" s="37"/>
      <c r="Q6374" s="37"/>
      <c r="R6374" s="37"/>
      <c r="S6374" s="46"/>
      <c r="T6374" s="2"/>
      <c r="U6374" s="2"/>
      <c r="V6374" s="2"/>
      <c r="W6374" s="2"/>
      <c r="X6374" s="60"/>
      <c r="Y6374" s="67"/>
      <c r="Z6374" s="67"/>
      <c r="AA6374" s="67"/>
      <c r="AB6374" s="67"/>
      <c r="AC6374" s="73"/>
      <c r="AD6374" s="2"/>
      <c r="AE6374" s="2"/>
      <c r="AF6374" s="2"/>
      <c r="AG6374" s="2"/>
      <c r="AH6374" s="60"/>
      <c r="AI6374" s="77"/>
      <c r="AJ6374" s="77"/>
      <c r="AK6374" s="77"/>
      <c r="AL6374" s="77"/>
      <c r="AM6374" s="85"/>
      <c r="AN6374" s="2"/>
      <c r="AO6374" s="2"/>
      <c r="AP6374" s="2"/>
      <c r="AQ6374" s="2"/>
      <c r="AR6374" s="60"/>
      <c r="AS6374" s="90"/>
      <c r="AT6374" s="90"/>
      <c r="AU6374" s="90"/>
      <c r="AV6374" s="90"/>
      <c r="AW6374" s="105"/>
      <c r="AX6374" s="2"/>
      <c r="AY6374" s="2"/>
      <c r="AZ6374" s="2"/>
      <c r="BA6374" s="2"/>
      <c r="BB6374" s="60"/>
      <c r="BC6374" s="111"/>
      <c r="BD6374" s="111"/>
      <c r="BE6374" s="111"/>
      <c r="BF6374" s="111"/>
      <c r="BG6374" s="116"/>
      <c r="BH6374" s="2"/>
      <c r="BI6374" s="2"/>
      <c r="BJ6374" s="2"/>
      <c r="BK6374" s="2"/>
      <c r="BL6374" s="60"/>
      <c r="BM6374" s="53"/>
      <c r="BN6374" s="53"/>
      <c r="BO6374" s="53"/>
      <c r="BP6374" s="53"/>
      <c r="BQ6374" s="125"/>
      <c r="BR6374" s="2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292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3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285</v>
      </c>
      <c r="J6376" s="2" t="s">
        <v>293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3"/>
      <c r="O6376" s="37"/>
      <c r="P6376" s="37"/>
      <c r="Q6376" s="37"/>
      <c r="R6376" s="38"/>
      <c r="S6376" s="45"/>
      <c r="T6376" s="2"/>
      <c r="U6376" s="2"/>
      <c r="V6376" s="2"/>
      <c r="W6376" s="3"/>
      <c r="X6376" s="61"/>
      <c r="Y6376" s="67"/>
      <c r="Z6376" s="67"/>
      <c r="AA6376" s="67"/>
      <c r="AB6376" s="69"/>
      <c r="AC6376" s="74"/>
      <c r="AD6376" s="2"/>
      <c r="AE6376" s="2"/>
      <c r="AF6376" s="2"/>
      <c r="AG6376" s="3"/>
      <c r="AH6376" s="61"/>
      <c r="AI6376" s="77"/>
      <c r="AJ6376" s="77"/>
      <c r="AK6376" s="77"/>
      <c r="AL6376" s="78"/>
      <c r="AM6376" s="86"/>
      <c r="AN6376" s="2"/>
      <c r="AO6376" s="2"/>
      <c r="AP6376" s="2"/>
      <c r="AQ6376" s="3"/>
      <c r="AR6376" s="61"/>
      <c r="AS6376" s="90"/>
      <c r="AT6376" s="90"/>
      <c r="AU6376" s="90"/>
      <c r="AV6376" s="91"/>
      <c r="AW6376" s="106"/>
      <c r="AX6376" s="2"/>
      <c r="AY6376" s="2"/>
      <c r="AZ6376" s="2"/>
      <c r="BA6376" s="3"/>
      <c r="BB6376" s="61"/>
      <c r="BC6376" s="111"/>
      <c r="BD6376" s="111"/>
      <c r="BE6376" s="111"/>
      <c r="BF6376" s="112"/>
      <c r="BG6376" s="117"/>
      <c r="BH6376" s="2"/>
      <c r="BI6376" s="2"/>
      <c r="BJ6376" s="2"/>
      <c r="BK6376" s="3"/>
      <c r="BL6376" s="61"/>
      <c r="BM6376" s="53"/>
      <c r="BN6376" s="53"/>
      <c r="BO6376" s="53"/>
      <c r="BP6376" s="54"/>
      <c r="BQ6376" s="126"/>
      <c r="BR6376" s="2"/>
      <c r="BS6376" s="2"/>
      <c r="BT6376" s="2"/>
      <c r="BU6376" s="3"/>
      <c r="BV6376" s="61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287</v>
      </c>
      <c r="J6377" s="2" t="s">
        <v>269</v>
      </c>
      <c r="K6377" s="2" t="s">
        <v>321</v>
      </c>
      <c r="L6377" s="170">
        <f t="shared" si="213"/>
        <v>0</v>
      </c>
      <c r="M6377" s="170">
        <f t="shared" si="214"/>
        <v>0</v>
      </c>
      <c r="N6377" s="183"/>
      <c r="O6377" s="37"/>
      <c r="P6377" s="37"/>
      <c r="Q6377" s="37"/>
      <c r="R6377" s="37"/>
      <c r="S6377" s="46"/>
      <c r="T6377" s="2"/>
      <c r="U6377" s="2"/>
      <c r="V6377" s="2"/>
      <c r="W6377" s="2"/>
      <c r="X6377" s="60"/>
      <c r="Y6377" s="67"/>
      <c r="Z6377" s="67"/>
      <c r="AA6377" s="67"/>
      <c r="AB6377" s="67"/>
      <c r="AC6377" s="73"/>
      <c r="AD6377" s="2"/>
      <c r="AE6377" s="2"/>
      <c r="AF6377" s="2"/>
      <c r="AG6377" s="2"/>
      <c r="AH6377" s="60"/>
      <c r="AI6377" s="77"/>
      <c r="AJ6377" s="77"/>
      <c r="AK6377" s="77"/>
      <c r="AL6377" s="77"/>
      <c r="AM6377" s="85"/>
      <c r="AN6377" s="2"/>
      <c r="AO6377" s="2"/>
      <c r="AP6377" s="2"/>
      <c r="AQ6377" s="2"/>
      <c r="AR6377" s="60"/>
      <c r="AS6377" s="90"/>
      <c r="AT6377" s="90"/>
      <c r="AU6377" s="90"/>
      <c r="AV6377" s="90"/>
      <c r="AW6377" s="105"/>
      <c r="AX6377" s="2"/>
      <c r="AY6377" s="2"/>
      <c r="AZ6377" s="2"/>
      <c r="BA6377" s="2"/>
      <c r="BB6377" s="60"/>
      <c r="BC6377" s="111"/>
      <c r="BD6377" s="111"/>
      <c r="BE6377" s="111"/>
      <c r="BF6377" s="111"/>
      <c r="BG6377" s="116"/>
      <c r="BH6377" s="2"/>
      <c r="BI6377" s="2"/>
      <c r="BJ6377" s="2"/>
      <c r="BK6377" s="2"/>
      <c r="BL6377" s="60"/>
      <c r="BM6377" s="53"/>
      <c r="BN6377" s="53"/>
      <c r="BO6377" s="53"/>
      <c r="BP6377" s="53"/>
      <c r="BQ6377" s="125"/>
      <c r="BR6377" s="2"/>
      <c r="BS6377" s="2"/>
      <c r="BT6377" s="2"/>
      <c r="BU6377" s="2"/>
      <c r="BV6377" s="60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270</v>
      </c>
      <c r="K6378" s="2" t="s">
        <v>321</v>
      </c>
      <c r="L6378" s="170">
        <f t="shared" si="213"/>
        <v>1</v>
      </c>
      <c r="M6378" s="170">
        <f t="shared" si="214"/>
        <v>2.4969999999999999</v>
      </c>
      <c r="N6378" s="183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8">
        <v>1</v>
      </c>
      <c r="AM6378" s="85">
        <v>2.4969999999999999</v>
      </c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290</v>
      </c>
      <c r="J6379" s="2" t="s">
        <v>271</v>
      </c>
      <c r="K6379" s="2" t="s">
        <v>322</v>
      </c>
      <c r="L6379" s="170">
        <f t="shared" si="213"/>
        <v>0</v>
      </c>
      <c r="M6379" s="170">
        <f t="shared" si="214"/>
        <v>0</v>
      </c>
      <c r="N6379" s="183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7"/>
      <c r="AM6379" s="85"/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284</v>
      </c>
      <c r="J6380" s="2" t="s">
        <v>294</v>
      </c>
      <c r="K6380" s="2" t="s">
        <v>321</v>
      </c>
      <c r="L6380" s="170">
        <f t="shared" si="213"/>
        <v>0</v>
      </c>
      <c r="M6380" s="170">
        <f t="shared" si="214"/>
        <v>0</v>
      </c>
      <c r="N6380" s="183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347</v>
      </c>
      <c r="K6381" s="2" t="s">
        <v>321</v>
      </c>
      <c r="L6381" s="170">
        <f t="shared" si="213"/>
        <v>1</v>
      </c>
      <c r="M6381" s="170">
        <f t="shared" si="214"/>
        <v>101.1</v>
      </c>
      <c r="N6381" s="183"/>
      <c r="O6381" s="37"/>
      <c r="P6381" s="37"/>
      <c r="Q6381" s="37"/>
      <c r="R6381" s="37"/>
      <c r="S6381" s="46"/>
      <c r="T6381" s="2">
        <v>1</v>
      </c>
      <c r="U6381" s="2" t="s">
        <v>356</v>
      </c>
      <c r="V6381" s="2"/>
      <c r="W6381" s="2">
        <v>1</v>
      </c>
      <c r="X6381" s="60">
        <v>101.1</v>
      </c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295</v>
      </c>
      <c r="K6382" s="2" t="s">
        <v>321</v>
      </c>
      <c r="L6382" s="170">
        <f t="shared" si="213"/>
        <v>0</v>
      </c>
      <c r="M6382" s="170">
        <f t="shared" si="214"/>
        <v>0</v>
      </c>
      <c r="N6382" s="183"/>
      <c r="O6382" s="37"/>
      <c r="P6382" s="37"/>
      <c r="Q6382" s="37"/>
      <c r="R6382" s="37"/>
      <c r="S6382" s="46"/>
      <c r="T6382" s="2"/>
      <c r="U6382" s="2"/>
      <c r="V6382" s="2"/>
      <c r="W6382" s="2"/>
      <c r="X6382" s="60"/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290</v>
      </c>
      <c r="J6383" s="2" t="s">
        <v>299</v>
      </c>
      <c r="K6383" s="2" t="s">
        <v>319</v>
      </c>
      <c r="L6383" s="170">
        <f t="shared" si="213"/>
        <v>0</v>
      </c>
      <c r="M6383" s="170">
        <f t="shared" si="214"/>
        <v>0</v>
      </c>
      <c r="N6383" s="183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315</v>
      </c>
      <c r="J6384" s="2" t="s">
        <v>348</v>
      </c>
      <c r="K6384" s="2" t="s">
        <v>321</v>
      </c>
      <c r="L6384" s="170">
        <f t="shared" si="213"/>
        <v>0</v>
      </c>
      <c r="M6384" s="170">
        <f t="shared" si="214"/>
        <v>0</v>
      </c>
      <c r="N6384" s="183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296</v>
      </c>
      <c r="K6385" s="2" t="s">
        <v>322</v>
      </c>
      <c r="L6385" s="170">
        <f t="shared" si="213"/>
        <v>0</v>
      </c>
      <c r="M6385" s="170">
        <f t="shared" si="214"/>
        <v>0</v>
      </c>
      <c r="N6385" s="183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316</v>
      </c>
      <c r="J6386" s="2" t="s">
        <v>297</v>
      </c>
      <c r="K6386" s="2" t="s">
        <v>319</v>
      </c>
      <c r="L6386" s="170">
        <f t="shared" si="213"/>
        <v>0</v>
      </c>
      <c r="M6386" s="170">
        <f t="shared" si="214"/>
        <v>0</v>
      </c>
      <c r="N6386" s="183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8" t="s">
        <v>349</v>
      </c>
      <c r="K6387" s="8" t="s">
        <v>321</v>
      </c>
      <c r="L6387" s="170">
        <f t="shared" si="213"/>
        <v>0</v>
      </c>
      <c r="M6387" s="170">
        <f t="shared" si="214"/>
        <v>0</v>
      </c>
      <c r="N6387" s="183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282</v>
      </c>
      <c r="J6388" s="2" t="s">
        <v>272</v>
      </c>
      <c r="K6388" s="2" t="s">
        <v>322</v>
      </c>
      <c r="L6388" s="170">
        <f t="shared" si="213"/>
        <v>0</v>
      </c>
      <c r="M6388" s="170">
        <f t="shared" si="214"/>
        <v>0</v>
      </c>
      <c r="N6388" s="183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273</v>
      </c>
      <c r="K6389" s="2" t="s">
        <v>322</v>
      </c>
      <c r="L6389" s="170">
        <f t="shared" si="213"/>
        <v>1.5E-3</v>
      </c>
      <c r="M6389" s="170">
        <f t="shared" si="214"/>
        <v>4.9390000000000001</v>
      </c>
      <c r="N6389" s="183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 t="s">
        <v>522</v>
      </c>
      <c r="AV6389" s="90">
        <v>1.5E-3</v>
      </c>
      <c r="AW6389" s="105">
        <v>4.9390000000000001</v>
      </c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274</v>
      </c>
      <c r="K6390" s="2" t="s">
        <v>322</v>
      </c>
      <c r="L6390" s="172">
        <f t="shared" si="213"/>
        <v>2E-3</v>
      </c>
      <c r="M6390" s="170">
        <f t="shared" si="214"/>
        <v>2.5090000000000003</v>
      </c>
      <c r="N6390" s="183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>
        <v>6</v>
      </c>
      <c r="AL6390" s="77">
        <v>1.5E-3</v>
      </c>
      <c r="AM6390" s="85">
        <v>1.8560000000000001</v>
      </c>
      <c r="AN6390" s="2"/>
      <c r="AO6390" s="2"/>
      <c r="AP6390" s="2">
        <v>8</v>
      </c>
      <c r="AQ6390" s="2">
        <v>5.0000000000000001E-4</v>
      </c>
      <c r="AR6390" s="60">
        <v>0.65300000000000002</v>
      </c>
      <c r="AS6390" s="90"/>
      <c r="AT6390" s="90"/>
      <c r="AU6390" s="90"/>
      <c r="AV6390" s="90"/>
      <c r="AW6390" s="105"/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275</v>
      </c>
      <c r="K6391" s="2" t="s">
        <v>322</v>
      </c>
      <c r="L6391" s="170">
        <f t="shared" si="213"/>
        <v>0</v>
      </c>
      <c r="M6391" s="170">
        <f t="shared" si="214"/>
        <v>0</v>
      </c>
      <c r="N6391" s="183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/>
      <c r="AL6391" s="77"/>
      <c r="AM6391" s="85"/>
      <c r="AN6391" s="2"/>
      <c r="AO6391" s="2"/>
      <c r="AP6391" s="2"/>
      <c r="AQ6391" s="2"/>
      <c r="AR6391" s="60"/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276</v>
      </c>
      <c r="K6392" s="2" t="s">
        <v>321</v>
      </c>
      <c r="L6392" s="170">
        <f t="shared" si="213"/>
        <v>0</v>
      </c>
      <c r="M6392" s="170">
        <f t="shared" si="214"/>
        <v>0</v>
      </c>
      <c r="N6392" s="183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277</v>
      </c>
      <c r="K6393" s="2" t="s">
        <v>321</v>
      </c>
      <c r="L6393" s="170">
        <f t="shared" si="213"/>
        <v>2</v>
      </c>
      <c r="M6393" s="170">
        <f t="shared" si="214"/>
        <v>13.680999999999999</v>
      </c>
      <c r="N6393" s="183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 t="s">
        <v>366</v>
      </c>
      <c r="AP6393" s="2"/>
      <c r="AQ6393" s="2">
        <v>2</v>
      </c>
      <c r="AR6393" s="60">
        <v>13.680999999999999</v>
      </c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283</v>
      </c>
      <c r="J6394" s="2" t="s">
        <v>298</v>
      </c>
      <c r="K6394" s="2" t="s">
        <v>322</v>
      </c>
      <c r="L6394" s="170">
        <f t="shared" si="213"/>
        <v>0</v>
      </c>
      <c r="M6394" s="170">
        <f t="shared" si="214"/>
        <v>0</v>
      </c>
      <c r="N6394" s="183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/>
      <c r="AP6394" s="2"/>
      <c r="AQ6394" s="2"/>
      <c r="AR6394" s="60"/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278</v>
      </c>
      <c r="K6395" s="2" t="s">
        <v>321</v>
      </c>
      <c r="L6395" s="170">
        <f t="shared" si="213"/>
        <v>2</v>
      </c>
      <c r="M6395" s="170">
        <f t="shared" si="214"/>
        <v>3.3410000000000002</v>
      </c>
      <c r="N6395" s="183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175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>
        <v>3</v>
      </c>
      <c r="BI6395" s="2"/>
      <c r="BJ6395" s="2"/>
      <c r="BK6395" s="2">
        <v>1</v>
      </c>
      <c r="BL6395" s="60">
        <v>1.978</v>
      </c>
      <c r="BM6395" s="53">
        <v>1</v>
      </c>
      <c r="BN6395" s="53"/>
      <c r="BO6395" s="53"/>
      <c r="BP6395" s="53">
        <v>1</v>
      </c>
      <c r="BQ6395" s="125">
        <v>1.363</v>
      </c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279</v>
      </c>
      <c r="K6396" s="2" t="s">
        <v>321</v>
      </c>
      <c r="L6396" s="170">
        <f t="shared" si="213"/>
        <v>0</v>
      </c>
      <c r="M6396" s="170">
        <f t="shared" si="214"/>
        <v>0</v>
      </c>
      <c r="N6396" s="183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2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/>
      <c r="BI6396" s="2"/>
      <c r="BJ6396" s="2"/>
      <c r="BK6396" s="2"/>
      <c r="BL6396" s="60"/>
      <c r="BM6396" s="53"/>
      <c r="BN6396" s="53"/>
      <c r="BO6396" s="53"/>
      <c r="BP6396" s="53"/>
      <c r="BQ6396" s="125"/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286</v>
      </c>
      <c r="J6397" s="2" t="s">
        <v>280</v>
      </c>
      <c r="K6397" s="2" t="s">
        <v>320</v>
      </c>
      <c r="L6397" s="170">
        <f t="shared" si="213"/>
        <v>0.79400000000000004</v>
      </c>
      <c r="M6397" s="172">
        <f t="shared" si="214"/>
        <v>10.9572</v>
      </c>
      <c r="N6397" s="185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>
        <v>0.79400000000000004</v>
      </c>
      <c r="BL6397" s="181">
        <v>10.9572</v>
      </c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281</v>
      </c>
      <c r="K6398" s="2" t="s">
        <v>320</v>
      </c>
      <c r="L6398" s="170">
        <f t="shared" si="213"/>
        <v>0</v>
      </c>
      <c r="M6398" s="170">
        <f t="shared" si="214"/>
        <v>0</v>
      </c>
      <c r="N6398" s="183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/>
      <c r="BL6398" s="60"/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s="17" customFormat="1" hidden="1" x14ac:dyDescent="0.3">
      <c r="A6399" s="19" t="s">
        <v>229</v>
      </c>
      <c r="B6399" s="19" t="s">
        <v>2</v>
      </c>
      <c r="C6399" s="19" t="s">
        <v>3</v>
      </c>
      <c r="D6399" s="19" t="s">
        <v>228</v>
      </c>
      <c r="E6399" s="20" t="s">
        <v>116</v>
      </c>
      <c r="F6399" s="21"/>
      <c r="G6399" s="23" t="s">
        <v>5</v>
      </c>
      <c r="H6399" s="7">
        <v>2023</v>
      </c>
      <c r="I6399" s="25"/>
      <c r="J6399" s="16" t="s">
        <v>314</v>
      </c>
      <c r="K6399" s="16"/>
      <c r="L6399" s="155"/>
      <c r="M6399" s="133">
        <f>SUM(M6361:M6398)</f>
        <v>139.02420000000001</v>
      </c>
      <c r="N6399" s="186"/>
      <c r="O6399" s="16"/>
      <c r="P6399" s="16"/>
      <c r="Q6399" s="16"/>
      <c r="R6399" s="16"/>
      <c r="S6399" s="51">
        <f>SUM(S6361:S6398)</f>
        <v>0</v>
      </c>
      <c r="T6399" s="16"/>
      <c r="U6399" s="16"/>
      <c r="V6399" s="16"/>
      <c r="W6399" s="16"/>
      <c r="X6399" s="51">
        <f>SUM(X6361:X6398)</f>
        <v>101.1</v>
      </c>
      <c r="Y6399" s="16"/>
      <c r="Z6399" s="16"/>
      <c r="AA6399" s="16"/>
      <c r="AB6399" s="16"/>
      <c r="AC6399" s="51">
        <f>SUM(AC6361:AC6398)</f>
        <v>0</v>
      </c>
      <c r="AD6399" s="16"/>
      <c r="AE6399" s="16"/>
      <c r="AF6399" s="16"/>
      <c r="AG6399" s="16"/>
      <c r="AH6399" s="51">
        <f>SUM(AH6361:AH6398)</f>
        <v>0</v>
      </c>
      <c r="AI6399" s="16"/>
      <c r="AJ6399" s="16"/>
      <c r="AK6399" s="16"/>
      <c r="AL6399" s="16"/>
      <c r="AM6399" s="51">
        <f>SUM(AM6361:AM6398)</f>
        <v>4.3529999999999998</v>
      </c>
      <c r="AN6399" s="16"/>
      <c r="AO6399" s="16"/>
      <c r="AP6399" s="16"/>
      <c r="AQ6399" s="16"/>
      <c r="AR6399" s="51">
        <f>SUM(AR6361:AR6398)</f>
        <v>14.334</v>
      </c>
      <c r="AS6399" s="16"/>
      <c r="AT6399" s="16"/>
      <c r="AU6399" s="16"/>
      <c r="AV6399" s="16"/>
      <c r="AW6399" s="51">
        <f>SUM(AW6361:AW6398)</f>
        <v>4.9390000000000001</v>
      </c>
      <c r="AX6399" s="16"/>
      <c r="AY6399" s="16"/>
      <c r="AZ6399" s="16"/>
      <c r="BA6399" s="16"/>
      <c r="BB6399" s="51">
        <f>SUM(BB6361:BB6398)</f>
        <v>0</v>
      </c>
      <c r="BC6399" s="16"/>
      <c r="BD6399" s="16"/>
      <c r="BE6399" s="16"/>
      <c r="BF6399" s="16"/>
      <c r="BG6399" s="51">
        <f>SUM(BG6361:BG6398)</f>
        <v>0</v>
      </c>
      <c r="BH6399" s="16"/>
      <c r="BI6399" s="16"/>
      <c r="BJ6399" s="16"/>
      <c r="BK6399" s="16"/>
      <c r="BL6399" s="133">
        <f>SUM(BL6361:BL6398)</f>
        <v>12.9352</v>
      </c>
      <c r="BM6399" s="16"/>
      <c r="BN6399" s="16"/>
      <c r="BO6399" s="16"/>
      <c r="BP6399" s="16"/>
      <c r="BQ6399" s="51">
        <f>SUM(BQ6361:BQ6398)</f>
        <v>1.363</v>
      </c>
      <c r="BR6399" s="16"/>
      <c r="BS6399" s="16"/>
      <c r="BT6399" s="16"/>
      <c r="BU6399" s="16"/>
      <c r="BV6399" s="51">
        <f>SUM(BV6361:BV6398)</f>
        <v>0</v>
      </c>
    </row>
    <row r="6400" spans="1:74" hidden="1" x14ac:dyDescent="0.3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22" t="s">
        <v>5</v>
      </c>
      <c r="H6400" s="3">
        <v>2023</v>
      </c>
      <c r="I6400" s="24" t="s">
        <v>287</v>
      </c>
      <c r="J6400" s="2" t="s">
        <v>267</v>
      </c>
      <c r="K6400" s="2" t="s">
        <v>319</v>
      </c>
      <c r="L6400" s="170">
        <f t="shared" si="213"/>
        <v>0</v>
      </c>
      <c r="M6400" s="170">
        <f t="shared" si="214"/>
        <v>0</v>
      </c>
      <c r="N6400" s="183"/>
      <c r="O6400" s="37"/>
      <c r="P6400" s="37"/>
      <c r="Q6400" s="37"/>
      <c r="R6400" s="37"/>
      <c r="S6400" s="46"/>
      <c r="T6400" s="2"/>
      <c r="U6400" s="2"/>
      <c r="V6400" s="2"/>
      <c r="W6400" s="2"/>
      <c r="X6400" s="60"/>
      <c r="Y6400" s="67"/>
      <c r="Z6400" s="67"/>
      <c r="AA6400" s="67"/>
      <c r="AB6400" s="67"/>
      <c r="AC6400" s="73"/>
      <c r="AD6400" s="2"/>
      <c r="AE6400" s="2"/>
      <c r="AF6400" s="2"/>
      <c r="AG6400" s="2"/>
      <c r="AH6400" s="60"/>
      <c r="AI6400" s="77"/>
      <c r="AJ6400" s="77"/>
      <c r="AK6400" s="77"/>
      <c r="AL6400" s="77"/>
      <c r="AM6400" s="85"/>
      <c r="AN6400" s="2"/>
      <c r="AO6400" s="2"/>
      <c r="AP6400" s="2"/>
      <c r="AQ6400" s="2"/>
      <c r="AR6400" s="60"/>
      <c r="AS6400" s="90"/>
      <c r="AT6400" s="90"/>
      <c r="AU6400" s="90"/>
      <c r="AV6400" s="90"/>
      <c r="AW6400" s="105"/>
      <c r="AX6400" s="2"/>
      <c r="AY6400" s="2"/>
      <c r="AZ6400" s="2"/>
      <c r="BA6400" s="2"/>
      <c r="BB6400" s="60"/>
      <c r="BC6400" s="111"/>
      <c r="BD6400" s="111"/>
      <c r="BE6400" s="111"/>
      <c r="BF6400" s="111"/>
      <c r="BG6400" s="116"/>
      <c r="BH6400" s="2"/>
      <c r="BI6400" s="2"/>
      <c r="BJ6400" s="2"/>
      <c r="BK6400" s="2"/>
      <c r="BL6400" s="60"/>
      <c r="BM6400" s="53"/>
      <c r="BN6400" s="53"/>
      <c r="BO6400" s="53"/>
      <c r="BP6400" s="53"/>
      <c r="BQ6400" s="125"/>
      <c r="BR6400" s="2"/>
      <c r="BS6400" s="2"/>
      <c r="BT6400" s="2"/>
      <c r="BU6400" s="2"/>
      <c r="BV6400" s="60"/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291</v>
      </c>
      <c r="K6401" s="2" t="s">
        <v>320</v>
      </c>
      <c r="L6401" s="170">
        <f t="shared" si="213"/>
        <v>0</v>
      </c>
      <c r="M6401" s="170">
        <f t="shared" si="214"/>
        <v>0</v>
      </c>
      <c r="N6401" s="183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286</v>
      </c>
      <c r="J6402" s="2" t="s">
        <v>337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3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8" t="s">
        <v>338</v>
      </c>
      <c r="K6403" s="8" t="s">
        <v>319</v>
      </c>
      <c r="L6403" s="170">
        <f t="shared" si="213"/>
        <v>0</v>
      </c>
      <c r="M6403" s="170">
        <f t="shared" si="214"/>
        <v>0</v>
      </c>
      <c r="N6403" s="183"/>
      <c r="O6403" s="58"/>
      <c r="P6403" s="58"/>
      <c r="Q6403" s="58"/>
      <c r="R6403" s="58"/>
      <c r="S6403" s="59"/>
      <c r="T6403" s="8"/>
      <c r="U6403" s="8"/>
      <c r="V6403" s="8"/>
      <c r="W6403" s="8"/>
      <c r="X6403" s="130"/>
      <c r="Y6403" s="143"/>
      <c r="Z6403" s="143"/>
      <c r="AA6403" s="143"/>
      <c r="AB6403" s="143"/>
      <c r="AC6403" s="144"/>
      <c r="AD6403" s="8"/>
      <c r="AE6403" s="8"/>
      <c r="AF6403" s="8"/>
      <c r="AG6403" s="8"/>
      <c r="AH6403" s="130"/>
      <c r="AI6403" s="145"/>
      <c r="AJ6403" s="145"/>
      <c r="AK6403" s="145"/>
      <c r="AL6403" s="145"/>
      <c r="AM6403" s="146"/>
      <c r="AN6403" s="8"/>
      <c r="AO6403" s="8"/>
      <c r="AP6403" s="8"/>
      <c r="AQ6403" s="8"/>
      <c r="AR6403" s="130"/>
      <c r="AS6403" s="147"/>
      <c r="AT6403" s="147"/>
      <c r="AU6403" s="147"/>
      <c r="AV6403" s="147"/>
      <c r="AW6403" s="148"/>
      <c r="AX6403" s="8"/>
      <c r="AY6403" s="8"/>
      <c r="AZ6403" s="8"/>
      <c r="BA6403" s="8"/>
      <c r="BB6403" s="130"/>
      <c r="BC6403" s="149"/>
      <c r="BD6403" s="149"/>
      <c r="BE6403" s="149"/>
      <c r="BF6403" s="149"/>
      <c r="BG6403" s="150"/>
      <c r="BH6403" s="8"/>
      <c r="BI6403" s="8"/>
      <c r="BJ6403" s="8"/>
      <c r="BK6403" s="8"/>
      <c r="BL6403" s="130"/>
      <c r="BM6403" s="151"/>
      <c r="BN6403" s="151"/>
      <c r="BO6403" s="151"/>
      <c r="BP6403" s="151"/>
      <c r="BQ6403" s="152"/>
      <c r="BR6403" s="8"/>
      <c r="BS6403" s="8"/>
      <c r="BT6403" s="8"/>
      <c r="BU6403" s="8"/>
      <c r="BV6403" s="13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339</v>
      </c>
      <c r="K6404" s="8" t="s">
        <v>340</v>
      </c>
      <c r="L6404" s="170">
        <f t="shared" si="213"/>
        <v>0</v>
      </c>
      <c r="M6404" s="170">
        <f t="shared" si="214"/>
        <v>0</v>
      </c>
      <c r="N6404" s="183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341</v>
      </c>
      <c r="K6405" s="8" t="s">
        <v>319</v>
      </c>
      <c r="L6405" s="170">
        <f t="shared" ref="L6405:L6468" si="215">SUM(R6405,W6405,AB6405,AG6405,AL6405,AQ6405,AV6405,BA6405,BF6405,BK6405,BP6405,BU6405)</f>
        <v>0</v>
      </c>
      <c r="M6405" s="170">
        <f t="shared" ref="M6405:M6468" si="216">SUM(S6405,X6405,AC6405,AH6405,AM6405,AR6405,AW6405,BB6405,BG6405,BL6405,BQ6405,BV6405)</f>
        <v>0</v>
      </c>
      <c r="N6405" s="183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342</v>
      </c>
      <c r="K6406" s="8" t="s">
        <v>321</v>
      </c>
      <c r="L6406" s="170">
        <f t="shared" si="215"/>
        <v>0</v>
      </c>
      <c r="M6406" s="170">
        <f t="shared" si="216"/>
        <v>0</v>
      </c>
      <c r="N6406" s="183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343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3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344</v>
      </c>
      <c r="K6408" s="8" t="s">
        <v>340</v>
      </c>
      <c r="L6408" s="170">
        <f t="shared" si="215"/>
        <v>0</v>
      </c>
      <c r="M6408" s="170">
        <f t="shared" si="216"/>
        <v>0</v>
      </c>
      <c r="N6408" s="183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288</v>
      </c>
      <c r="J6409" s="8" t="s">
        <v>345</v>
      </c>
      <c r="K6409" s="8" t="s">
        <v>319</v>
      </c>
      <c r="L6409" s="170">
        <f t="shared" si="215"/>
        <v>0</v>
      </c>
      <c r="M6409" s="170">
        <f t="shared" si="216"/>
        <v>0</v>
      </c>
      <c r="N6409" s="183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2" t="s">
        <v>352</v>
      </c>
      <c r="K6410" s="2" t="s">
        <v>319</v>
      </c>
      <c r="L6410" s="170">
        <f t="shared" si="215"/>
        <v>0</v>
      </c>
      <c r="M6410" s="170">
        <f t="shared" si="216"/>
        <v>0</v>
      </c>
      <c r="N6410" s="183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353</v>
      </c>
      <c r="K6411" s="2" t="s">
        <v>322</v>
      </c>
      <c r="L6411" s="170">
        <f t="shared" si="215"/>
        <v>0</v>
      </c>
      <c r="M6411" s="170">
        <f t="shared" si="216"/>
        <v>0</v>
      </c>
      <c r="N6411" s="183"/>
      <c r="O6411" s="37"/>
      <c r="P6411" s="37"/>
      <c r="Q6411" s="37"/>
      <c r="R6411" s="37"/>
      <c r="S6411" s="46"/>
      <c r="T6411" s="2"/>
      <c r="U6411" s="2"/>
      <c r="V6411" s="2"/>
      <c r="W6411" s="2"/>
      <c r="X6411" s="60"/>
      <c r="Y6411" s="67"/>
      <c r="Z6411" s="67"/>
      <c r="AA6411" s="67"/>
      <c r="AB6411" s="67"/>
      <c r="AC6411" s="73"/>
      <c r="AD6411" s="2"/>
      <c r="AE6411" s="2"/>
      <c r="AF6411" s="2"/>
      <c r="AG6411" s="2"/>
      <c r="AH6411" s="60"/>
      <c r="AI6411" s="77"/>
      <c r="AJ6411" s="77"/>
      <c r="AK6411" s="77"/>
      <c r="AL6411" s="77"/>
      <c r="AM6411" s="85"/>
      <c r="AN6411" s="2"/>
      <c r="AO6411" s="2"/>
      <c r="AP6411" s="2"/>
      <c r="AQ6411" s="2"/>
      <c r="AR6411" s="60"/>
      <c r="AS6411" s="90"/>
      <c r="AT6411" s="90"/>
      <c r="AU6411" s="90"/>
      <c r="AV6411" s="90"/>
      <c r="AW6411" s="105"/>
      <c r="AX6411" s="2"/>
      <c r="AY6411" s="2"/>
      <c r="AZ6411" s="2"/>
      <c r="BA6411" s="2"/>
      <c r="BB6411" s="60"/>
      <c r="BC6411" s="111"/>
      <c r="BD6411" s="111"/>
      <c r="BE6411" s="111"/>
      <c r="BF6411" s="111"/>
      <c r="BG6411" s="116"/>
      <c r="BH6411" s="2"/>
      <c r="BI6411" s="2"/>
      <c r="BJ6411" s="2"/>
      <c r="BK6411" s="2"/>
      <c r="BL6411" s="60"/>
      <c r="BM6411" s="53"/>
      <c r="BN6411" s="53"/>
      <c r="BO6411" s="53"/>
      <c r="BP6411" s="53"/>
      <c r="BQ6411" s="125"/>
      <c r="BR6411" s="2"/>
      <c r="BS6411" s="2"/>
      <c r="BT6411" s="2"/>
      <c r="BU6411" s="2"/>
      <c r="BV6411" s="6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346</v>
      </c>
      <c r="K6412" s="2" t="s">
        <v>319</v>
      </c>
      <c r="L6412" s="170">
        <f t="shared" si="215"/>
        <v>0</v>
      </c>
      <c r="M6412" s="170">
        <f t="shared" si="216"/>
        <v>0</v>
      </c>
      <c r="N6412" s="183"/>
      <c r="O6412" s="38"/>
      <c r="P6412" s="37"/>
      <c r="Q6412" s="37"/>
      <c r="R6412" s="37"/>
      <c r="S6412" s="46"/>
      <c r="T6412" s="3"/>
      <c r="U6412" s="2"/>
      <c r="V6412" s="2"/>
      <c r="W6412" s="2"/>
      <c r="X6412" s="60"/>
      <c r="Y6412" s="69"/>
      <c r="Z6412" s="67"/>
      <c r="AA6412" s="67"/>
      <c r="AB6412" s="67"/>
      <c r="AC6412" s="73"/>
      <c r="AD6412" s="3"/>
      <c r="AE6412" s="2"/>
      <c r="AF6412" s="2"/>
      <c r="AG6412" s="2"/>
      <c r="AH6412" s="60"/>
      <c r="AI6412" s="78"/>
      <c r="AJ6412" s="77"/>
      <c r="AK6412" s="77"/>
      <c r="AL6412" s="77"/>
      <c r="AM6412" s="85"/>
      <c r="AN6412" s="3"/>
      <c r="AO6412" s="2"/>
      <c r="AP6412" s="2"/>
      <c r="AQ6412" s="2"/>
      <c r="AR6412" s="60"/>
      <c r="AS6412" s="91"/>
      <c r="AT6412" s="90"/>
      <c r="AU6412" s="90"/>
      <c r="AV6412" s="90"/>
      <c r="AW6412" s="105"/>
      <c r="AX6412" s="3"/>
      <c r="AY6412" s="2"/>
      <c r="AZ6412" s="2"/>
      <c r="BA6412" s="2"/>
      <c r="BB6412" s="60"/>
      <c r="BC6412" s="112"/>
      <c r="BD6412" s="111"/>
      <c r="BE6412" s="111"/>
      <c r="BF6412" s="111"/>
      <c r="BG6412" s="116"/>
      <c r="BH6412" s="3"/>
      <c r="BI6412" s="2"/>
      <c r="BJ6412" s="2"/>
      <c r="BK6412" s="2"/>
      <c r="BL6412" s="60"/>
      <c r="BM6412" s="54"/>
      <c r="BN6412" s="53"/>
      <c r="BO6412" s="53"/>
      <c r="BP6412" s="53"/>
      <c r="BQ6412" s="125"/>
      <c r="BR6412" s="3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289</v>
      </c>
      <c r="J6413" s="2" t="s">
        <v>268</v>
      </c>
      <c r="K6413" s="2" t="s">
        <v>319</v>
      </c>
      <c r="L6413" s="170">
        <f t="shared" si="215"/>
        <v>0.114</v>
      </c>
      <c r="M6413" s="170">
        <f t="shared" si="216"/>
        <v>195.17500000000001</v>
      </c>
      <c r="N6413" s="183"/>
      <c r="O6413" s="37"/>
      <c r="P6413" s="37"/>
      <c r="Q6413" s="37"/>
      <c r="R6413" s="37"/>
      <c r="S6413" s="46"/>
      <c r="T6413" s="2"/>
      <c r="U6413" s="2"/>
      <c r="V6413" s="2"/>
      <c r="W6413" s="2"/>
      <c r="X6413" s="60"/>
      <c r="Y6413" s="67"/>
      <c r="Z6413" s="67"/>
      <c r="AA6413" s="67"/>
      <c r="AB6413" s="67"/>
      <c r="AC6413" s="73"/>
      <c r="AD6413" s="2"/>
      <c r="AE6413" s="2"/>
      <c r="AF6413" s="2"/>
      <c r="AG6413" s="2"/>
      <c r="AH6413" s="60"/>
      <c r="AI6413" s="77"/>
      <c r="AJ6413" s="77"/>
      <c r="AK6413" s="77"/>
      <c r="AL6413" s="77"/>
      <c r="AM6413" s="85"/>
      <c r="AN6413" s="2"/>
      <c r="AO6413" s="2"/>
      <c r="AP6413" s="2"/>
      <c r="AQ6413" s="2"/>
      <c r="AR6413" s="60"/>
      <c r="AS6413" s="90"/>
      <c r="AT6413" s="90" t="s">
        <v>553</v>
      </c>
      <c r="AU6413" s="90"/>
      <c r="AV6413" s="90">
        <v>0.114</v>
      </c>
      <c r="AW6413" s="105">
        <v>195.17500000000001</v>
      </c>
      <c r="AX6413" s="2"/>
      <c r="AY6413" s="2"/>
      <c r="AZ6413" s="2"/>
      <c r="BA6413" s="2"/>
      <c r="BB6413" s="60"/>
      <c r="BC6413" s="111"/>
      <c r="BD6413" s="111"/>
      <c r="BE6413" s="111"/>
      <c r="BF6413" s="111"/>
      <c r="BG6413" s="116"/>
      <c r="BH6413" s="2"/>
      <c r="BI6413" s="2"/>
      <c r="BJ6413" s="2"/>
      <c r="BK6413" s="2"/>
      <c r="BL6413" s="60"/>
      <c r="BM6413" s="53"/>
      <c r="BN6413" s="53"/>
      <c r="BO6413" s="53"/>
      <c r="BP6413" s="53"/>
      <c r="BQ6413" s="125"/>
      <c r="BR6413" s="2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292</v>
      </c>
      <c r="K6414" s="2" t="s">
        <v>319</v>
      </c>
      <c r="L6414" s="170">
        <f t="shared" si="215"/>
        <v>0.02</v>
      </c>
      <c r="M6414" s="170">
        <f t="shared" si="216"/>
        <v>42.929000000000002</v>
      </c>
      <c r="N6414" s="183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/>
      <c r="AU6414" s="90"/>
      <c r="AV6414" s="90"/>
      <c r="AW6414" s="105"/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 t="s">
        <v>366</v>
      </c>
      <c r="BJ6414" s="2"/>
      <c r="BK6414" s="2">
        <v>0.02</v>
      </c>
      <c r="BL6414" s="60">
        <v>42.929000000000002</v>
      </c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285</v>
      </c>
      <c r="J6415" s="2" t="s">
        <v>293</v>
      </c>
      <c r="K6415" s="2" t="s">
        <v>319</v>
      </c>
      <c r="L6415" s="170">
        <f t="shared" si="215"/>
        <v>0</v>
      </c>
      <c r="M6415" s="170">
        <f t="shared" si="216"/>
        <v>0</v>
      </c>
      <c r="N6415" s="183"/>
      <c r="O6415" s="37"/>
      <c r="P6415" s="37"/>
      <c r="Q6415" s="37"/>
      <c r="R6415" s="38"/>
      <c r="S6415" s="45"/>
      <c r="T6415" s="2"/>
      <c r="U6415" s="2"/>
      <c r="V6415" s="2"/>
      <c r="W6415" s="3"/>
      <c r="X6415" s="61"/>
      <c r="Y6415" s="67"/>
      <c r="Z6415" s="67"/>
      <c r="AA6415" s="67"/>
      <c r="AB6415" s="69"/>
      <c r="AC6415" s="74"/>
      <c r="AD6415" s="2"/>
      <c r="AE6415" s="2"/>
      <c r="AF6415" s="2"/>
      <c r="AG6415" s="3"/>
      <c r="AH6415" s="61"/>
      <c r="AI6415" s="77"/>
      <c r="AJ6415" s="77"/>
      <c r="AK6415" s="77"/>
      <c r="AL6415" s="78"/>
      <c r="AM6415" s="86"/>
      <c r="AN6415" s="2"/>
      <c r="AO6415" s="2"/>
      <c r="AP6415" s="2"/>
      <c r="AQ6415" s="3"/>
      <c r="AR6415" s="61"/>
      <c r="AS6415" s="90"/>
      <c r="AT6415" s="90"/>
      <c r="AU6415" s="90"/>
      <c r="AV6415" s="91"/>
      <c r="AW6415" s="106"/>
      <c r="AX6415" s="2"/>
      <c r="AY6415" s="2"/>
      <c r="AZ6415" s="2"/>
      <c r="BA6415" s="3"/>
      <c r="BB6415" s="61"/>
      <c r="BC6415" s="111"/>
      <c r="BD6415" s="111"/>
      <c r="BE6415" s="111"/>
      <c r="BF6415" s="112"/>
      <c r="BG6415" s="117"/>
      <c r="BH6415" s="2"/>
      <c r="BI6415" s="2"/>
      <c r="BJ6415" s="2"/>
      <c r="BK6415" s="3"/>
      <c r="BL6415" s="61"/>
      <c r="BM6415" s="53"/>
      <c r="BN6415" s="53"/>
      <c r="BO6415" s="53"/>
      <c r="BP6415" s="54"/>
      <c r="BQ6415" s="126"/>
      <c r="BR6415" s="2"/>
      <c r="BS6415" s="2"/>
      <c r="BT6415" s="2"/>
      <c r="BU6415" s="3"/>
      <c r="BV6415" s="61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287</v>
      </c>
      <c r="J6416" s="2" t="s">
        <v>269</v>
      </c>
      <c r="K6416" s="2" t="s">
        <v>321</v>
      </c>
      <c r="L6416" s="170">
        <f t="shared" si="215"/>
        <v>0</v>
      </c>
      <c r="M6416" s="170">
        <f t="shared" si="216"/>
        <v>0</v>
      </c>
      <c r="N6416" s="183"/>
      <c r="O6416" s="37"/>
      <c r="P6416" s="37"/>
      <c r="Q6416" s="37"/>
      <c r="R6416" s="37"/>
      <c r="S6416" s="46"/>
      <c r="T6416" s="2"/>
      <c r="U6416" s="2"/>
      <c r="V6416" s="2"/>
      <c r="W6416" s="2"/>
      <c r="X6416" s="60"/>
      <c r="Y6416" s="67"/>
      <c r="Z6416" s="67"/>
      <c r="AA6416" s="67"/>
      <c r="AB6416" s="67"/>
      <c r="AC6416" s="73"/>
      <c r="AD6416" s="2"/>
      <c r="AE6416" s="2"/>
      <c r="AF6416" s="2"/>
      <c r="AG6416" s="2"/>
      <c r="AH6416" s="60"/>
      <c r="AI6416" s="77"/>
      <c r="AJ6416" s="77"/>
      <c r="AK6416" s="77"/>
      <c r="AL6416" s="77"/>
      <c r="AM6416" s="85"/>
      <c r="AN6416" s="2"/>
      <c r="AO6416" s="2"/>
      <c r="AP6416" s="2"/>
      <c r="AQ6416" s="2"/>
      <c r="AR6416" s="60"/>
      <c r="AS6416" s="90"/>
      <c r="AT6416" s="90"/>
      <c r="AU6416" s="90"/>
      <c r="AV6416" s="90"/>
      <c r="AW6416" s="105"/>
      <c r="AX6416" s="2"/>
      <c r="AY6416" s="2"/>
      <c r="AZ6416" s="2"/>
      <c r="BA6416" s="2"/>
      <c r="BB6416" s="60"/>
      <c r="BC6416" s="111"/>
      <c r="BD6416" s="111"/>
      <c r="BE6416" s="111"/>
      <c r="BF6416" s="111"/>
      <c r="BG6416" s="116"/>
      <c r="BH6416" s="2"/>
      <c r="BI6416" s="2"/>
      <c r="BJ6416" s="2"/>
      <c r="BK6416" s="2"/>
      <c r="BL6416" s="60"/>
      <c r="BM6416" s="53"/>
      <c r="BN6416" s="53"/>
      <c r="BO6416" s="53"/>
      <c r="BP6416" s="53"/>
      <c r="BQ6416" s="125"/>
      <c r="BR6416" s="2"/>
      <c r="BS6416" s="2"/>
      <c r="BT6416" s="2"/>
      <c r="BU6416" s="2"/>
      <c r="BV6416" s="60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270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3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290</v>
      </c>
      <c r="J6418" s="2" t="s">
        <v>271</v>
      </c>
      <c r="K6418" s="2" t="s">
        <v>322</v>
      </c>
      <c r="L6418" s="170">
        <f t="shared" si="215"/>
        <v>0</v>
      </c>
      <c r="M6418" s="170">
        <f t="shared" si="216"/>
        <v>0</v>
      </c>
      <c r="N6418" s="183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284</v>
      </c>
      <c r="J6419" s="2" t="s">
        <v>294</v>
      </c>
      <c r="K6419" s="2" t="s">
        <v>321</v>
      </c>
      <c r="L6419" s="170">
        <f t="shared" si="215"/>
        <v>0</v>
      </c>
      <c r="M6419" s="170">
        <f t="shared" si="216"/>
        <v>0</v>
      </c>
      <c r="N6419" s="183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347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3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295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3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290</v>
      </c>
      <c r="J6422" s="2" t="s">
        <v>299</v>
      </c>
      <c r="K6422" s="2" t="s">
        <v>319</v>
      </c>
      <c r="L6422" s="170">
        <f t="shared" si="215"/>
        <v>0</v>
      </c>
      <c r="M6422" s="170">
        <f t="shared" si="216"/>
        <v>0</v>
      </c>
      <c r="N6422" s="183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315</v>
      </c>
      <c r="J6423" s="2" t="s">
        <v>348</v>
      </c>
      <c r="K6423" s="2" t="s">
        <v>321</v>
      </c>
      <c r="L6423" s="170">
        <f t="shared" si="215"/>
        <v>0</v>
      </c>
      <c r="M6423" s="170">
        <f t="shared" si="216"/>
        <v>0</v>
      </c>
      <c r="N6423" s="183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296</v>
      </c>
      <c r="K6424" s="2" t="s">
        <v>322</v>
      </c>
      <c r="L6424" s="170">
        <f t="shared" si="215"/>
        <v>0</v>
      </c>
      <c r="M6424" s="170">
        <f t="shared" si="216"/>
        <v>0</v>
      </c>
      <c r="N6424" s="183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316</v>
      </c>
      <c r="J6425" s="2" t="s">
        <v>297</v>
      </c>
      <c r="K6425" s="2" t="s">
        <v>319</v>
      </c>
      <c r="L6425" s="170">
        <f t="shared" si="215"/>
        <v>0</v>
      </c>
      <c r="M6425" s="170">
        <f t="shared" si="216"/>
        <v>0</v>
      </c>
      <c r="N6425" s="183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8" t="s">
        <v>349</v>
      </c>
      <c r="K6426" s="8" t="s">
        <v>321</v>
      </c>
      <c r="L6426" s="170">
        <f t="shared" si="215"/>
        <v>3</v>
      </c>
      <c r="M6426" s="170">
        <f t="shared" si="216"/>
        <v>9.6560000000000006</v>
      </c>
      <c r="N6426" s="183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>
        <v>3</v>
      </c>
      <c r="AY6426" s="2"/>
      <c r="AZ6426" s="2"/>
      <c r="BA6426" s="2">
        <v>3</v>
      </c>
      <c r="BB6426" s="60">
        <v>9.6560000000000006</v>
      </c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282</v>
      </c>
      <c r="J6427" s="2" t="s">
        <v>272</v>
      </c>
      <c r="K6427" s="2" t="s">
        <v>322</v>
      </c>
      <c r="L6427" s="170">
        <f t="shared" si="215"/>
        <v>0</v>
      </c>
      <c r="M6427" s="170">
        <f t="shared" si="216"/>
        <v>0</v>
      </c>
      <c r="N6427" s="183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/>
      <c r="AY6427" s="2"/>
      <c r="AZ6427" s="2"/>
      <c r="BA6427" s="2"/>
      <c r="BB6427" s="60"/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273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3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274</v>
      </c>
      <c r="K6429" s="2" t="s">
        <v>322</v>
      </c>
      <c r="L6429" s="172">
        <f t="shared" si="215"/>
        <v>0</v>
      </c>
      <c r="M6429" s="170">
        <f t="shared" si="216"/>
        <v>0</v>
      </c>
      <c r="N6429" s="183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275</v>
      </c>
      <c r="K6430" s="2" t="s">
        <v>322</v>
      </c>
      <c r="L6430" s="170">
        <f t="shared" si="215"/>
        <v>0</v>
      </c>
      <c r="M6430" s="170">
        <f t="shared" si="216"/>
        <v>0</v>
      </c>
      <c r="N6430" s="183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276</v>
      </c>
      <c r="K6431" s="2" t="s">
        <v>321</v>
      </c>
      <c r="L6431" s="170">
        <f t="shared" si="215"/>
        <v>0</v>
      </c>
      <c r="M6431" s="170">
        <f t="shared" si="216"/>
        <v>0</v>
      </c>
      <c r="N6431" s="183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277</v>
      </c>
      <c r="K6432" s="2" t="s">
        <v>321</v>
      </c>
      <c r="L6432" s="170">
        <f t="shared" si="215"/>
        <v>4</v>
      </c>
      <c r="M6432" s="170">
        <f t="shared" si="216"/>
        <v>5.4459999999999997</v>
      </c>
      <c r="N6432" s="183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 t="s">
        <v>361</v>
      </c>
      <c r="AU6432" s="90"/>
      <c r="AV6432" s="90">
        <v>4</v>
      </c>
      <c r="AW6432" s="105">
        <v>5.4459999999999997</v>
      </c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283</v>
      </c>
      <c r="J6433" s="2" t="s">
        <v>298</v>
      </c>
      <c r="K6433" s="2" t="s">
        <v>322</v>
      </c>
      <c r="L6433" s="170">
        <f t="shared" si="215"/>
        <v>0</v>
      </c>
      <c r="M6433" s="170">
        <f t="shared" si="216"/>
        <v>0</v>
      </c>
      <c r="N6433" s="183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/>
      <c r="AU6433" s="90"/>
      <c r="AV6433" s="90"/>
      <c r="AW6433" s="105"/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278</v>
      </c>
      <c r="K6434" s="2" t="s">
        <v>321</v>
      </c>
      <c r="L6434" s="170">
        <f t="shared" si="215"/>
        <v>13</v>
      </c>
      <c r="M6434" s="170">
        <f t="shared" si="216"/>
        <v>20.963999999999999</v>
      </c>
      <c r="N6434" s="183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 t="s">
        <v>512</v>
      </c>
      <c r="AO6434" s="2"/>
      <c r="AP6434" s="2"/>
      <c r="AQ6434" s="2">
        <v>10</v>
      </c>
      <c r="AR6434" s="60">
        <v>15.821999999999999</v>
      </c>
      <c r="AS6434" s="90"/>
      <c r="AT6434" s="192" t="s">
        <v>546</v>
      </c>
      <c r="AU6434" s="193"/>
      <c r="AV6434" s="90">
        <v>1</v>
      </c>
      <c r="AW6434" s="105">
        <v>1.883</v>
      </c>
      <c r="AX6434" s="2">
        <v>3</v>
      </c>
      <c r="AY6434" s="2" t="s">
        <v>397</v>
      </c>
      <c r="AZ6434" s="2"/>
      <c r="BA6434" s="2">
        <v>1</v>
      </c>
      <c r="BB6434" s="60">
        <v>1.8959999999999999</v>
      </c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>
        <v>2</v>
      </c>
      <c r="BN6434" s="53"/>
      <c r="BO6434" s="53"/>
      <c r="BP6434" s="53">
        <v>1</v>
      </c>
      <c r="BQ6434" s="125">
        <v>1.363</v>
      </c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279</v>
      </c>
      <c r="K6435" s="2" t="s">
        <v>321</v>
      </c>
      <c r="L6435" s="170">
        <f t="shared" si="215"/>
        <v>4</v>
      </c>
      <c r="M6435" s="170">
        <f t="shared" si="216"/>
        <v>24.556000000000001</v>
      </c>
      <c r="N6435" s="183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/>
      <c r="AO6435" s="2"/>
      <c r="AP6435" s="2"/>
      <c r="AQ6435" s="2"/>
      <c r="AR6435" s="60"/>
      <c r="AS6435" s="90"/>
      <c r="AT6435" s="90"/>
      <c r="AU6435" s="90"/>
      <c r="AV6435" s="90"/>
      <c r="AW6435" s="105"/>
      <c r="AX6435" s="2"/>
      <c r="AY6435" s="2"/>
      <c r="AZ6435" s="2"/>
      <c r="BA6435" s="2"/>
      <c r="BB6435" s="60"/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/>
      <c r="BN6435" s="53"/>
      <c r="BO6435" s="53"/>
      <c r="BP6435" s="53"/>
      <c r="BQ6435" s="125"/>
      <c r="BR6435" s="2">
        <v>1</v>
      </c>
      <c r="BS6435" s="2"/>
      <c r="BT6435" s="2"/>
      <c r="BU6435" s="2">
        <v>4</v>
      </c>
      <c r="BV6435" s="60">
        <v>24.556000000000001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286</v>
      </c>
      <c r="J6436" s="2" t="s">
        <v>280</v>
      </c>
      <c r="K6436" s="2" t="s">
        <v>320</v>
      </c>
      <c r="L6436" s="170">
        <f t="shared" si="215"/>
        <v>1.462</v>
      </c>
      <c r="M6436" s="172">
        <f t="shared" si="216"/>
        <v>20.175599999999999</v>
      </c>
      <c r="N6436" s="185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>
        <v>1.462</v>
      </c>
      <c r="BL6436" s="181">
        <v>20.175599999999999</v>
      </c>
      <c r="BM6436" s="53"/>
      <c r="BN6436" s="53"/>
      <c r="BO6436" s="53"/>
      <c r="BP6436" s="53"/>
      <c r="BQ6436" s="125"/>
      <c r="BR6436" s="2"/>
      <c r="BS6436" s="2"/>
      <c r="BT6436" s="2"/>
      <c r="BU6436" s="2"/>
      <c r="BV6436" s="60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281</v>
      </c>
      <c r="K6437" s="2" t="s">
        <v>320</v>
      </c>
      <c r="L6437" s="170">
        <f t="shared" si="215"/>
        <v>0</v>
      </c>
      <c r="M6437" s="170">
        <f t="shared" si="216"/>
        <v>23.077999999999999</v>
      </c>
      <c r="N6437" s="183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 t="s">
        <v>373</v>
      </c>
      <c r="AE6437" s="2"/>
      <c r="AF6437" s="2"/>
      <c r="AG6437" s="2"/>
      <c r="AH6437" s="60">
        <v>14.856999999999999</v>
      </c>
      <c r="AI6437" s="77"/>
      <c r="AJ6437" s="77"/>
      <c r="AK6437" s="77"/>
      <c r="AL6437" s="77"/>
      <c r="AM6437" s="85"/>
      <c r="AN6437" s="2" t="s">
        <v>373</v>
      </c>
      <c r="AO6437" s="2"/>
      <c r="AP6437" s="2"/>
      <c r="AQ6437" s="2"/>
      <c r="AR6437" s="60">
        <v>8.2210000000000001</v>
      </c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/>
      <c r="BL6437" s="60"/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s="17" customFormat="1" hidden="1" x14ac:dyDescent="0.3">
      <c r="A6438" s="16" t="s">
        <v>230</v>
      </c>
      <c r="B6438" s="16" t="s">
        <v>2</v>
      </c>
      <c r="C6438" s="16" t="s">
        <v>3</v>
      </c>
      <c r="D6438" s="16" t="s">
        <v>228</v>
      </c>
      <c r="E6438" s="6" t="s">
        <v>216</v>
      </c>
      <c r="F6438" s="7"/>
      <c r="G6438" s="23" t="s">
        <v>5</v>
      </c>
      <c r="H6438" s="7">
        <v>2023</v>
      </c>
      <c r="I6438" s="25"/>
      <c r="J6438" s="16" t="s">
        <v>314</v>
      </c>
      <c r="K6438" s="16"/>
      <c r="L6438" s="155"/>
      <c r="M6438" s="133">
        <f>SUM(M6400:M6437)</f>
        <v>341.97959999999995</v>
      </c>
      <c r="N6438" s="186"/>
      <c r="O6438" s="16"/>
      <c r="P6438" s="16"/>
      <c r="Q6438" s="16"/>
      <c r="R6438" s="16"/>
      <c r="S6438" s="51">
        <f>SUM(S6400:S6437)</f>
        <v>0</v>
      </c>
      <c r="T6438" s="16"/>
      <c r="U6438" s="16"/>
      <c r="V6438" s="16"/>
      <c r="W6438" s="16"/>
      <c r="X6438" s="51">
        <f>SUM(X6400:X6437)</f>
        <v>0</v>
      </c>
      <c r="Y6438" s="16"/>
      <c r="Z6438" s="16"/>
      <c r="AA6438" s="16"/>
      <c r="AB6438" s="16"/>
      <c r="AC6438" s="51">
        <f>SUM(AC6400:AC6437)</f>
        <v>0</v>
      </c>
      <c r="AD6438" s="16"/>
      <c r="AE6438" s="16"/>
      <c r="AF6438" s="16"/>
      <c r="AG6438" s="16"/>
      <c r="AH6438" s="51">
        <f>SUM(AH6400:AH6437)</f>
        <v>14.856999999999999</v>
      </c>
      <c r="AI6438" s="16"/>
      <c r="AJ6438" s="16"/>
      <c r="AK6438" s="16"/>
      <c r="AL6438" s="16"/>
      <c r="AM6438" s="51">
        <f>SUM(AM6400:AM6437)</f>
        <v>0</v>
      </c>
      <c r="AN6438" s="16"/>
      <c r="AO6438" s="16"/>
      <c r="AP6438" s="16"/>
      <c r="AQ6438" s="16"/>
      <c r="AR6438" s="51">
        <f>SUM(AR6400:AR6437)</f>
        <v>24.042999999999999</v>
      </c>
      <c r="AS6438" s="16"/>
      <c r="AT6438" s="16"/>
      <c r="AU6438" s="16"/>
      <c r="AV6438" s="16"/>
      <c r="AW6438" s="51">
        <f>SUM(AW6400:AW6437)</f>
        <v>202.50400000000002</v>
      </c>
      <c r="AX6438" s="16"/>
      <c r="AY6438" s="16"/>
      <c r="AZ6438" s="16"/>
      <c r="BA6438" s="16"/>
      <c r="BB6438" s="51">
        <f>SUM(BB6400:BB6437)</f>
        <v>11.552</v>
      </c>
      <c r="BC6438" s="16"/>
      <c r="BD6438" s="16"/>
      <c r="BE6438" s="16"/>
      <c r="BF6438" s="16"/>
      <c r="BG6438" s="51">
        <f>SUM(BG6400:BG6437)</f>
        <v>0</v>
      </c>
      <c r="BH6438" s="16"/>
      <c r="BI6438" s="16"/>
      <c r="BJ6438" s="16"/>
      <c r="BK6438" s="16"/>
      <c r="BL6438" s="133">
        <f>SUM(BL6400:BL6437)</f>
        <v>63.104600000000005</v>
      </c>
      <c r="BM6438" s="16"/>
      <c r="BN6438" s="16"/>
      <c r="BO6438" s="16"/>
      <c r="BP6438" s="16"/>
      <c r="BQ6438" s="51">
        <f>SUM(BQ6400:BQ6437)</f>
        <v>1.363</v>
      </c>
      <c r="BR6438" s="16"/>
      <c r="BS6438" s="16"/>
      <c r="BT6438" s="16"/>
      <c r="BU6438" s="16"/>
      <c r="BV6438" s="51">
        <f>SUM(BV6400:BV6437)</f>
        <v>24.556000000000001</v>
      </c>
    </row>
    <row r="6439" spans="1:74" hidden="1" x14ac:dyDescent="0.3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22" t="s">
        <v>5</v>
      </c>
      <c r="H6439" s="3">
        <v>2023</v>
      </c>
      <c r="I6439" s="24" t="s">
        <v>287</v>
      </c>
      <c r="J6439" s="2" t="s">
        <v>267</v>
      </c>
      <c r="K6439" s="2" t="s">
        <v>319</v>
      </c>
      <c r="L6439" s="170">
        <f t="shared" si="215"/>
        <v>0</v>
      </c>
      <c r="M6439" s="170">
        <f t="shared" si="216"/>
        <v>0</v>
      </c>
      <c r="N6439" s="183"/>
      <c r="O6439" s="37"/>
      <c r="P6439" s="37"/>
      <c r="Q6439" s="37"/>
      <c r="R6439" s="37"/>
      <c r="S6439" s="37"/>
      <c r="T6439" s="8"/>
      <c r="U6439" s="8"/>
      <c r="V6439" s="8"/>
      <c r="W6439" s="8"/>
      <c r="X6439" s="130"/>
      <c r="Y6439" s="67"/>
      <c r="Z6439" s="67"/>
      <c r="AA6439" s="67"/>
      <c r="AB6439" s="67"/>
      <c r="AC6439" s="67"/>
      <c r="AD6439" s="8"/>
      <c r="AE6439" s="8"/>
      <c r="AF6439" s="8"/>
      <c r="AG6439" s="8"/>
      <c r="AH6439" s="130"/>
      <c r="AI6439" s="77"/>
      <c r="AJ6439" s="77"/>
      <c r="AK6439" s="77"/>
      <c r="AL6439" s="77"/>
      <c r="AM6439" s="77"/>
      <c r="AN6439" s="8"/>
      <c r="AO6439" s="8"/>
      <c r="AP6439" s="8"/>
      <c r="AQ6439" s="8"/>
      <c r="AR6439" s="130"/>
      <c r="AS6439" s="90"/>
      <c r="AT6439" s="90"/>
      <c r="AU6439" s="90"/>
      <c r="AV6439" s="90"/>
      <c r="AW6439" s="90"/>
      <c r="AX6439" s="8"/>
      <c r="AY6439" s="8"/>
      <c r="AZ6439" s="8"/>
      <c r="BA6439" s="8"/>
      <c r="BB6439" s="130"/>
      <c r="BC6439" s="111"/>
      <c r="BD6439" s="111"/>
      <c r="BE6439" s="111"/>
      <c r="BF6439" s="111"/>
      <c r="BG6439" s="111"/>
      <c r="BH6439" s="8"/>
      <c r="BI6439" s="8"/>
      <c r="BJ6439" s="8"/>
      <c r="BK6439" s="8"/>
      <c r="BL6439" s="130"/>
      <c r="BM6439" s="53"/>
      <c r="BN6439" s="53"/>
      <c r="BO6439" s="53"/>
      <c r="BP6439" s="53"/>
      <c r="BQ6439" s="53"/>
      <c r="BR6439" s="8"/>
      <c r="BS6439" s="8"/>
      <c r="BT6439" s="8"/>
      <c r="BU6439" s="8"/>
      <c r="BV6439" s="130"/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291</v>
      </c>
      <c r="K6440" s="2" t="s">
        <v>320</v>
      </c>
      <c r="L6440" s="170">
        <f t="shared" si="215"/>
        <v>0</v>
      </c>
      <c r="M6440" s="170">
        <f t="shared" si="216"/>
        <v>0</v>
      </c>
      <c r="N6440" s="183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286</v>
      </c>
      <c r="J6441" s="2" t="s">
        <v>337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3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8" t="s">
        <v>338</v>
      </c>
      <c r="K6442" s="8" t="s">
        <v>319</v>
      </c>
      <c r="L6442" s="170">
        <f t="shared" si="215"/>
        <v>0</v>
      </c>
      <c r="M6442" s="170">
        <f t="shared" si="216"/>
        <v>0</v>
      </c>
      <c r="N6442" s="183"/>
      <c r="O6442" s="58"/>
      <c r="P6442" s="58"/>
      <c r="Q6442" s="58"/>
      <c r="R6442" s="58"/>
      <c r="S6442" s="58"/>
      <c r="T6442" s="8"/>
      <c r="U6442" s="8"/>
      <c r="V6442" s="8"/>
      <c r="W6442" s="8"/>
      <c r="X6442" s="130"/>
      <c r="Y6442" s="143"/>
      <c r="Z6442" s="143"/>
      <c r="AA6442" s="143"/>
      <c r="AB6442" s="143"/>
      <c r="AC6442" s="143"/>
      <c r="AD6442" s="8"/>
      <c r="AE6442" s="8"/>
      <c r="AF6442" s="8"/>
      <c r="AG6442" s="8"/>
      <c r="AH6442" s="130"/>
      <c r="AI6442" s="145"/>
      <c r="AJ6442" s="145"/>
      <c r="AK6442" s="145"/>
      <c r="AL6442" s="145"/>
      <c r="AM6442" s="145"/>
      <c r="AN6442" s="8"/>
      <c r="AO6442" s="8"/>
      <c r="AP6442" s="8"/>
      <c r="AQ6442" s="8"/>
      <c r="AR6442" s="130"/>
      <c r="AS6442" s="147"/>
      <c r="AT6442" s="147"/>
      <c r="AU6442" s="147"/>
      <c r="AV6442" s="147"/>
      <c r="AW6442" s="147"/>
      <c r="AX6442" s="8"/>
      <c r="AY6442" s="8"/>
      <c r="AZ6442" s="8"/>
      <c r="BA6442" s="8"/>
      <c r="BB6442" s="130"/>
      <c r="BC6442" s="149"/>
      <c r="BD6442" s="149"/>
      <c r="BE6442" s="149"/>
      <c r="BF6442" s="149"/>
      <c r="BG6442" s="149"/>
      <c r="BH6442" s="8"/>
      <c r="BI6442" s="8"/>
      <c r="BJ6442" s="8"/>
      <c r="BK6442" s="8"/>
      <c r="BL6442" s="130"/>
      <c r="BM6442" s="151"/>
      <c r="BN6442" s="151"/>
      <c r="BO6442" s="151"/>
      <c r="BP6442" s="151"/>
      <c r="BQ6442" s="151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339</v>
      </c>
      <c r="K6443" s="8" t="s">
        <v>340</v>
      </c>
      <c r="L6443" s="170">
        <f t="shared" si="215"/>
        <v>0</v>
      </c>
      <c r="M6443" s="170">
        <f t="shared" si="216"/>
        <v>0</v>
      </c>
      <c r="N6443" s="183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341</v>
      </c>
      <c r="K6444" s="8" t="s">
        <v>319</v>
      </c>
      <c r="L6444" s="170">
        <f t="shared" si="215"/>
        <v>0</v>
      </c>
      <c r="M6444" s="170">
        <f t="shared" si="216"/>
        <v>0</v>
      </c>
      <c r="N6444" s="183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342</v>
      </c>
      <c r="K6445" s="8" t="s">
        <v>321</v>
      </c>
      <c r="L6445" s="170">
        <f t="shared" si="215"/>
        <v>0</v>
      </c>
      <c r="M6445" s="170">
        <f t="shared" si="216"/>
        <v>0</v>
      </c>
      <c r="N6445" s="183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343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3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344</v>
      </c>
      <c r="K6447" s="8" t="s">
        <v>340</v>
      </c>
      <c r="L6447" s="170">
        <f t="shared" si="215"/>
        <v>0</v>
      </c>
      <c r="M6447" s="170">
        <f t="shared" si="216"/>
        <v>0</v>
      </c>
      <c r="N6447" s="183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288</v>
      </c>
      <c r="J6448" s="8" t="s">
        <v>345</v>
      </c>
      <c r="K6448" s="8" t="s">
        <v>319</v>
      </c>
      <c r="L6448" s="170">
        <f t="shared" si="215"/>
        <v>0</v>
      </c>
      <c r="M6448" s="170">
        <f t="shared" si="216"/>
        <v>0</v>
      </c>
      <c r="N6448" s="183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2" t="s">
        <v>352</v>
      </c>
      <c r="K6449" s="2" t="s">
        <v>319</v>
      </c>
      <c r="L6449" s="170">
        <f t="shared" si="215"/>
        <v>0</v>
      </c>
      <c r="M6449" s="170">
        <f t="shared" si="216"/>
        <v>0</v>
      </c>
      <c r="N6449" s="183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353</v>
      </c>
      <c r="K6450" s="2" t="s">
        <v>322</v>
      </c>
      <c r="L6450" s="170">
        <f t="shared" si="215"/>
        <v>0</v>
      </c>
      <c r="M6450" s="170">
        <f t="shared" si="216"/>
        <v>0</v>
      </c>
      <c r="N6450" s="183"/>
      <c r="O6450" s="37"/>
      <c r="P6450" s="37"/>
      <c r="Q6450" s="37"/>
      <c r="R6450" s="37"/>
      <c r="S6450" s="37"/>
      <c r="T6450" s="8"/>
      <c r="U6450" s="8"/>
      <c r="V6450" s="8"/>
      <c r="W6450" s="8"/>
      <c r="X6450" s="130"/>
      <c r="Y6450" s="67"/>
      <c r="Z6450" s="67"/>
      <c r="AA6450" s="67"/>
      <c r="AB6450" s="67"/>
      <c r="AC6450" s="67"/>
      <c r="AD6450" s="8"/>
      <c r="AE6450" s="8"/>
      <c r="AF6450" s="8"/>
      <c r="AG6450" s="8"/>
      <c r="AH6450" s="130"/>
      <c r="AI6450" s="77"/>
      <c r="AJ6450" s="77"/>
      <c r="AK6450" s="77"/>
      <c r="AL6450" s="77"/>
      <c r="AM6450" s="77"/>
      <c r="AN6450" s="8"/>
      <c r="AO6450" s="8"/>
      <c r="AP6450" s="8"/>
      <c r="AQ6450" s="8"/>
      <c r="AR6450" s="130"/>
      <c r="AS6450" s="90"/>
      <c r="AT6450" s="90"/>
      <c r="AU6450" s="90"/>
      <c r="AV6450" s="90"/>
      <c r="AW6450" s="90"/>
      <c r="AX6450" s="8"/>
      <c r="AY6450" s="8"/>
      <c r="AZ6450" s="8"/>
      <c r="BA6450" s="8"/>
      <c r="BB6450" s="130"/>
      <c r="BC6450" s="111"/>
      <c r="BD6450" s="111"/>
      <c r="BE6450" s="111"/>
      <c r="BF6450" s="111"/>
      <c r="BG6450" s="111"/>
      <c r="BH6450" s="8"/>
      <c r="BI6450" s="8"/>
      <c r="BJ6450" s="8"/>
      <c r="BK6450" s="8"/>
      <c r="BL6450" s="130"/>
      <c r="BM6450" s="53"/>
      <c r="BN6450" s="53"/>
      <c r="BO6450" s="53"/>
      <c r="BP6450" s="53"/>
      <c r="BQ6450" s="53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346</v>
      </c>
      <c r="K6451" s="2" t="s">
        <v>319</v>
      </c>
      <c r="L6451" s="170">
        <f t="shared" si="215"/>
        <v>0</v>
      </c>
      <c r="M6451" s="170">
        <f t="shared" si="216"/>
        <v>0</v>
      </c>
      <c r="N6451" s="183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289</v>
      </c>
      <c r="J6452" s="2" t="s">
        <v>268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3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292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3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285</v>
      </c>
      <c r="J6454" s="2" t="s">
        <v>293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3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2"/>
      <c r="BG6454" s="112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287</v>
      </c>
      <c r="J6455" s="2" t="s">
        <v>269</v>
      </c>
      <c r="K6455" s="2" t="s">
        <v>321</v>
      </c>
      <c r="L6455" s="170">
        <f t="shared" si="215"/>
        <v>1</v>
      </c>
      <c r="M6455" s="170">
        <f t="shared" si="216"/>
        <v>0.83</v>
      </c>
      <c r="N6455" s="183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>
        <v>1</v>
      </c>
      <c r="AC6455" s="67">
        <v>0.83</v>
      </c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1"/>
      <c r="BG6455" s="111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270</v>
      </c>
      <c r="K6456" s="2" t="s">
        <v>321</v>
      </c>
      <c r="L6456" s="170">
        <f t="shared" si="215"/>
        <v>0</v>
      </c>
      <c r="M6456" s="170">
        <f t="shared" si="216"/>
        <v>0</v>
      </c>
      <c r="N6456" s="183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/>
      <c r="AC6456" s="67"/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290</v>
      </c>
      <c r="J6457" s="2" t="s">
        <v>271</v>
      </c>
      <c r="K6457" s="2" t="s">
        <v>322</v>
      </c>
      <c r="L6457" s="170">
        <f t="shared" si="215"/>
        <v>0</v>
      </c>
      <c r="M6457" s="170">
        <f t="shared" si="216"/>
        <v>0</v>
      </c>
      <c r="N6457" s="183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284</v>
      </c>
      <c r="J6458" s="2" t="s">
        <v>294</v>
      </c>
      <c r="K6458" s="2" t="s">
        <v>321</v>
      </c>
      <c r="L6458" s="170">
        <f t="shared" si="215"/>
        <v>0</v>
      </c>
      <c r="M6458" s="170">
        <f t="shared" si="216"/>
        <v>0</v>
      </c>
      <c r="N6458" s="183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347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3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295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3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290</v>
      </c>
      <c r="J6461" s="2" t="s">
        <v>299</v>
      </c>
      <c r="K6461" s="2" t="s">
        <v>319</v>
      </c>
      <c r="L6461" s="170">
        <f t="shared" si="215"/>
        <v>0</v>
      </c>
      <c r="M6461" s="170">
        <f t="shared" si="216"/>
        <v>0</v>
      </c>
      <c r="N6461" s="183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315</v>
      </c>
      <c r="J6462" s="2" t="s">
        <v>348</v>
      </c>
      <c r="K6462" s="2" t="s">
        <v>321</v>
      </c>
      <c r="L6462" s="170">
        <f t="shared" si="215"/>
        <v>0</v>
      </c>
      <c r="M6462" s="170">
        <f t="shared" si="216"/>
        <v>0</v>
      </c>
      <c r="N6462" s="183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296</v>
      </c>
      <c r="K6463" s="2" t="s">
        <v>322</v>
      </c>
      <c r="L6463" s="170">
        <f t="shared" si="215"/>
        <v>0</v>
      </c>
      <c r="M6463" s="170">
        <f t="shared" si="216"/>
        <v>0</v>
      </c>
      <c r="N6463" s="183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316</v>
      </c>
      <c r="J6464" s="2" t="s">
        <v>297</v>
      </c>
      <c r="K6464" s="2" t="s">
        <v>319</v>
      </c>
      <c r="L6464" s="170">
        <f t="shared" si="215"/>
        <v>0</v>
      </c>
      <c r="M6464" s="170">
        <f t="shared" si="216"/>
        <v>0</v>
      </c>
      <c r="N6464" s="183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8" t="s">
        <v>349</v>
      </c>
      <c r="K6465" s="8" t="s">
        <v>321</v>
      </c>
      <c r="L6465" s="170">
        <f t="shared" si="215"/>
        <v>0</v>
      </c>
      <c r="M6465" s="170">
        <f t="shared" si="216"/>
        <v>0</v>
      </c>
      <c r="N6465" s="183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282</v>
      </c>
      <c r="J6466" s="2" t="s">
        <v>272</v>
      </c>
      <c r="K6466" s="2" t="s">
        <v>322</v>
      </c>
      <c r="L6466" s="170">
        <f t="shared" si="215"/>
        <v>0</v>
      </c>
      <c r="M6466" s="170">
        <f t="shared" si="216"/>
        <v>0</v>
      </c>
      <c r="N6466" s="183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273</v>
      </c>
      <c r="K6467" s="2" t="s">
        <v>322</v>
      </c>
      <c r="L6467" s="170">
        <f t="shared" si="215"/>
        <v>4.0000000000000001E-3</v>
      </c>
      <c r="M6467" s="170">
        <f t="shared" si="216"/>
        <v>9.0470000000000006</v>
      </c>
      <c r="N6467" s="183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>
        <v>117.119</v>
      </c>
      <c r="BA6467" s="8">
        <v>4.0000000000000001E-3</v>
      </c>
      <c r="BB6467" s="130">
        <v>9.0470000000000006</v>
      </c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274</v>
      </c>
      <c r="K6468" s="2" t="s">
        <v>322</v>
      </c>
      <c r="L6468" s="172">
        <f t="shared" si="215"/>
        <v>0</v>
      </c>
      <c r="M6468" s="170">
        <f t="shared" si="216"/>
        <v>0</v>
      </c>
      <c r="N6468" s="183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/>
      <c r="BA6468" s="8"/>
      <c r="BB6468" s="130"/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275</v>
      </c>
      <c r="K6469" s="2" t="s">
        <v>322</v>
      </c>
      <c r="L6469" s="170">
        <f t="shared" ref="L6469:L6532" si="217">SUM(R6469,W6469,AB6469,AG6469,AL6469,AQ6469,AV6469,BA6469,BF6469,BK6469,BP6469,BU6469)</f>
        <v>0</v>
      </c>
      <c r="M6469" s="170">
        <f t="shared" ref="M6469:M6532" si="218">SUM(S6469,X6469,AC6469,AH6469,AM6469,AR6469,AW6469,BB6469,BG6469,BL6469,BQ6469,BV6469)</f>
        <v>0</v>
      </c>
      <c r="N6469" s="183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276</v>
      </c>
      <c r="K6470" s="2" t="s">
        <v>321</v>
      </c>
      <c r="L6470" s="170">
        <f t="shared" si="217"/>
        <v>0</v>
      </c>
      <c r="M6470" s="170">
        <f t="shared" si="218"/>
        <v>0</v>
      </c>
      <c r="N6470" s="183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277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3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283</v>
      </c>
      <c r="J6472" s="2" t="s">
        <v>298</v>
      </c>
      <c r="K6472" s="2" t="s">
        <v>322</v>
      </c>
      <c r="L6472" s="170">
        <f t="shared" si="217"/>
        <v>0</v>
      </c>
      <c r="M6472" s="170">
        <f t="shared" si="218"/>
        <v>0</v>
      </c>
      <c r="N6472" s="183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278</v>
      </c>
      <c r="K6473" s="2" t="s">
        <v>321</v>
      </c>
      <c r="L6473" s="170">
        <f t="shared" si="217"/>
        <v>1</v>
      </c>
      <c r="M6473" s="170">
        <f t="shared" si="218"/>
        <v>1.4159999999999999</v>
      </c>
      <c r="N6473" s="183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>
        <v>2</v>
      </c>
      <c r="BD6473" s="111"/>
      <c r="BE6473" s="111"/>
      <c r="BF6473" s="111">
        <v>1</v>
      </c>
      <c r="BG6473" s="111">
        <v>1.4159999999999999</v>
      </c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279</v>
      </c>
      <c r="K6474" s="2" t="s">
        <v>321</v>
      </c>
      <c r="L6474" s="170">
        <f t="shared" si="217"/>
        <v>0</v>
      </c>
      <c r="M6474" s="170">
        <f t="shared" si="218"/>
        <v>0</v>
      </c>
      <c r="N6474" s="183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/>
      <c r="BD6474" s="111"/>
      <c r="BE6474" s="111"/>
      <c r="BF6474" s="111"/>
      <c r="BG6474" s="111"/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286</v>
      </c>
      <c r="J6475" s="2" t="s">
        <v>280</v>
      </c>
      <c r="K6475" s="2" t="s">
        <v>320</v>
      </c>
      <c r="L6475" s="170">
        <f t="shared" si="217"/>
        <v>0</v>
      </c>
      <c r="M6475" s="172">
        <f t="shared" si="218"/>
        <v>0</v>
      </c>
      <c r="N6475" s="185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61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281</v>
      </c>
      <c r="K6476" s="2" t="s">
        <v>320</v>
      </c>
      <c r="L6476" s="170">
        <f t="shared" si="217"/>
        <v>0</v>
      </c>
      <c r="M6476" s="170">
        <f t="shared" si="218"/>
        <v>0</v>
      </c>
      <c r="N6476" s="183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2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2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30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19"/>
      <c r="B6477" s="16" t="s">
        <v>2</v>
      </c>
      <c r="C6477" s="16" t="s">
        <v>3</v>
      </c>
      <c r="D6477" s="16" t="s">
        <v>228</v>
      </c>
      <c r="E6477" s="6" t="s">
        <v>251</v>
      </c>
      <c r="F6477" s="7"/>
      <c r="G6477" s="23" t="s">
        <v>5</v>
      </c>
      <c r="H6477" s="7">
        <v>2023</v>
      </c>
      <c r="I6477" s="25"/>
      <c r="J6477" s="16" t="s">
        <v>314</v>
      </c>
      <c r="K6477" s="16"/>
      <c r="L6477" s="155"/>
      <c r="M6477" s="133">
        <f>SUM(M6439:M6476)</f>
        <v>11.293000000000001</v>
      </c>
      <c r="N6477" s="186"/>
      <c r="O6477" s="19"/>
      <c r="P6477" s="19"/>
      <c r="Q6477" s="19"/>
      <c r="R6477" s="19"/>
      <c r="S6477" s="131">
        <f>SUM(S6439:S6476)</f>
        <v>0</v>
      </c>
      <c r="T6477" s="19"/>
      <c r="U6477" s="19"/>
      <c r="V6477" s="19"/>
      <c r="W6477" s="19"/>
      <c r="X6477" s="131">
        <f>SUM(X6439:X6476)</f>
        <v>0</v>
      </c>
      <c r="Y6477" s="19"/>
      <c r="Z6477" s="19"/>
      <c r="AA6477" s="19"/>
      <c r="AB6477" s="19"/>
      <c r="AC6477" s="131">
        <f>SUM(AC6439:AC6476)</f>
        <v>0.83</v>
      </c>
      <c r="AD6477" s="19"/>
      <c r="AE6477" s="19"/>
      <c r="AF6477" s="19"/>
      <c r="AG6477" s="19"/>
      <c r="AH6477" s="131">
        <f>SUM(AH6439:AH6476)</f>
        <v>0</v>
      </c>
      <c r="AI6477" s="19"/>
      <c r="AJ6477" s="19"/>
      <c r="AK6477" s="19"/>
      <c r="AL6477" s="19"/>
      <c r="AM6477" s="131"/>
      <c r="AN6477" s="19"/>
      <c r="AO6477" s="19"/>
      <c r="AP6477" s="19"/>
      <c r="AQ6477" s="19"/>
      <c r="AR6477" s="131"/>
      <c r="AS6477" s="19"/>
      <c r="AT6477" s="19"/>
      <c r="AU6477" s="19"/>
      <c r="AV6477" s="19"/>
      <c r="AW6477" s="131"/>
      <c r="AX6477" s="19"/>
      <c r="AY6477" s="19"/>
      <c r="AZ6477" s="19"/>
      <c r="BA6477" s="19"/>
      <c r="BB6477" s="131">
        <f>SUM(BB6439:BB6476)</f>
        <v>9.0470000000000006</v>
      </c>
      <c r="BC6477" s="19"/>
      <c r="BD6477" s="19"/>
      <c r="BE6477" s="19"/>
      <c r="BF6477" s="19"/>
      <c r="BG6477" s="131"/>
      <c r="BH6477" s="19"/>
      <c r="BI6477" s="19"/>
      <c r="BJ6477" s="19"/>
      <c r="BK6477" s="19"/>
      <c r="BL6477" s="131"/>
      <c r="BM6477" s="19"/>
      <c r="BN6477" s="19"/>
      <c r="BO6477" s="19"/>
      <c r="BP6477" s="19"/>
      <c r="BQ6477" s="131"/>
      <c r="BR6477" s="19"/>
      <c r="BS6477" s="19"/>
      <c r="BT6477" s="19"/>
      <c r="BU6477" s="19"/>
      <c r="BV6477" s="131"/>
    </row>
    <row r="6478" spans="1:74" hidden="1" x14ac:dyDescent="0.3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22" t="s">
        <v>5</v>
      </c>
      <c r="H6478" s="3">
        <v>2023</v>
      </c>
      <c r="I6478" s="24" t="s">
        <v>287</v>
      </c>
      <c r="J6478" s="2" t="s">
        <v>267</v>
      </c>
      <c r="K6478" s="2" t="s">
        <v>319</v>
      </c>
      <c r="L6478" s="170">
        <f t="shared" si="217"/>
        <v>0</v>
      </c>
      <c r="M6478" s="170">
        <f t="shared" si="218"/>
        <v>0</v>
      </c>
      <c r="N6478" s="183"/>
      <c r="O6478" s="37"/>
      <c r="P6478" s="37"/>
      <c r="Q6478" s="37"/>
      <c r="R6478" s="37"/>
      <c r="S6478" s="46"/>
      <c r="T6478" s="2"/>
      <c r="U6478" s="2"/>
      <c r="V6478" s="2"/>
      <c r="W6478" s="2"/>
      <c r="X6478" s="60"/>
      <c r="Y6478" s="67"/>
      <c r="Z6478" s="67"/>
      <c r="AA6478" s="67"/>
      <c r="AB6478" s="67"/>
      <c r="AC6478" s="73"/>
      <c r="AD6478" s="2"/>
      <c r="AE6478" s="2"/>
      <c r="AF6478" s="2"/>
      <c r="AG6478" s="2"/>
      <c r="AH6478" s="60"/>
      <c r="AI6478" s="77"/>
      <c r="AJ6478" s="77"/>
      <c r="AK6478" s="77"/>
      <c r="AL6478" s="77"/>
      <c r="AM6478" s="85"/>
      <c r="AN6478" s="2"/>
      <c r="AO6478" s="2"/>
      <c r="AP6478" s="2"/>
      <c r="AQ6478" s="2"/>
      <c r="AR6478" s="60"/>
      <c r="AS6478" s="90"/>
      <c r="AT6478" s="90"/>
      <c r="AU6478" s="90"/>
      <c r="AV6478" s="90"/>
      <c r="AW6478" s="105"/>
      <c r="AX6478" s="2"/>
      <c r="AY6478" s="2"/>
      <c r="AZ6478" s="2"/>
      <c r="BA6478" s="2"/>
      <c r="BB6478" s="60"/>
      <c r="BC6478" s="111"/>
      <c r="BD6478" s="111"/>
      <c r="BE6478" s="111"/>
      <c r="BF6478" s="111"/>
      <c r="BG6478" s="116"/>
      <c r="BH6478" s="2"/>
      <c r="BI6478" s="2"/>
      <c r="BJ6478" s="2"/>
      <c r="BK6478" s="2"/>
      <c r="BL6478" s="60"/>
      <c r="BM6478" s="53"/>
      <c r="BN6478" s="53"/>
      <c r="BO6478" s="53"/>
      <c r="BP6478" s="53"/>
      <c r="BQ6478" s="125"/>
      <c r="BR6478" s="2"/>
      <c r="BS6478" s="2"/>
      <c r="BT6478" s="2"/>
      <c r="BU6478" s="2"/>
      <c r="BV6478" s="60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291</v>
      </c>
      <c r="K6479" s="2" t="s">
        <v>320</v>
      </c>
      <c r="L6479" s="170">
        <f t="shared" si="217"/>
        <v>0</v>
      </c>
      <c r="M6479" s="170">
        <f t="shared" si="218"/>
        <v>0</v>
      </c>
      <c r="N6479" s="183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286</v>
      </c>
      <c r="J6480" s="2" t="s">
        <v>337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3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8" t="s">
        <v>338</v>
      </c>
      <c r="K6481" s="8" t="s">
        <v>319</v>
      </c>
      <c r="L6481" s="170">
        <f t="shared" si="217"/>
        <v>0</v>
      </c>
      <c r="M6481" s="170">
        <f t="shared" si="218"/>
        <v>0</v>
      </c>
      <c r="N6481" s="183"/>
      <c r="O6481" s="58"/>
      <c r="P6481" s="58"/>
      <c r="Q6481" s="58"/>
      <c r="R6481" s="58"/>
      <c r="S6481" s="59"/>
      <c r="T6481" s="8"/>
      <c r="U6481" s="8"/>
      <c r="V6481" s="8"/>
      <c r="W6481" s="8"/>
      <c r="X6481" s="130"/>
      <c r="Y6481" s="143"/>
      <c r="Z6481" s="143"/>
      <c r="AA6481" s="143"/>
      <c r="AB6481" s="143"/>
      <c r="AC6481" s="144"/>
      <c r="AD6481" s="8"/>
      <c r="AE6481" s="8"/>
      <c r="AF6481" s="8"/>
      <c r="AG6481" s="8"/>
      <c r="AH6481" s="130"/>
      <c r="AI6481" s="145"/>
      <c r="AJ6481" s="145"/>
      <c r="AK6481" s="145"/>
      <c r="AL6481" s="145"/>
      <c r="AM6481" s="146"/>
      <c r="AN6481" s="8"/>
      <c r="AO6481" s="8"/>
      <c r="AP6481" s="8"/>
      <c r="AQ6481" s="8"/>
      <c r="AR6481" s="130"/>
      <c r="AS6481" s="147"/>
      <c r="AT6481" s="147"/>
      <c r="AU6481" s="147"/>
      <c r="AV6481" s="147"/>
      <c r="AW6481" s="148"/>
      <c r="AX6481" s="8"/>
      <c r="AY6481" s="8"/>
      <c r="AZ6481" s="8"/>
      <c r="BA6481" s="8"/>
      <c r="BB6481" s="130"/>
      <c r="BC6481" s="149"/>
      <c r="BD6481" s="149"/>
      <c r="BE6481" s="149"/>
      <c r="BF6481" s="149"/>
      <c r="BG6481" s="150"/>
      <c r="BH6481" s="8"/>
      <c r="BI6481" s="8"/>
      <c r="BJ6481" s="8"/>
      <c r="BK6481" s="8"/>
      <c r="BL6481" s="130"/>
      <c r="BM6481" s="151"/>
      <c r="BN6481" s="151"/>
      <c r="BO6481" s="151"/>
      <c r="BP6481" s="151"/>
      <c r="BQ6481" s="152"/>
      <c r="BR6481" s="8"/>
      <c r="BS6481" s="8"/>
      <c r="BT6481" s="8"/>
      <c r="BU6481" s="8"/>
      <c r="BV6481" s="13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339</v>
      </c>
      <c r="K6482" s="8" t="s">
        <v>340</v>
      </c>
      <c r="L6482" s="170">
        <f t="shared" si="217"/>
        <v>0</v>
      </c>
      <c r="M6482" s="170">
        <f t="shared" si="218"/>
        <v>0</v>
      </c>
      <c r="N6482" s="183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341</v>
      </c>
      <c r="K6483" s="8" t="s">
        <v>319</v>
      </c>
      <c r="L6483" s="170">
        <f t="shared" si="217"/>
        <v>0</v>
      </c>
      <c r="M6483" s="170">
        <f t="shared" si="218"/>
        <v>0</v>
      </c>
      <c r="N6483" s="183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342</v>
      </c>
      <c r="K6484" s="8" t="s">
        <v>321</v>
      </c>
      <c r="L6484" s="170">
        <f t="shared" si="217"/>
        <v>0</v>
      </c>
      <c r="M6484" s="170">
        <f t="shared" si="218"/>
        <v>0</v>
      </c>
      <c r="N6484" s="183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343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3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344</v>
      </c>
      <c r="K6486" s="8" t="s">
        <v>340</v>
      </c>
      <c r="L6486" s="170">
        <f t="shared" si="217"/>
        <v>0</v>
      </c>
      <c r="M6486" s="170">
        <f t="shared" si="218"/>
        <v>0</v>
      </c>
      <c r="N6486" s="183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288</v>
      </c>
      <c r="J6487" s="8" t="s">
        <v>345</v>
      </c>
      <c r="K6487" s="8" t="s">
        <v>319</v>
      </c>
      <c r="L6487" s="170">
        <f t="shared" si="217"/>
        <v>0</v>
      </c>
      <c r="M6487" s="170">
        <f t="shared" si="218"/>
        <v>0</v>
      </c>
      <c r="N6487" s="183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2" t="s">
        <v>352</v>
      </c>
      <c r="K6488" s="2" t="s">
        <v>319</v>
      </c>
      <c r="L6488" s="170">
        <f t="shared" si="217"/>
        <v>0</v>
      </c>
      <c r="M6488" s="170">
        <f t="shared" si="218"/>
        <v>0</v>
      </c>
      <c r="N6488" s="183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353</v>
      </c>
      <c r="K6489" s="2" t="s">
        <v>322</v>
      </c>
      <c r="L6489" s="170">
        <f t="shared" si="217"/>
        <v>0</v>
      </c>
      <c r="M6489" s="170">
        <f t="shared" si="218"/>
        <v>0</v>
      </c>
      <c r="N6489" s="183"/>
      <c r="O6489" s="37"/>
      <c r="P6489" s="37"/>
      <c r="Q6489" s="37"/>
      <c r="R6489" s="37"/>
      <c r="S6489" s="46"/>
      <c r="T6489" s="2"/>
      <c r="U6489" s="2"/>
      <c r="V6489" s="2"/>
      <c r="W6489" s="2"/>
      <c r="X6489" s="60"/>
      <c r="Y6489" s="67"/>
      <c r="Z6489" s="67"/>
      <c r="AA6489" s="67"/>
      <c r="AB6489" s="67"/>
      <c r="AC6489" s="73"/>
      <c r="AD6489" s="2"/>
      <c r="AE6489" s="2"/>
      <c r="AF6489" s="2"/>
      <c r="AG6489" s="2"/>
      <c r="AH6489" s="60"/>
      <c r="AI6489" s="77"/>
      <c r="AJ6489" s="77"/>
      <c r="AK6489" s="77"/>
      <c r="AL6489" s="77"/>
      <c r="AM6489" s="85"/>
      <c r="AN6489" s="2"/>
      <c r="AO6489" s="2"/>
      <c r="AP6489" s="2"/>
      <c r="AQ6489" s="2"/>
      <c r="AR6489" s="60"/>
      <c r="AS6489" s="90"/>
      <c r="AT6489" s="90"/>
      <c r="AU6489" s="90"/>
      <c r="AV6489" s="90"/>
      <c r="AW6489" s="105"/>
      <c r="AX6489" s="2"/>
      <c r="AY6489" s="2"/>
      <c r="AZ6489" s="2"/>
      <c r="BA6489" s="2"/>
      <c r="BB6489" s="60"/>
      <c r="BC6489" s="111"/>
      <c r="BD6489" s="111"/>
      <c r="BE6489" s="111"/>
      <c r="BF6489" s="111"/>
      <c r="BG6489" s="116"/>
      <c r="BH6489" s="2"/>
      <c r="BI6489" s="2"/>
      <c r="BJ6489" s="2"/>
      <c r="BK6489" s="2"/>
      <c r="BL6489" s="60"/>
      <c r="BM6489" s="53"/>
      <c r="BN6489" s="53"/>
      <c r="BO6489" s="53"/>
      <c r="BP6489" s="53"/>
      <c r="BQ6489" s="125"/>
      <c r="BR6489" s="2"/>
      <c r="BS6489" s="2"/>
      <c r="BT6489" s="2"/>
      <c r="BU6489" s="2"/>
      <c r="BV6489" s="6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346</v>
      </c>
      <c r="K6490" s="2" t="s">
        <v>319</v>
      </c>
      <c r="L6490" s="170">
        <f t="shared" si="217"/>
        <v>0</v>
      </c>
      <c r="M6490" s="170">
        <f t="shared" si="218"/>
        <v>0</v>
      </c>
      <c r="N6490" s="183"/>
      <c r="O6490" s="38"/>
      <c r="P6490" s="37"/>
      <c r="Q6490" s="37"/>
      <c r="R6490" s="37"/>
      <c r="S6490" s="46"/>
      <c r="T6490" s="3"/>
      <c r="U6490" s="2"/>
      <c r="V6490" s="2"/>
      <c r="W6490" s="2"/>
      <c r="X6490" s="60"/>
      <c r="Y6490" s="69"/>
      <c r="Z6490" s="67"/>
      <c r="AA6490" s="67"/>
      <c r="AB6490" s="67"/>
      <c r="AC6490" s="73"/>
      <c r="AD6490" s="3"/>
      <c r="AE6490" s="2"/>
      <c r="AF6490" s="2"/>
      <c r="AG6490" s="2"/>
      <c r="AH6490" s="60"/>
      <c r="AI6490" s="78"/>
      <c r="AJ6490" s="77"/>
      <c r="AK6490" s="77"/>
      <c r="AL6490" s="77"/>
      <c r="AM6490" s="85"/>
      <c r="AN6490" s="3"/>
      <c r="AO6490" s="2"/>
      <c r="AP6490" s="2"/>
      <c r="AQ6490" s="2"/>
      <c r="AR6490" s="60"/>
      <c r="AS6490" s="91"/>
      <c r="AT6490" s="90"/>
      <c r="AU6490" s="90"/>
      <c r="AV6490" s="90"/>
      <c r="AW6490" s="105"/>
      <c r="AX6490" s="3"/>
      <c r="AY6490" s="2"/>
      <c r="AZ6490" s="2"/>
      <c r="BA6490" s="2"/>
      <c r="BB6490" s="60"/>
      <c r="BC6490" s="112"/>
      <c r="BD6490" s="111"/>
      <c r="BE6490" s="111"/>
      <c r="BF6490" s="111"/>
      <c r="BG6490" s="116"/>
      <c r="BH6490" s="3"/>
      <c r="BI6490" s="2"/>
      <c r="BJ6490" s="2"/>
      <c r="BK6490" s="2"/>
      <c r="BL6490" s="60"/>
      <c r="BM6490" s="54"/>
      <c r="BN6490" s="53"/>
      <c r="BO6490" s="53"/>
      <c r="BP6490" s="53"/>
      <c r="BQ6490" s="125"/>
      <c r="BR6490" s="3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289</v>
      </c>
      <c r="J6491" s="2" t="s">
        <v>268</v>
      </c>
      <c r="K6491" s="2" t="s">
        <v>319</v>
      </c>
      <c r="L6491" s="170">
        <f t="shared" si="217"/>
        <v>0.17699999999999999</v>
      </c>
      <c r="M6491" s="170">
        <f t="shared" si="218"/>
        <v>298.01499999999999</v>
      </c>
      <c r="N6491" s="183"/>
      <c r="O6491" s="37"/>
      <c r="P6491" s="37"/>
      <c r="Q6491" s="37"/>
      <c r="R6491" s="37"/>
      <c r="S6491" s="46"/>
      <c r="T6491" s="2"/>
      <c r="U6491" s="2"/>
      <c r="V6491" s="2"/>
      <c r="W6491" s="2"/>
      <c r="X6491" s="60"/>
      <c r="Y6491" s="67"/>
      <c r="Z6491" s="67"/>
      <c r="AA6491" s="67"/>
      <c r="AB6491" s="67"/>
      <c r="AC6491" s="73"/>
      <c r="AD6491" s="2"/>
      <c r="AE6491" s="2"/>
      <c r="AF6491" s="2"/>
      <c r="AG6491" s="2"/>
      <c r="AH6491" s="60"/>
      <c r="AI6491" s="77"/>
      <c r="AJ6491" s="77"/>
      <c r="AK6491" s="77"/>
      <c r="AL6491" s="77"/>
      <c r="AM6491" s="85"/>
      <c r="AN6491" s="2"/>
      <c r="AO6491" s="2"/>
      <c r="AP6491" s="2"/>
      <c r="AQ6491" s="2"/>
      <c r="AR6491" s="60"/>
      <c r="AS6491" s="90"/>
      <c r="AT6491" s="90"/>
      <c r="AU6491" s="90"/>
      <c r="AV6491" s="90"/>
      <c r="AW6491" s="105"/>
      <c r="AX6491" s="2">
        <v>3</v>
      </c>
      <c r="AY6491" s="2"/>
      <c r="AZ6491" s="2"/>
      <c r="BA6491" s="2">
        <v>0.17699999999999999</v>
      </c>
      <c r="BB6491" s="60">
        <v>298.01499999999999</v>
      </c>
      <c r="BC6491" s="111"/>
      <c r="BD6491" s="111"/>
      <c r="BE6491" s="111"/>
      <c r="BF6491" s="111"/>
      <c r="BG6491" s="116"/>
      <c r="BH6491" s="2"/>
      <c r="BI6491" s="2"/>
      <c r="BJ6491" s="2"/>
      <c r="BK6491" s="2"/>
      <c r="BL6491" s="60"/>
      <c r="BM6491" s="53"/>
      <c r="BN6491" s="53"/>
      <c r="BO6491" s="53"/>
      <c r="BP6491" s="53"/>
      <c r="BQ6491" s="125"/>
      <c r="BR6491" s="2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292</v>
      </c>
      <c r="K6492" s="2" t="s">
        <v>319</v>
      </c>
      <c r="L6492" s="170">
        <f t="shared" si="217"/>
        <v>1.4999999999999999E-2</v>
      </c>
      <c r="M6492" s="170">
        <f t="shared" si="218"/>
        <v>27.992000000000001</v>
      </c>
      <c r="N6492" s="183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 t="s">
        <v>522</v>
      </c>
      <c r="AU6492" s="90"/>
      <c r="AV6492" s="90">
        <v>1.4999999999999999E-2</v>
      </c>
      <c r="AW6492" s="105">
        <v>27.992000000000001</v>
      </c>
      <c r="AX6492" s="2"/>
      <c r="AY6492" s="2"/>
      <c r="AZ6492" s="2"/>
      <c r="BA6492" s="2"/>
      <c r="BB6492" s="60"/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285</v>
      </c>
      <c r="J6493" s="2" t="s">
        <v>293</v>
      </c>
      <c r="K6493" s="2" t="s">
        <v>319</v>
      </c>
      <c r="L6493" s="170">
        <f t="shared" si="217"/>
        <v>0</v>
      </c>
      <c r="M6493" s="170">
        <f t="shared" si="218"/>
        <v>0</v>
      </c>
      <c r="N6493" s="183"/>
      <c r="O6493" s="37"/>
      <c r="P6493" s="37"/>
      <c r="Q6493" s="37"/>
      <c r="R6493" s="38"/>
      <c r="S6493" s="45"/>
      <c r="T6493" s="2"/>
      <c r="U6493" s="2"/>
      <c r="V6493" s="2"/>
      <c r="W6493" s="3"/>
      <c r="X6493" s="61"/>
      <c r="Y6493" s="67"/>
      <c r="Z6493" s="67"/>
      <c r="AA6493" s="67"/>
      <c r="AB6493" s="69"/>
      <c r="AC6493" s="74"/>
      <c r="AD6493" s="2"/>
      <c r="AE6493" s="2"/>
      <c r="AF6493" s="2"/>
      <c r="AG6493" s="3"/>
      <c r="AH6493" s="61"/>
      <c r="AI6493" s="77"/>
      <c r="AJ6493" s="77"/>
      <c r="AK6493" s="77"/>
      <c r="AL6493" s="78"/>
      <c r="AM6493" s="86"/>
      <c r="AN6493" s="2"/>
      <c r="AO6493" s="2"/>
      <c r="AP6493" s="2"/>
      <c r="AQ6493" s="3"/>
      <c r="AR6493" s="61"/>
      <c r="AS6493" s="90"/>
      <c r="AT6493" s="90"/>
      <c r="AU6493" s="90"/>
      <c r="AV6493" s="91"/>
      <c r="AW6493" s="106"/>
      <c r="AX6493" s="2"/>
      <c r="AY6493" s="2"/>
      <c r="AZ6493" s="2"/>
      <c r="BA6493" s="3"/>
      <c r="BB6493" s="61"/>
      <c r="BC6493" s="111"/>
      <c r="BD6493" s="111"/>
      <c r="BE6493" s="111"/>
      <c r="BF6493" s="112"/>
      <c r="BG6493" s="117"/>
      <c r="BH6493" s="2"/>
      <c r="BI6493" s="2"/>
      <c r="BJ6493" s="2"/>
      <c r="BK6493" s="3"/>
      <c r="BL6493" s="61"/>
      <c r="BM6493" s="53"/>
      <c r="BN6493" s="53"/>
      <c r="BO6493" s="53"/>
      <c r="BP6493" s="54"/>
      <c r="BQ6493" s="126"/>
      <c r="BR6493" s="2"/>
      <c r="BS6493" s="2"/>
      <c r="BT6493" s="2"/>
      <c r="BU6493" s="3"/>
      <c r="BV6493" s="61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287</v>
      </c>
      <c r="J6494" s="2" t="s">
        <v>269</v>
      </c>
      <c r="K6494" s="2" t="s">
        <v>321</v>
      </c>
      <c r="L6494" s="170">
        <f t="shared" si="217"/>
        <v>2</v>
      </c>
      <c r="M6494" s="170">
        <f t="shared" si="218"/>
        <v>3.31</v>
      </c>
      <c r="N6494" s="183"/>
      <c r="O6494" s="37"/>
      <c r="P6494" s="37"/>
      <c r="Q6494" s="37"/>
      <c r="R6494" s="37"/>
      <c r="S6494" s="46"/>
      <c r="T6494" s="2"/>
      <c r="U6494" s="2"/>
      <c r="V6494" s="2"/>
      <c r="W6494" s="2"/>
      <c r="X6494" s="60"/>
      <c r="Y6494" s="67"/>
      <c r="Z6494" s="67"/>
      <c r="AA6494" s="67"/>
      <c r="AB6494" s="67"/>
      <c r="AC6494" s="73"/>
      <c r="AD6494" s="2"/>
      <c r="AE6494" s="2"/>
      <c r="AF6494" s="2"/>
      <c r="AG6494" s="2"/>
      <c r="AH6494" s="60"/>
      <c r="AI6494" s="77"/>
      <c r="AJ6494" s="77"/>
      <c r="AK6494" s="77"/>
      <c r="AL6494" s="78">
        <v>2</v>
      </c>
      <c r="AM6494" s="85">
        <v>3.31</v>
      </c>
      <c r="AN6494" s="2"/>
      <c r="AO6494" s="2"/>
      <c r="AP6494" s="2"/>
      <c r="AQ6494" s="2"/>
      <c r="AR6494" s="60"/>
      <c r="AS6494" s="90"/>
      <c r="AT6494" s="90"/>
      <c r="AU6494" s="90"/>
      <c r="AV6494" s="90"/>
      <c r="AW6494" s="105"/>
      <c r="AX6494" s="2"/>
      <c r="AY6494" s="2"/>
      <c r="AZ6494" s="2"/>
      <c r="BA6494" s="2"/>
      <c r="BB6494" s="60"/>
      <c r="BC6494" s="111"/>
      <c r="BD6494" s="111"/>
      <c r="BE6494" s="111"/>
      <c r="BF6494" s="111"/>
      <c r="BG6494" s="116"/>
      <c r="BH6494" s="2"/>
      <c r="BI6494" s="2"/>
      <c r="BJ6494" s="2"/>
      <c r="BK6494" s="2"/>
      <c r="BL6494" s="60"/>
      <c r="BM6494" s="53"/>
      <c r="BN6494" s="53"/>
      <c r="BO6494" s="53"/>
      <c r="BP6494" s="53"/>
      <c r="BQ6494" s="125"/>
      <c r="BR6494" s="2"/>
      <c r="BS6494" s="2"/>
      <c r="BT6494" s="2"/>
      <c r="BU6494" s="2"/>
      <c r="BV6494" s="60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270</v>
      </c>
      <c r="K6495" s="2" t="s">
        <v>321</v>
      </c>
      <c r="L6495" s="170">
        <f t="shared" si="217"/>
        <v>0</v>
      </c>
      <c r="M6495" s="170">
        <f t="shared" si="218"/>
        <v>0</v>
      </c>
      <c r="N6495" s="183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7"/>
      <c r="AM6495" s="85"/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290</v>
      </c>
      <c r="J6496" s="2" t="s">
        <v>271</v>
      </c>
      <c r="K6496" s="2" t="s">
        <v>322</v>
      </c>
      <c r="L6496" s="170">
        <f t="shared" si="217"/>
        <v>0</v>
      </c>
      <c r="M6496" s="170">
        <f t="shared" si="218"/>
        <v>0</v>
      </c>
      <c r="N6496" s="183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284</v>
      </c>
      <c r="J6497" s="2" t="s">
        <v>294</v>
      </c>
      <c r="K6497" s="2" t="s">
        <v>321</v>
      </c>
      <c r="L6497" s="170">
        <f t="shared" si="217"/>
        <v>0</v>
      </c>
      <c r="M6497" s="170">
        <f t="shared" si="218"/>
        <v>0</v>
      </c>
      <c r="N6497" s="183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347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3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295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3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290</v>
      </c>
      <c r="J6500" s="2" t="s">
        <v>299</v>
      </c>
      <c r="K6500" s="2" t="s">
        <v>319</v>
      </c>
      <c r="L6500" s="170">
        <f t="shared" si="217"/>
        <v>0</v>
      </c>
      <c r="M6500" s="170">
        <f t="shared" si="218"/>
        <v>0</v>
      </c>
      <c r="N6500" s="183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315</v>
      </c>
      <c r="J6501" s="2" t="s">
        <v>348</v>
      </c>
      <c r="K6501" s="2" t="s">
        <v>321</v>
      </c>
      <c r="L6501" s="170">
        <f t="shared" si="217"/>
        <v>0</v>
      </c>
      <c r="M6501" s="170">
        <f t="shared" si="218"/>
        <v>0</v>
      </c>
      <c r="N6501" s="183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296</v>
      </c>
      <c r="K6502" s="2" t="s">
        <v>322</v>
      </c>
      <c r="L6502" s="170">
        <f t="shared" si="217"/>
        <v>0</v>
      </c>
      <c r="M6502" s="170">
        <f t="shared" si="218"/>
        <v>0</v>
      </c>
      <c r="N6502" s="183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316</v>
      </c>
      <c r="J6503" s="2" t="s">
        <v>297</v>
      </c>
      <c r="K6503" s="2" t="s">
        <v>319</v>
      </c>
      <c r="L6503" s="170">
        <f t="shared" si="217"/>
        <v>0</v>
      </c>
      <c r="M6503" s="170">
        <f t="shared" si="218"/>
        <v>0</v>
      </c>
      <c r="N6503" s="183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8" t="s">
        <v>349</v>
      </c>
      <c r="K6504" s="8" t="s">
        <v>321</v>
      </c>
      <c r="L6504" s="170">
        <f t="shared" si="217"/>
        <v>0</v>
      </c>
      <c r="M6504" s="170">
        <f t="shared" si="218"/>
        <v>0</v>
      </c>
      <c r="N6504" s="183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282</v>
      </c>
      <c r="J6505" s="2" t="s">
        <v>272</v>
      </c>
      <c r="K6505" s="2" t="s">
        <v>322</v>
      </c>
      <c r="L6505" s="170">
        <f t="shared" si="217"/>
        <v>0</v>
      </c>
      <c r="M6505" s="170">
        <f t="shared" si="218"/>
        <v>0</v>
      </c>
      <c r="N6505" s="183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273</v>
      </c>
      <c r="K6506" s="2" t="s">
        <v>322</v>
      </c>
      <c r="L6506" s="170">
        <f t="shared" si="217"/>
        <v>2.7E-2</v>
      </c>
      <c r="M6506" s="170">
        <f t="shared" si="218"/>
        <v>64.638000000000005</v>
      </c>
      <c r="N6506" s="183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 t="s">
        <v>361</v>
      </c>
      <c r="AP6506" s="2">
        <v>37</v>
      </c>
      <c r="AQ6506" s="2">
        <v>8.0000000000000002E-3</v>
      </c>
      <c r="AR6506" s="60">
        <v>17.244</v>
      </c>
      <c r="AS6506" s="90"/>
      <c r="AT6506" s="90"/>
      <c r="AU6506" s="90">
        <v>65.62</v>
      </c>
      <c r="AV6506" s="90">
        <v>2E-3</v>
      </c>
      <c r="AW6506" s="105">
        <v>7.8419999999999996</v>
      </c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>
        <v>2.2999999999999998</v>
      </c>
      <c r="BN6506" s="53" t="s">
        <v>361</v>
      </c>
      <c r="BO6506" s="53"/>
      <c r="BP6506" s="53">
        <v>1E-3</v>
      </c>
      <c r="BQ6506" s="125">
        <v>1.8580000000000001</v>
      </c>
      <c r="BR6506" s="2"/>
      <c r="BS6506" s="2" t="s">
        <v>361</v>
      </c>
      <c r="BT6506" s="2">
        <v>20</v>
      </c>
      <c r="BU6506" s="2">
        <v>1.6E-2</v>
      </c>
      <c r="BV6506" s="60">
        <v>37.694000000000003</v>
      </c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274</v>
      </c>
      <c r="K6507" s="2" t="s">
        <v>322</v>
      </c>
      <c r="L6507" s="172">
        <f t="shared" si="217"/>
        <v>5.0000000000000001E-4</v>
      </c>
      <c r="M6507" s="170">
        <f t="shared" si="218"/>
        <v>0.63800000000000001</v>
      </c>
      <c r="N6507" s="183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/>
      <c r="AP6507" s="2"/>
      <c r="AQ6507" s="2"/>
      <c r="AR6507" s="60"/>
      <c r="AS6507" s="90"/>
      <c r="AT6507" s="90"/>
      <c r="AU6507" s="90"/>
      <c r="AV6507" s="90"/>
      <c r="AW6507" s="105"/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>
        <v>28</v>
      </c>
      <c r="BK6507" s="2">
        <v>5.0000000000000001E-4</v>
      </c>
      <c r="BL6507" s="60">
        <v>0.63800000000000001</v>
      </c>
      <c r="BM6507" s="53"/>
      <c r="BN6507" s="53"/>
      <c r="BO6507" s="53"/>
      <c r="BP6507" s="53"/>
      <c r="BQ6507" s="125"/>
      <c r="BR6507" s="2"/>
      <c r="BS6507" s="2"/>
      <c r="BT6507" s="2"/>
      <c r="BU6507" s="2"/>
      <c r="BV6507" s="60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275</v>
      </c>
      <c r="K6508" s="2" t="s">
        <v>322</v>
      </c>
      <c r="L6508" s="170">
        <f t="shared" si="217"/>
        <v>0</v>
      </c>
      <c r="M6508" s="170">
        <f t="shared" si="218"/>
        <v>0</v>
      </c>
      <c r="N6508" s="183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/>
      <c r="BK6508" s="2"/>
      <c r="BL6508" s="60"/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276</v>
      </c>
      <c r="K6509" s="2" t="s">
        <v>321</v>
      </c>
      <c r="L6509" s="170">
        <f t="shared" si="217"/>
        <v>0</v>
      </c>
      <c r="M6509" s="170">
        <f t="shared" si="218"/>
        <v>0</v>
      </c>
      <c r="N6509" s="183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277</v>
      </c>
      <c r="K6510" s="2" t="s">
        <v>321</v>
      </c>
      <c r="L6510" s="170">
        <f t="shared" si="217"/>
        <v>2</v>
      </c>
      <c r="M6510" s="170">
        <f t="shared" si="218"/>
        <v>4.3390000000000004</v>
      </c>
      <c r="N6510" s="183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>
        <v>2</v>
      </c>
      <c r="BN6510" s="53" t="s">
        <v>361</v>
      </c>
      <c r="BO6510" s="53"/>
      <c r="BP6510" s="53">
        <v>2</v>
      </c>
      <c r="BQ6510" s="125">
        <v>4.3390000000000004</v>
      </c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283</v>
      </c>
      <c r="J6511" s="2" t="s">
        <v>298</v>
      </c>
      <c r="K6511" s="2" t="s">
        <v>322</v>
      </c>
      <c r="L6511" s="170">
        <f t="shared" si="217"/>
        <v>0</v>
      </c>
      <c r="M6511" s="170">
        <f t="shared" si="218"/>
        <v>0</v>
      </c>
      <c r="N6511" s="183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70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/>
      <c r="BN6511" s="53"/>
      <c r="BO6511" s="53"/>
      <c r="BP6511" s="53"/>
      <c r="BQ6511" s="125"/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278</v>
      </c>
      <c r="K6512" s="2" t="s">
        <v>321</v>
      </c>
      <c r="L6512" s="170">
        <f t="shared" si="217"/>
        <v>22</v>
      </c>
      <c r="M6512" s="170">
        <f t="shared" si="218"/>
        <v>32.494</v>
      </c>
      <c r="N6512" s="183"/>
      <c r="O6512" s="37">
        <v>3.4</v>
      </c>
      <c r="P6512" s="37"/>
      <c r="Q6512" s="37"/>
      <c r="R6512" s="37">
        <v>2</v>
      </c>
      <c r="S6512" s="46">
        <v>3.1190000000000002</v>
      </c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>
        <v>1</v>
      </c>
      <c r="AE6512" s="2" t="s">
        <v>397</v>
      </c>
      <c r="AF6512" s="2"/>
      <c r="AG6512" s="2">
        <v>1</v>
      </c>
      <c r="AH6512" s="60">
        <v>1.4339999999999999</v>
      </c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192" t="s">
        <v>547</v>
      </c>
      <c r="AU6512" s="193"/>
      <c r="AV6512" s="90">
        <v>18</v>
      </c>
      <c r="AW6512" s="105">
        <v>25.975000000000001</v>
      </c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>
        <v>1</v>
      </c>
      <c r="BN6512" s="53"/>
      <c r="BO6512" s="53"/>
      <c r="BP6512" s="53">
        <v>1</v>
      </c>
      <c r="BQ6512" s="125">
        <v>1.966</v>
      </c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279</v>
      </c>
      <c r="K6513" s="2" t="s">
        <v>321</v>
      </c>
      <c r="L6513" s="170">
        <f t="shared" si="217"/>
        <v>5</v>
      </c>
      <c r="M6513" s="170">
        <f t="shared" si="218"/>
        <v>30.83</v>
      </c>
      <c r="N6513" s="183"/>
      <c r="O6513" s="37"/>
      <c r="P6513" s="37"/>
      <c r="Q6513" s="37"/>
      <c r="R6513" s="37"/>
      <c r="S6513" s="46"/>
      <c r="T6513" s="2"/>
      <c r="U6513" s="2"/>
      <c r="V6513" s="2"/>
      <c r="W6513" s="2"/>
      <c r="X6513" s="60"/>
      <c r="Y6513" s="67"/>
      <c r="Z6513" s="67"/>
      <c r="AA6513" s="67"/>
      <c r="AB6513" s="67"/>
      <c r="AC6513" s="73"/>
      <c r="AD6513" s="2"/>
      <c r="AE6513" s="2"/>
      <c r="AF6513" s="2"/>
      <c r="AG6513" s="2"/>
      <c r="AH6513" s="60"/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90"/>
      <c r="AU6513" s="90"/>
      <c r="AV6513" s="90"/>
      <c r="AW6513" s="105"/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/>
      <c r="BN6513" s="53"/>
      <c r="BO6513" s="53"/>
      <c r="BP6513" s="53"/>
      <c r="BQ6513" s="125"/>
      <c r="BR6513" s="2">
        <v>4</v>
      </c>
      <c r="BS6513" s="2"/>
      <c r="BT6513" s="2"/>
      <c r="BU6513" s="2">
        <v>5</v>
      </c>
      <c r="BV6513" s="60">
        <v>30.83</v>
      </c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286</v>
      </c>
      <c r="J6514" s="2" t="s">
        <v>280</v>
      </c>
      <c r="K6514" s="2" t="s">
        <v>320</v>
      </c>
      <c r="L6514" s="170">
        <f t="shared" si="217"/>
        <v>0</v>
      </c>
      <c r="M6514" s="172">
        <f t="shared" si="218"/>
        <v>0</v>
      </c>
      <c r="N6514" s="185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181"/>
      <c r="BM6514" s="53"/>
      <c r="BN6514" s="53"/>
      <c r="BO6514" s="53"/>
      <c r="BP6514" s="53"/>
      <c r="BQ6514" s="125"/>
      <c r="BR6514" s="2"/>
      <c r="BS6514" s="2"/>
      <c r="BT6514" s="2"/>
      <c r="BU6514" s="2"/>
      <c r="BV6514" s="60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281</v>
      </c>
      <c r="K6515" s="2" t="s">
        <v>320</v>
      </c>
      <c r="L6515" s="170">
        <f t="shared" si="217"/>
        <v>0</v>
      </c>
      <c r="M6515" s="170">
        <f t="shared" si="218"/>
        <v>48.146000000000001</v>
      </c>
      <c r="N6515" s="183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 t="s">
        <v>373</v>
      </c>
      <c r="AE6515" s="2"/>
      <c r="AF6515" s="2"/>
      <c r="AG6515" s="2"/>
      <c r="AH6515" s="60">
        <v>5.4580000000000002</v>
      </c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192" t="s">
        <v>374</v>
      </c>
      <c r="AU6515" s="193"/>
      <c r="AV6515" s="90"/>
      <c r="AW6515" s="105">
        <v>42.688000000000002</v>
      </c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60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s="17" customFormat="1" hidden="1" x14ac:dyDescent="0.3">
      <c r="A6516" s="18" t="s">
        <v>231</v>
      </c>
      <c r="B6516" s="16" t="s">
        <v>2</v>
      </c>
      <c r="C6516" s="16" t="s">
        <v>3</v>
      </c>
      <c r="D6516" s="16" t="s">
        <v>228</v>
      </c>
      <c r="E6516" s="6" t="s">
        <v>232</v>
      </c>
      <c r="F6516" s="7"/>
      <c r="G6516" s="23" t="s">
        <v>5</v>
      </c>
      <c r="H6516" s="7">
        <v>2023</v>
      </c>
      <c r="I6516" s="25"/>
      <c r="J6516" s="16" t="s">
        <v>314</v>
      </c>
      <c r="K6516" s="16"/>
      <c r="L6516" s="155"/>
      <c r="M6516" s="133">
        <f>SUM(M6478:M6515)</f>
        <v>510.40200000000004</v>
      </c>
      <c r="N6516" s="186"/>
      <c r="O6516" s="16"/>
      <c r="P6516" s="16"/>
      <c r="Q6516" s="16"/>
      <c r="R6516" s="16"/>
      <c r="S6516" s="51">
        <f>SUM(S6478:S6515)</f>
        <v>3.1190000000000002</v>
      </c>
      <c r="T6516" s="16"/>
      <c r="U6516" s="16"/>
      <c r="V6516" s="16"/>
      <c r="W6516" s="16"/>
      <c r="X6516" s="51">
        <f>SUM(X6478:X6515)</f>
        <v>0</v>
      </c>
      <c r="Y6516" s="16"/>
      <c r="Z6516" s="16"/>
      <c r="AA6516" s="16"/>
      <c r="AB6516" s="16"/>
      <c r="AC6516" s="51">
        <f>SUM(AC6478:AC6515)</f>
        <v>0</v>
      </c>
      <c r="AD6516" s="16"/>
      <c r="AE6516" s="16"/>
      <c r="AF6516" s="16"/>
      <c r="AG6516" s="16"/>
      <c r="AH6516" s="51">
        <f>SUM(AH6478:AH6515)</f>
        <v>6.8920000000000003</v>
      </c>
      <c r="AI6516" s="16"/>
      <c r="AJ6516" s="16"/>
      <c r="AK6516" s="16"/>
      <c r="AL6516" s="16"/>
      <c r="AM6516" s="51">
        <f>SUM(AM6478:AM6515)</f>
        <v>3.31</v>
      </c>
      <c r="AN6516" s="16"/>
      <c r="AO6516" s="16"/>
      <c r="AP6516" s="16"/>
      <c r="AQ6516" s="16"/>
      <c r="AR6516" s="51">
        <f>SUM(AR6478:AR6515)</f>
        <v>17.244</v>
      </c>
      <c r="AS6516" s="16"/>
      <c r="AT6516" s="16"/>
      <c r="AU6516" s="16"/>
      <c r="AV6516" s="16"/>
      <c r="AW6516" s="51">
        <f>SUM(AW6478:AW6515)</f>
        <v>104.49700000000001</v>
      </c>
      <c r="AX6516" s="16"/>
      <c r="AY6516" s="16"/>
      <c r="AZ6516" s="16"/>
      <c r="BA6516" s="16"/>
      <c r="BB6516" s="51">
        <f>SUM(BB6478:BB6515)</f>
        <v>298.01499999999999</v>
      </c>
      <c r="BC6516" s="16"/>
      <c r="BD6516" s="16"/>
      <c r="BE6516" s="16"/>
      <c r="BF6516" s="16"/>
      <c r="BG6516" s="51">
        <f>SUM(BG6478:BG6515)</f>
        <v>0</v>
      </c>
      <c r="BH6516" s="16"/>
      <c r="BI6516" s="16"/>
      <c r="BJ6516" s="16"/>
      <c r="BK6516" s="16"/>
      <c r="BL6516" s="51">
        <f>SUM(BL6478:BL6515)</f>
        <v>0.63800000000000001</v>
      </c>
      <c r="BM6516" s="16"/>
      <c r="BN6516" s="16"/>
      <c r="BO6516" s="16"/>
      <c r="BP6516" s="16"/>
      <c r="BQ6516" s="51">
        <f>SUM(BQ6478:BQ6515)</f>
        <v>8.1630000000000003</v>
      </c>
      <c r="BR6516" s="16"/>
      <c r="BS6516" s="16"/>
      <c r="BT6516" s="16"/>
      <c r="BU6516" s="16"/>
      <c r="BV6516" s="51">
        <f>SUM(BV6478:BV6515)</f>
        <v>68.524000000000001</v>
      </c>
    </row>
    <row r="6517" spans="1:74" hidden="1" x14ac:dyDescent="0.3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22" t="s">
        <v>5</v>
      </c>
      <c r="H6517" s="3">
        <v>2023</v>
      </c>
      <c r="I6517" s="24" t="s">
        <v>287</v>
      </c>
      <c r="J6517" s="2" t="s">
        <v>267</v>
      </c>
      <c r="K6517" s="2" t="s">
        <v>319</v>
      </c>
      <c r="L6517" s="170">
        <f t="shared" si="217"/>
        <v>0</v>
      </c>
      <c r="M6517" s="170">
        <f t="shared" si="218"/>
        <v>0</v>
      </c>
      <c r="N6517" s="183"/>
      <c r="O6517" s="37"/>
      <c r="P6517" s="37"/>
      <c r="Q6517" s="37"/>
      <c r="R6517" s="37"/>
      <c r="S6517" s="46"/>
      <c r="T6517" s="2"/>
      <c r="U6517" s="2"/>
      <c r="V6517" s="2"/>
      <c r="W6517" s="2"/>
      <c r="X6517" s="60"/>
      <c r="Y6517" s="67"/>
      <c r="Z6517" s="67"/>
      <c r="AA6517" s="67"/>
      <c r="AB6517" s="67"/>
      <c r="AC6517" s="73"/>
      <c r="AD6517" s="2"/>
      <c r="AE6517" s="2"/>
      <c r="AF6517" s="2"/>
      <c r="AG6517" s="2"/>
      <c r="AH6517" s="60"/>
      <c r="AI6517" s="77"/>
      <c r="AJ6517" s="77"/>
      <c r="AK6517" s="77"/>
      <c r="AL6517" s="77"/>
      <c r="AM6517" s="85"/>
      <c r="AN6517" s="2"/>
      <c r="AO6517" s="2"/>
      <c r="AP6517" s="2"/>
      <c r="AQ6517" s="2"/>
      <c r="AR6517" s="60"/>
      <c r="AS6517" s="90"/>
      <c r="AT6517" s="90"/>
      <c r="AU6517" s="90"/>
      <c r="AV6517" s="90"/>
      <c r="AW6517" s="105"/>
      <c r="AX6517" s="2"/>
      <c r="AY6517" s="2"/>
      <c r="AZ6517" s="2"/>
      <c r="BA6517" s="2"/>
      <c r="BB6517" s="60"/>
      <c r="BC6517" s="111"/>
      <c r="BD6517" s="111"/>
      <c r="BE6517" s="111"/>
      <c r="BF6517" s="111"/>
      <c r="BG6517" s="116"/>
      <c r="BH6517" s="2"/>
      <c r="BI6517" s="2"/>
      <c r="BJ6517" s="2"/>
      <c r="BK6517" s="2"/>
      <c r="BL6517" s="60"/>
      <c r="BM6517" s="53"/>
      <c r="BN6517" s="53"/>
      <c r="BO6517" s="53"/>
      <c r="BP6517" s="53"/>
      <c r="BQ6517" s="125"/>
      <c r="BR6517" s="2"/>
      <c r="BS6517" s="2"/>
      <c r="BT6517" s="2"/>
      <c r="BU6517" s="2"/>
      <c r="BV6517" s="60"/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291</v>
      </c>
      <c r="K6518" s="2" t="s">
        <v>320</v>
      </c>
      <c r="L6518" s="170">
        <f t="shared" si="217"/>
        <v>0</v>
      </c>
      <c r="M6518" s="170">
        <f t="shared" si="218"/>
        <v>0</v>
      </c>
      <c r="N6518" s="183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286</v>
      </c>
      <c r="J6519" s="2" t="s">
        <v>337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3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8" t="s">
        <v>338</v>
      </c>
      <c r="K6520" s="8" t="s">
        <v>319</v>
      </c>
      <c r="L6520" s="170">
        <f t="shared" si="217"/>
        <v>0</v>
      </c>
      <c r="M6520" s="170">
        <f t="shared" si="218"/>
        <v>0</v>
      </c>
      <c r="N6520" s="183"/>
      <c r="O6520" s="58"/>
      <c r="P6520" s="58"/>
      <c r="Q6520" s="58"/>
      <c r="R6520" s="58"/>
      <c r="S6520" s="59"/>
      <c r="T6520" s="8"/>
      <c r="U6520" s="8"/>
      <c r="V6520" s="8"/>
      <c r="W6520" s="8"/>
      <c r="X6520" s="130"/>
      <c r="Y6520" s="143"/>
      <c r="Z6520" s="143"/>
      <c r="AA6520" s="143"/>
      <c r="AB6520" s="143"/>
      <c r="AC6520" s="144"/>
      <c r="AD6520" s="8"/>
      <c r="AE6520" s="8"/>
      <c r="AF6520" s="8"/>
      <c r="AG6520" s="8"/>
      <c r="AH6520" s="130"/>
      <c r="AI6520" s="145"/>
      <c r="AJ6520" s="145"/>
      <c r="AK6520" s="145"/>
      <c r="AL6520" s="145"/>
      <c r="AM6520" s="146"/>
      <c r="AN6520" s="8"/>
      <c r="AO6520" s="8"/>
      <c r="AP6520" s="8"/>
      <c r="AQ6520" s="8"/>
      <c r="AR6520" s="130"/>
      <c r="AS6520" s="147"/>
      <c r="AT6520" s="147"/>
      <c r="AU6520" s="147"/>
      <c r="AV6520" s="147"/>
      <c r="AW6520" s="148"/>
      <c r="AX6520" s="8"/>
      <c r="AY6520" s="8"/>
      <c r="AZ6520" s="8"/>
      <c r="BA6520" s="8"/>
      <c r="BB6520" s="130"/>
      <c r="BC6520" s="149"/>
      <c r="BD6520" s="149"/>
      <c r="BE6520" s="149"/>
      <c r="BF6520" s="149"/>
      <c r="BG6520" s="150"/>
      <c r="BH6520" s="8"/>
      <c r="BI6520" s="8"/>
      <c r="BJ6520" s="8"/>
      <c r="BK6520" s="8"/>
      <c r="BL6520" s="130"/>
      <c r="BM6520" s="151"/>
      <c r="BN6520" s="151"/>
      <c r="BO6520" s="151"/>
      <c r="BP6520" s="151"/>
      <c r="BQ6520" s="152"/>
      <c r="BR6520" s="8"/>
      <c r="BS6520" s="8"/>
      <c r="BT6520" s="8"/>
      <c r="BU6520" s="8"/>
      <c r="BV6520" s="13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339</v>
      </c>
      <c r="K6521" s="8" t="s">
        <v>340</v>
      </c>
      <c r="L6521" s="170">
        <f t="shared" si="217"/>
        <v>0</v>
      </c>
      <c r="M6521" s="170">
        <f t="shared" si="218"/>
        <v>0</v>
      </c>
      <c r="N6521" s="183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341</v>
      </c>
      <c r="K6522" s="8" t="s">
        <v>319</v>
      </c>
      <c r="L6522" s="170">
        <f t="shared" si="217"/>
        <v>0</v>
      </c>
      <c r="M6522" s="170">
        <f t="shared" si="218"/>
        <v>0</v>
      </c>
      <c r="N6522" s="183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342</v>
      </c>
      <c r="K6523" s="8" t="s">
        <v>321</v>
      </c>
      <c r="L6523" s="170">
        <f t="shared" si="217"/>
        <v>0</v>
      </c>
      <c r="M6523" s="170">
        <f t="shared" si="218"/>
        <v>0</v>
      </c>
      <c r="N6523" s="183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343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3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344</v>
      </c>
      <c r="K6525" s="8" t="s">
        <v>340</v>
      </c>
      <c r="L6525" s="170">
        <f t="shared" si="217"/>
        <v>0</v>
      </c>
      <c r="M6525" s="170">
        <f t="shared" si="218"/>
        <v>0</v>
      </c>
      <c r="N6525" s="183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288</v>
      </c>
      <c r="J6526" s="8" t="s">
        <v>345</v>
      </c>
      <c r="K6526" s="8" t="s">
        <v>319</v>
      </c>
      <c r="L6526" s="170">
        <f t="shared" si="217"/>
        <v>0</v>
      </c>
      <c r="M6526" s="170">
        <f t="shared" si="218"/>
        <v>0</v>
      </c>
      <c r="N6526" s="183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2" t="s">
        <v>352</v>
      </c>
      <c r="K6527" s="2" t="s">
        <v>319</v>
      </c>
      <c r="L6527" s="170">
        <f t="shared" si="217"/>
        <v>0</v>
      </c>
      <c r="M6527" s="170">
        <f t="shared" si="218"/>
        <v>0</v>
      </c>
      <c r="N6527" s="183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353</v>
      </c>
      <c r="K6528" s="2" t="s">
        <v>322</v>
      </c>
      <c r="L6528" s="170">
        <f t="shared" si="217"/>
        <v>0</v>
      </c>
      <c r="M6528" s="170">
        <f t="shared" si="218"/>
        <v>0</v>
      </c>
      <c r="N6528" s="183"/>
      <c r="O6528" s="37"/>
      <c r="P6528" s="37"/>
      <c r="Q6528" s="37"/>
      <c r="R6528" s="37"/>
      <c r="S6528" s="46"/>
      <c r="T6528" s="2"/>
      <c r="U6528" s="2"/>
      <c r="V6528" s="2"/>
      <c r="W6528" s="2"/>
      <c r="X6528" s="60"/>
      <c r="Y6528" s="67"/>
      <c r="Z6528" s="67"/>
      <c r="AA6528" s="67"/>
      <c r="AB6528" s="67"/>
      <c r="AC6528" s="73"/>
      <c r="AD6528" s="2"/>
      <c r="AE6528" s="2"/>
      <c r="AF6528" s="2"/>
      <c r="AG6528" s="2"/>
      <c r="AH6528" s="60"/>
      <c r="AI6528" s="77"/>
      <c r="AJ6528" s="77"/>
      <c r="AK6528" s="77"/>
      <c r="AL6528" s="77"/>
      <c r="AM6528" s="85"/>
      <c r="AN6528" s="2"/>
      <c r="AO6528" s="2"/>
      <c r="AP6528" s="2"/>
      <c r="AQ6528" s="2"/>
      <c r="AR6528" s="60"/>
      <c r="AS6528" s="90"/>
      <c r="AT6528" s="90"/>
      <c r="AU6528" s="90"/>
      <c r="AV6528" s="90"/>
      <c r="AW6528" s="105"/>
      <c r="AX6528" s="2"/>
      <c r="AY6528" s="2"/>
      <c r="AZ6528" s="2"/>
      <c r="BA6528" s="2"/>
      <c r="BB6528" s="60"/>
      <c r="BC6528" s="111"/>
      <c r="BD6528" s="111"/>
      <c r="BE6528" s="111"/>
      <c r="BF6528" s="111"/>
      <c r="BG6528" s="116"/>
      <c r="BH6528" s="2"/>
      <c r="BI6528" s="2"/>
      <c r="BJ6528" s="2"/>
      <c r="BK6528" s="2"/>
      <c r="BL6528" s="60"/>
      <c r="BM6528" s="53"/>
      <c r="BN6528" s="53"/>
      <c r="BO6528" s="53"/>
      <c r="BP6528" s="53"/>
      <c r="BQ6528" s="125"/>
      <c r="BR6528" s="2"/>
      <c r="BS6528" s="2"/>
      <c r="BT6528" s="2"/>
      <c r="BU6528" s="2"/>
      <c r="BV6528" s="6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346</v>
      </c>
      <c r="K6529" s="2" t="s">
        <v>319</v>
      </c>
      <c r="L6529" s="170">
        <f t="shared" si="217"/>
        <v>0</v>
      </c>
      <c r="M6529" s="170">
        <f t="shared" si="218"/>
        <v>0</v>
      </c>
      <c r="N6529" s="183"/>
      <c r="O6529" s="38"/>
      <c r="P6529" s="37"/>
      <c r="Q6529" s="37"/>
      <c r="R6529" s="37"/>
      <c r="S6529" s="46"/>
      <c r="T6529" s="3"/>
      <c r="U6529" s="2"/>
      <c r="V6529" s="2"/>
      <c r="W6529" s="2"/>
      <c r="X6529" s="60"/>
      <c r="Y6529" s="69"/>
      <c r="Z6529" s="67"/>
      <c r="AA6529" s="67"/>
      <c r="AB6529" s="67"/>
      <c r="AC6529" s="73"/>
      <c r="AD6529" s="3"/>
      <c r="AE6529" s="2"/>
      <c r="AF6529" s="2"/>
      <c r="AG6529" s="2"/>
      <c r="AH6529" s="60"/>
      <c r="AI6529" s="78"/>
      <c r="AJ6529" s="77"/>
      <c r="AK6529" s="77"/>
      <c r="AL6529" s="77"/>
      <c r="AM6529" s="85"/>
      <c r="AN6529" s="3"/>
      <c r="AO6529" s="2"/>
      <c r="AP6529" s="2"/>
      <c r="AQ6529" s="2"/>
      <c r="AR6529" s="60"/>
      <c r="AS6529" s="91"/>
      <c r="AT6529" s="90"/>
      <c r="AU6529" s="90"/>
      <c r="AV6529" s="90"/>
      <c r="AW6529" s="105"/>
      <c r="AX6529" s="3"/>
      <c r="AY6529" s="2"/>
      <c r="AZ6529" s="2"/>
      <c r="BA6529" s="2"/>
      <c r="BB6529" s="60"/>
      <c r="BC6529" s="112"/>
      <c r="BD6529" s="111"/>
      <c r="BE6529" s="111"/>
      <c r="BF6529" s="111"/>
      <c r="BG6529" s="116"/>
      <c r="BH6529" s="3"/>
      <c r="BI6529" s="2"/>
      <c r="BJ6529" s="2"/>
      <c r="BK6529" s="2"/>
      <c r="BL6529" s="60"/>
      <c r="BM6529" s="54"/>
      <c r="BN6529" s="53"/>
      <c r="BO6529" s="53"/>
      <c r="BP6529" s="53"/>
      <c r="BQ6529" s="125"/>
      <c r="BR6529" s="3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289</v>
      </c>
      <c r="J6530" s="2" t="s">
        <v>268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3"/>
      <c r="O6530" s="37"/>
      <c r="P6530" s="37"/>
      <c r="Q6530" s="37"/>
      <c r="R6530" s="37"/>
      <c r="S6530" s="46"/>
      <c r="T6530" s="2"/>
      <c r="U6530" s="2"/>
      <c r="V6530" s="2"/>
      <c r="W6530" s="2"/>
      <c r="X6530" s="60"/>
      <c r="Y6530" s="67"/>
      <c r="Z6530" s="67"/>
      <c r="AA6530" s="67"/>
      <c r="AB6530" s="67"/>
      <c r="AC6530" s="73"/>
      <c r="AD6530" s="2"/>
      <c r="AE6530" s="2"/>
      <c r="AF6530" s="2"/>
      <c r="AG6530" s="2"/>
      <c r="AH6530" s="60"/>
      <c r="AI6530" s="77"/>
      <c r="AJ6530" s="77"/>
      <c r="AK6530" s="77"/>
      <c r="AL6530" s="77"/>
      <c r="AM6530" s="85"/>
      <c r="AN6530" s="2"/>
      <c r="AO6530" s="2"/>
      <c r="AP6530" s="2"/>
      <c r="AQ6530" s="2"/>
      <c r="AR6530" s="60"/>
      <c r="AS6530" s="90"/>
      <c r="AT6530" s="90"/>
      <c r="AU6530" s="90"/>
      <c r="AV6530" s="90"/>
      <c r="AW6530" s="105"/>
      <c r="AX6530" s="2"/>
      <c r="AY6530" s="2"/>
      <c r="AZ6530" s="2"/>
      <c r="BA6530" s="2"/>
      <c r="BB6530" s="60"/>
      <c r="BC6530" s="111"/>
      <c r="BD6530" s="111"/>
      <c r="BE6530" s="111"/>
      <c r="BF6530" s="111"/>
      <c r="BG6530" s="116"/>
      <c r="BH6530" s="2"/>
      <c r="BI6530" s="2"/>
      <c r="BJ6530" s="2"/>
      <c r="BK6530" s="2"/>
      <c r="BL6530" s="60"/>
      <c r="BM6530" s="53"/>
      <c r="BN6530" s="53"/>
      <c r="BO6530" s="53"/>
      <c r="BP6530" s="53"/>
      <c r="BQ6530" s="125"/>
      <c r="BR6530" s="2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292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3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285</v>
      </c>
      <c r="J6532" s="2" t="s">
        <v>293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3"/>
      <c r="O6532" s="37"/>
      <c r="P6532" s="37"/>
      <c r="Q6532" s="37"/>
      <c r="R6532" s="38"/>
      <c r="S6532" s="45"/>
      <c r="T6532" s="2"/>
      <c r="U6532" s="2"/>
      <c r="V6532" s="2"/>
      <c r="W6532" s="3"/>
      <c r="X6532" s="61"/>
      <c r="Y6532" s="67"/>
      <c r="Z6532" s="67"/>
      <c r="AA6532" s="67"/>
      <c r="AB6532" s="69"/>
      <c r="AC6532" s="74"/>
      <c r="AD6532" s="2"/>
      <c r="AE6532" s="2"/>
      <c r="AF6532" s="2"/>
      <c r="AG6532" s="3"/>
      <c r="AH6532" s="61"/>
      <c r="AI6532" s="77"/>
      <c r="AJ6532" s="77"/>
      <c r="AK6532" s="77"/>
      <c r="AL6532" s="78"/>
      <c r="AM6532" s="86"/>
      <c r="AN6532" s="2"/>
      <c r="AO6532" s="2"/>
      <c r="AP6532" s="2"/>
      <c r="AQ6532" s="3"/>
      <c r="AR6532" s="61"/>
      <c r="AS6532" s="90"/>
      <c r="AT6532" s="90"/>
      <c r="AU6532" s="90"/>
      <c r="AV6532" s="91"/>
      <c r="AW6532" s="106"/>
      <c r="AX6532" s="2"/>
      <c r="AY6532" s="2"/>
      <c r="AZ6532" s="2"/>
      <c r="BA6532" s="3"/>
      <c r="BB6532" s="61"/>
      <c r="BC6532" s="111"/>
      <c r="BD6532" s="111"/>
      <c r="BE6532" s="111"/>
      <c r="BF6532" s="112"/>
      <c r="BG6532" s="117"/>
      <c r="BH6532" s="2"/>
      <c r="BI6532" s="2"/>
      <c r="BJ6532" s="2"/>
      <c r="BK6532" s="3"/>
      <c r="BL6532" s="61"/>
      <c r="BM6532" s="53"/>
      <c r="BN6532" s="53"/>
      <c r="BO6532" s="53"/>
      <c r="BP6532" s="54"/>
      <c r="BQ6532" s="126"/>
      <c r="BR6532" s="2"/>
      <c r="BS6532" s="2"/>
      <c r="BT6532" s="2"/>
      <c r="BU6532" s="3"/>
      <c r="BV6532" s="61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287</v>
      </c>
      <c r="J6533" s="2" t="s">
        <v>269</v>
      </c>
      <c r="K6533" s="2" t="s">
        <v>321</v>
      </c>
      <c r="L6533" s="170">
        <f t="shared" ref="L6533:L6596" si="219">SUM(R6533,W6533,AB6533,AG6533,AL6533,AQ6533,AV6533,BA6533,BF6533,BK6533,BP6533,BU6533)</f>
        <v>6</v>
      </c>
      <c r="M6533" s="170">
        <f t="shared" ref="M6533:M6596" si="220">SUM(S6533,X6533,AC6533,AH6533,AM6533,AR6533,AW6533,BB6533,BG6533,BL6533,BQ6533,BV6533)</f>
        <v>12.128</v>
      </c>
      <c r="N6533" s="183"/>
      <c r="O6533" s="37"/>
      <c r="P6533" s="37"/>
      <c r="Q6533" s="37"/>
      <c r="R6533" s="37"/>
      <c r="S6533" s="46"/>
      <c r="T6533" s="2"/>
      <c r="U6533" s="2"/>
      <c r="V6533" s="2"/>
      <c r="W6533" s="2"/>
      <c r="X6533" s="60"/>
      <c r="Y6533" s="67"/>
      <c r="Z6533" s="67"/>
      <c r="AA6533" s="67"/>
      <c r="AB6533" s="67"/>
      <c r="AC6533" s="73"/>
      <c r="AD6533" s="2"/>
      <c r="AE6533" s="2"/>
      <c r="AF6533" s="2"/>
      <c r="AG6533" s="2"/>
      <c r="AH6533" s="60"/>
      <c r="AI6533" s="77"/>
      <c r="AJ6533" s="77"/>
      <c r="AK6533" s="77"/>
      <c r="AL6533" s="77"/>
      <c r="AM6533" s="85"/>
      <c r="AN6533" s="2"/>
      <c r="AO6533" s="2"/>
      <c r="AP6533" s="2"/>
      <c r="AQ6533" s="2">
        <v>6</v>
      </c>
      <c r="AR6533" s="60">
        <v>12.128</v>
      </c>
      <c r="AS6533" s="90"/>
      <c r="AT6533" s="90"/>
      <c r="AU6533" s="90"/>
      <c r="AV6533" s="90"/>
      <c r="AW6533" s="105"/>
      <c r="AX6533" s="2"/>
      <c r="AY6533" s="2"/>
      <c r="AZ6533" s="2"/>
      <c r="BA6533" s="2"/>
      <c r="BB6533" s="60"/>
      <c r="BC6533" s="111"/>
      <c r="BD6533" s="111"/>
      <c r="BE6533" s="111"/>
      <c r="BF6533" s="111"/>
      <c r="BG6533" s="116"/>
      <c r="BH6533" s="2"/>
      <c r="BI6533" s="2"/>
      <c r="BJ6533" s="2"/>
      <c r="BK6533" s="2"/>
      <c r="BL6533" s="60"/>
      <c r="BM6533" s="53"/>
      <c r="BN6533" s="53"/>
      <c r="BO6533" s="53"/>
      <c r="BP6533" s="53"/>
      <c r="BQ6533" s="125"/>
      <c r="BR6533" s="2"/>
      <c r="BS6533" s="2"/>
      <c r="BT6533" s="2"/>
      <c r="BU6533" s="2"/>
      <c r="BV6533" s="60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270</v>
      </c>
      <c r="K6534" s="2" t="s">
        <v>321</v>
      </c>
      <c r="L6534" s="170">
        <f t="shared" si="219"/>
        <v>0</v>
      </c>
      <c r="M6534" s="170">
        <f t="shared" si="220"/>
        <v>0</v>
      </c>
      <c r="N6534" s="183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/>
      <c r="AR6534" s="60"/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290</v>
      </c>
      <c r="J6535" s="2" t="s">
        <v>271</v>
      </c>
      <c r="K6535" s="2" t="s">
        <v>322</v>
      </c>
      <c r="L6535" s="170">
        <f t="shared" si="219"/>
        <v>0</v>
      </c>
      <c r="M6535" s="170">
        <f t="shared" si="220"/>
        <v>0</v>
      </c>
      <c r="N6535" s="183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284</v>
      </c>
      <c r="J6536" s="2" t="s">
        <v>294</v>
      </c>
      <c r="K6536" s="2" t="s">
        <v>321</v>
      </c>
      <c r="L6536" s="170">
        <f t="shared" si="219"/>
        <v>0</v>
      </c>
      <c r="M6536" s="170">
        <f t="shared" si="220"/>
        <v>0</v>
      </c>
      <c r="N6536" s="183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347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3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295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3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290</v>
      </c>
      <c r="J6539" s="2" t="s">
        <v>299</v>
      </c>
      <c r="K6539" s="2" t="s">
        <v>319</v>
      </c>
      <c r="L6539" s="170">
        <f t="shared" si="219"/>
        <v>0</v>
      </c>
      <c r="M6539" s="170">
        <f t="shared" si="220"/>
        <v>0</v>
      </c>
      <c r="N6539" s="183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315</v>
      </c>
      <c r="J6540" s="2" t="s">
        <v>348</v>
      </c>
      <c r="K6540" s="2" t="s">
        <v>321</v>
      </c>
      <c r="L6540" s="170">
        <f t="shared" si="219"/>
        <v>0</v>
      </c>
      <c r="M6540" s="170">
        <f t="shared" si="220"/>
        <v>0</v>
      </c>
      <c r="N6540" s="183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296</v>
      </c>
      <c r="K6541" s="2" t="s">
        <v>322</v>
      </c>
      <c r="L6541" s="170">
        <f t="shared" si="219"/>
        <v>0</v>
      </c>
      <c r="M6541" s="170">
        <f t="shared" si="220"/>
        <v>0</v>
      </c>
      <c r="N6541" s="183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316</v>
      </c>
      <c r="J6542" s="2" t="s">
        <v>297</v>
      </c>
      <c r="K6542" s="2" t="s">
        <v>319</v>
      </c>
      <c r="L6542" s="170">
        <f t="shared" si="219"/>
        <v>0</v>
      </c>
      <c r="M6542" s="170">
        <f t="shared" si="220"/>
        <v>0</v>
      </c>
      <c r="N6542" s="183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8" t="s">
        <v>349</v>
      </c>
      <c r="K6543" s="8" t="s">
        <v>321</v>
      </c>
      <c r="L6543" s="170">
        <f t="shared" si="219"/>
        <v>9</v>
      </c>
      <c r="M6543" s="170">
        <f t="shared" si="220"/>
        <v>28.97</v>
      </c>
      <c r="N6543" s="183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 t="s">
        <v>638</v>
      </c>
      <c r="BN6543" s="53"/>
      <c r="BO6543" s="53"/>
      <c r="BP6543" s="53">
        <v>9</v>
      </c>
      <c r="BQ6543" s="125">
        <v>28.97</v>
      </c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282</v>
      </c>
      <c r="J6544" s="2" t="s">
        <v>272</v>
      </c>
      <c r="K6544" s="2" t="s">
        <v>322</v>
      </c>
      <c r="L6544" s="170">
        <f t="shared" si="219"/>
        <v>0</v>
      </c>
      <c r="M6544" s="170">
        <f t="shared" si="220"/>
        <v>0</v>
      </c>
      <c r="N6544" s="183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/>
      <c r="BN6544" s="53"/>
      <c r="BO6544" s="53"/>
      <c r="BP6544" s="53"/>
      <c r="BQ6544" s="125"/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273</v>
      </c>
      <c r="K6545" s="2" t="s">
        <v>322</v>
      </c>
      <c r="L6545" s="170">
        <f t="shared" si="219"/>
        <v>1.6E-2</v>
      </c>
      <c r="M6545" s="170">
        <f t="shared" si="220"/>
        <v>37.888999999999996</v>
      </c>
      <c r="N6545" s="183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 t="s">
        <v>582</v>
      </c>
      <c r="BD6545" s="111"/>
      <c r="BE6545" s="111"/>
      <c r="BF6545" s="111">
        <v>8.0000000000000002E-3</v>
      </c>
      <c r="BG6545" s="116">
        <v>21.131</v>
      </c>
      <c r="BH6545" s="2"/>
      <c r="BI6545" s="2"/>
      <c r="BJ6545" s="2"/>
      <c r="BK6545" s="2"/>
      <c r="BL6545" s="60"/>
      <c r="BM6545" s="53"/>
      <c r="BN6545" s="53"/>
      <c r="BO6545" s="53">
        <v>2</v>
      </c>
      <c r="BP6545" s="53">
        <v>8.0000000000000002E-3</v>
      </c>
      <c r="BQ6545" s="125">
        <v>16.757999999999999</v>
      </c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274</v>
      </c>
      <c r="K6546" s="2" t="s">
        <v>322</v>
      </c>
      <c r="L6546" s="172">
        <f t="shared" si="219"/>
        <v>0</v>
      </c>
      <c r="M6546" s="170">
        <f t="shared" si="220"/>
        <v>0</v>
      </c>
      <c r="N6546" s="183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/>
      <c r="BD6546" s="111"/>
      <c r="BE6546" s="111"/>
      <c r="BF6546" s="111"/>
      <c r="BG6546" s="116"/>
      <c r="BH6546" s="2"/>
      <c r="BI6546" s="2"/>
      <c r="BJ6546" s="2"/>
      <c r="BK6546" s="2"/>
      <c r="BL6546" s="60"/>
      <c r="BM6546" s="53"/>
      <c r="BN6546" s="53"/>
      <c r="BO6546" s="53"/>
      <c r="BP6546" s="53"/>
      <c r="BQ6546" s="125"/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275</v>
      </c>
      <c r="K6547" s="2" t="s">
        <v>322</v>
      </c>
      <c r="L6547" s="170">
        <f t="shared" si="219"/>
        <v>0</v>
      </c>
      <c r="M6547" s="170">
        <f t="shared" si="220"/>
        <v>0</v>
      </c>
      <c r="N6547" s="183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276</v>
      </c>
      <c r="K6548" s="2" t="s">
        <v>321</v>
      </c>
      <c r="L6548" s="170">
        <f t="shared" si="219"/>
        <v>0</v>
      </c>
      <c r="M6548" s="170">
        <f t="shared" si="220"/>
        <v>0</v>
      </c>
      <c r="N6548" s="183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277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3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283</v>
      </c>
      <c r="J6550" s="2" t="s">
        <v>298</v>
      </c>
      <c r="K6550" s="2" t="s">
        <v>322</v>
      </c>
      <c r="L6550" s="170">
        <f t="shared" si="219"/>
        <v>0</v>
      </c>
      <c r="M6550" s="170">
        <f t="shared" si="220"/>
        <v>0</v>
      </c>
      <c r="N6550" s="183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278</v>
      </c>
      <c r="K6551" s="2" t="s">
        <v>321</v>
      </c>
      <c r="L6551" s="170">
        <f t="shared" si="219"/>
        <v>12</v>
      </c>
      <c r="M6551" s="170">
        <f t="shared" si="220"/>
        <v>17.849</v>
      </c>
      <c r="N6551" s="183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>
        <v>5</v>
      </c>
      <c r="BS6551" s="2"/>
      <c r="BT6551" s="2"/>
      <c r="BU6551" s="2">
        <v>12</v>
      </c>
      <c r="BV6551" s="60">
        <v>17.849</v>
      </c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279</v>
      </c>
      <c r="K6552" s="2" t="s">
        <v>321</v>
      </c>
      <c r="L6552" s="170">
        <f t="shared" si="219"/>
        <v>0</v>
      </c>
      <c r="M6552" s="170">
        <f t="shared" si="220"/>
        <v>0</v>
      </c>
      <c r="N6552" s="183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/>
      <c r="BS6552" s="2"/>
      <c r="BT6552" s="2"/>
      <c r="BU6552" s="2"/>
      <c r="BV6552" s="60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286</v>
      </c>
      <c r="J6553" s="2" t="s">
        <v>280</v>
      </c>
      <c r="K6553" s="2" t="s">
        <v>320</v>
      </c>
      <c r="L6553" s="170">
        <f t="shared" si="219"/>
        <v>1.647</v>
      </c>
      <c r="M6553" s="172">
        <f t="shared" si="220"/>
        <v>22.7286</v>
      </c>
      <c r="N6553" s="185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>
        <v>1.647</v>
      </c>
      <c r="BL6553" s="181">
        <v>22.7286</v>
      </c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281</v>
      </c>
      <c r="K6554" s="2" t="s">
        <v>320</v>
      </c>
      <c r="L6554" s="170">
        <f t="shared" si="219"/>
        <v>0</v>
      </c>
      <c r="M6554" s="170">
        <f t="shared" si="220"/>
        <v>0</v>
      </c>
      <c r="N6554" s="183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/>
      <c r="BL6554" s="60"/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s="17" customFormat="1" hidden="1" x14ac:dyDescent="0.3">
      <c r="A6555" s="16" t="s">
        <v>235</v>
      </c>
      <c r="B6555" s="16" t="s">
        <v>2</v>
      </c>
      <c r="C6555" s="16" t="s">
        <v>3</v>
      </c>
      <c r="D6555" s="16" t="s">
        <v>236</v>
      </c>
      <c r="E6555" s="6" t="s">
        <v>198</v>
      </c>
      <c r="F6555" s="7"/>
      <c r="G6555" s="23" t="s">
        <v>5</v>
      </c>
      <c r="H6555" s="7">
        <v>2023</v>
      </c>
      <c r="I6555" s="25"/>
      <c r="J6555" s="16" t="s">
        <v>314</v>
      </c>
      <c r="K6555" s="16"/>
      <c r="L6555" s="155"/>
      <c r="M6555" s="133">
        <f>SUM(M6517:M6554)</f>
        <v>119.5646</v>
      </c>
      <c r="N6555" s="186"/>
      <c r="O6555" s="16"/>
      <c r="P6555" s="16"/>
      <c r="Q6555" s="16"/>
      <c r="R6555" s="16"/>
      <c r="S6555" s="51">
        <f>SUM(S6517:S6554)</f>
        <v>0</v>
      </c>
      <c r="T6555" s="16"/>
      <c r="U6555" s="16"/>
      <c r="V6555" s="16"/>
      <c r="W6555" s="16"/>
      <c r="X6555" s="51">
        <f>SUM(X6517:X6554)</f>
        <v>0</v>
      </c>
      <c r="Y6555" s="16"/>
      <c r="Z6555" s="16"/>
      <c r="AA6555" s="16"/>
      <c r="AB6555" s="16"/>
      <c r="AC6555" s="51">
        <f>SUM(AC6517:AC6554)</f>
        <v>0</v>
      </c>
      <c r="AD6555" s="16"/>
      <c r="AE6555" s="16"/>
      <c r="AF6555" s="16"/>
      <c r="AG6555" s="16"/>
      <c r="AH6555" s="51">
        <f>SUM(AH6517:AH6554)</f>
        <v>0</v>
      </c>
      <c r="AI6555" s="16"/>
      <c r="AJ6555" s="16"/>
      <c r="AK6555" s="16"/>
      <c r="AL6555" s="16"/>
      <c r="AM6555" s="51">
        <f>SUM(AM6517:AM6554)</f>
        <v>0</v>
      </c>
      <c r="AN6555" s="16"/>
      <c r="AO6555" s="16"/>
      <c r="AP6555" s="16"/>
      <c r="AQ6555" s="16"/>
      <c r="AR6555" s="51">
        <f>SUM(AR6517:AR6554)</f>
        <v>12.128</v>
      </c>
      <c r="AS6555" s="16"/>
      <c r="AT6555" s="16"/>
      <c r="AU6555" s="16"/>
      <c r="AV6555" s="16"/>
      <c r="AW6555" s="51">
        <f>SUM(AW6517:AW6554)</f>
        <v>0</v>
      </c>
      <c r="AX6555" s="16"/>
      <c r="AY6555" s="16"/>
      <c r="AZ6555" s="16"/>
      <c r="BA6555" s="16"/>
      <c r="BB6555" s="51">
        <f>SUM(BB6517:BB6554)</f>
        <v>0</v>
      </c>
      <c r="BC6555" s="16"/>
      <c r="BD6555" s="16"/>
      <c r="BE6555" s="16"/>
      <c r="BF6555" s="16"/>
      <c r="BG6555" s="51">
        <f>SUM(BG6517:BG6554)</f>
        <v>21.131</v>
      </c>
      <c r="BH6555" s="16"/>
      <c r="BI6555" s="16"/>
      <c r="BJ6555" s="16"/>
      <c r="BK6555" s="16"/>
      <c r="BL6555" s="133">
        <f>SUM(BL6517:BL6554)</f>
        <v>22.7286</v>
      </c>
      <c r="BM6555" s="16"/>
      <c r="BN6555" s="16"/>
      <c r="BO6555" s="16"/>
      <c r="BP6555" s="16"/>
      <c r="BQ6555" s="51">
        <f>SUM(BQ6517:BQ6554)</f>
        <v>45.727999999999994</v>
      </c>
      <c r="BR6555" s="16"/>
      <c r="BS6555" s="16"/>
      <c r="BT6555" s="16"/>
      <c r="BU6555" s="16"/>
      <c r="BV6555" s="51">
        <f>SUM(BV6517:BV6554)</f>
        <v>17.849</v>
      </c>
    </row>
    <row r="6556" spans="1:74" hidden="1" x14ac:dyDescent="0.3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22" t="s">
        <v>5</v>
      </c>
      <c r="H6556" s="3">
        <v>2023</v>
      </c>
      <c r="I6556" s="24" t="s">
        <v>287</v>
      </c>
      <c r="J6556" s="2" t="s">
        <v>267</v>
      </c>
      <c r="K6556" s="2" t="s">
        <v>319</v>
      </c>
      <c r="L6556" s="170">
        <f t="shared" si="219"/>
        <v>0</v>
      </c>
      <c r="M6556" s="170">
        <f t="shared" si="220"/>
        <v>0</v>
      </c>
      <c r="N6556" s="183"/>
      <c r="O6556" s="37"/>
      <c r="P6556" s="37"/>
      <c r="Q6556" s="37"/>
      <c r="R6556" s="37"/>
      <c r="S6556" s="46"/>
      <c r="T6556" s="2"/>
      <c r="U6556" s="2"/>
      <c r="V6556" s="2"/>
      <c r="W6556" s="2"/>
      <c r="X6556" s="60"/>
      <c r="Y6556" s="67"/>
      <c r="Z6556" s="67"/>
      <c r="AA6556" s="67"/>
      <c r="AB6556" s="67"/>
      <c r="AC6556" s="73"/>
      <c r="AD6556" s="2"/>
      <c r="AE6556" s="2"/>
      <c r="AF6556" s="2"/>
      <c r="AG6556" s="2"/>
      <c r="AH6556" s="60"/>
      <c r="AI6556" s="77"/>
      <c r="AJ6556" s="77"/>
      <c r="AK6556" s="77"/>
      <c r="AL6556" s="77"/>
      <c r="AM6556" s="85"/>
      <c r="AN6556" s="2"/>
      <c r="AO6556" s="2"/>
      <c r="AP6556" s="2"/>
      <c r="AQ6556" s="2"/>
      <c r="AR6556" s="60"/>
      <c r="AS6556" s="90"/>
      <c r="AT6556" s="90"/>
      <c r="AU6556" s="90"/>
      <c r="AV6556" s="90"/>
      <c r="AW6556" s="105"/>
      <c r="AX6556" s="2"/>
      <c r="AY6556" s="2"/>
      <c r="AZ6556" s="2"/>
      <c r="BA6556" s="2"/>
      <c r="BB6556" s="60"/>
      <c r="BC6556" s="111"/>
      <c r="BD6556" s="111"/>
      <c r="BE6556" s="111"/>
      <c r="BF6556" s="111"/>
      <c r="BG6556" s="116"/>
      <c r="BH6556" s="2"/>
      <c r="BI6556" s="2"/>
      <c r="BJ6556" s="2"/>
      <c r="BK6556" s="2"/>
      <c r="BL6556" s="60"/>
      <c r="BM6556" s="53"/>
      <c r="BN6556" s="53"/>
      <c r="BO6556" s="53"/>
      <c r="BP6556" s="53"/>
      <c r="BQ6556" s="125"/>
      <c r="BR6556" s="2"/>
      <c r="BS6556" s="2"/>
      <c r="BT6556" s="2"/>
      <c r="BU6556" s="2"/>
      <c r="BV6556" s="60"/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291</v>
      </c>
      <c r="K6557" s="2" t="s">
        <v>320</v>
      </c>
      <c r="L6557" s="170">
        <f t="shared" si="219"/>
        <v>0</v>
      </c>
      <c r="M6557" s="170">
        <f t="shared" si="220"/>
        <v>0</v>
      </c>
      <c r="N6557" s="183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286</v>
      </c>
      <c r="J6558" s="2" t="s">
        <v>337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3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8" t="s">
        <v>338</v>
      </c>
      <c r="K6559" s="8" t="s">
        <v>319</v>
      </c>
      <c r="L6559" s="170">
        <f t="shared" si="219"/>
        <v>0</v>
      </c>
      <c r="M6559" s="170">
        <f t="shared" si="220"/>
        <v>0</v>
      </c>
      <c r="N6559" s="183"/>
      <c r="O6559" s="58"/>
      <c r="P6559" s="58"/>
      <c r="Q6559" s="58"/>
      <c r="R6559" s="58"/>
      <c r="S6559" s="59"/>
      <c r="T6559" s="8"/>
      <c r="U6559" s="8"/>
      <c r="V6559" s="8"/>
      <c r="W6559" s="8"/>
      <c r="X6559" s="130"/>
      <c r="Y6559" s="143"/>
      <c r="Z6559" s="143"/>
      <c r="AA6559" s="143"/>
      <c r="AB6559" s="143"/>
      <c r="AC6559" s="144"/>
      <c r="AD6559" s="8"/>
      <c r="AE6559" s="8"/>
      <c r="AF6559" s="8"/>
      <c r="AG6559" s="8"/>
      <c r="AH6559" s="130"/>
      <c r="AI6559" s="145"/>
      <c r="AJ6559" s="145"/>
      <c r="AK6559" s="145"/>
      <c r="AL6559" s="145"/>
      <c r="AM6559" s="146"/>
      <c r="AN6559" s="8"/>
      <c r="AO6559" s="8"/>
      <c r="AP6559" s="8"/>
      <c r="AQ6559" s="8"/>
      <c r="AR6559" s="130"/>
      <c r="AS6559" s="147"/>
      <c r="AT6559" s="147"/>
      <c r="AU6559" s="147"/>
      <c r="AV6559" s="147"/>
      <c r="AW6559" s="148"/>
      <c r="AX6559" s="8"/>
      <c r="AY6559" s="8"/>
      <c r="AZ6559" s="8"/>
      <c r="BA6559" s="8"/>
      <c r="BB6559" s="130"/>
      <c r="BC6559" s="149"/>
      <c r="BD6559" s="149"/>
      <c r="BE6559" s="149"/>
      <c r="BF6559" s="149"/>
      <c r="BG6559" s="150"/>
      <c r="BH6559" s="8"/>
      <c r="BI6559" s="8"/>
      <c r="BJ6559" s="8"/>
      <c r="BK6559" s="8"/>
      <c r="BL6559" s="130"/>
      <c r="BM6559" s="151"/>
      <c r="BN6559" s="151"/>
      <c r="BO6559" s="151"/>
      <c r="BP6559" s="151"/>
      <c r="BQ6559" s="152"/>
      <c r="BR6559" s="8"/>
      <c r="BS6559" s="8"/>
      <c r="BT6559" s="8"/>
      <c r="BU6559" s="8"/>
      <c r="BV6559" s="13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339</v>
      </c>
      <c r="K6560" s="8" t="s">
        <v>340</v>
      </c>
      <c r="L6560" s="170">
        <f t="shared" si="219"/>
        <v>0</v>
      </c>
      <c r="M6560" s="170">
        <f t="shared" si="220"/>
        <v>0</v>
      </c>
      <c r="N6560" s="183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341</v>
      </c>
      <c r="K6561" s="8" t="s">
        <v>319</v>
      </c>
      <c r="L6561" s="170">
        <f t="shared" si="219"/>
        <v>0</v>
      </c>
      <c r="M6561" s="170">
        <f t="shared" si="220"/>
        <v>0</v>
      </c>
      <c r="N6561" s="183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342</v>
      </c>
      <c r="K6562" s="8" t="s">
        <v>321</v>
      </c>
      <c r="L6562" s="170">
        <f t="shared" si="219"/>
        <v>0</v>
      </c>
      <c r="M6562" s="170">
        <f t="shared" si="220"/>
        <v>0</v>
      </c>
      <c r="N6562" s="183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343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3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344</v>
      </c>
      <c r="K6564" s="8" t="s">
        <v>340</v>
      </c>
      <c r="L6564" s="170">
        <f t="shared" si="219"/>
        <v>0</v>
      </c>
      <c r="M6564" s="170">
        <f t="shared" si="220"/>
        <v>0</v>
      </c>
      <c r="N6564" s="183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288</v>
      </c>
      <c r="J6565" s="8" t="s">
        <v>345</v>
      </c>
      <c r="K6565" s="8" t="s">
        <v>319</v>
      </c>
      <c r="L6565" s="170">
        <f t="shared" si="219"/>
        <v>0</v>
      </c>
      <c r="M6565" s="170">
        <f t="shared" si="220"/>
        <v>0</v>
      </c>
      <c r="N6565" s="183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2" t="s">
        <v>352</v>
      </c>
      <c r="K6566" s="2" t="s">
        <v>319</v>
      </c>
      <c r="L6566" s="170">
        <f t="shared" si="219"/>
        <v>0</v>
      </c>
      <c r="M6566" s="170">
        <f t="shared" si="220"/>
        <v>0</v>
      </c>
      <c r="N6566" s="183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353</v>
      </c>
      <c r="K6567" s="2" t="s">
        <v>322</v>
      </c>
      <c r="L6567" s="170">
        <f t="shared" si="219"/>
        <v>0</v>
      </c>
      <c r="M6567" s="170">
        <f t="shared" si="220"/>
        <v>0</v>
      </c>
      <c r="N6567" s="183"/>
      <c r="O6567" s="37"/>
      <c r="P6567" s="37"/>
      <c r="Q6567" s="37"/>
      <c r="R6567" s="37"/>
      <c r="S6567" s="46"/>
      <c r="T6567" s="2"/>
      <c r="U6567" s="2"/>
      <c r="V6567" s="2"/>
      <c r="W6567" s="2"/>
      <c r="X6567" s="60"/>
      <c r="Y6567" s="67"/>
      <c r="Z6567" s="67"/>
      <c r="AA6567" s="67"/>
      <c r="AB6567" s="67"/>
      <c r="AC6567" s="73"/>
      <c r="AD6567" s="2"/>
      <c r="AE6567" s="2"/>
      <c r="AF6567" s="2"/>
      <c r="AG6567" s="2"/>
      <c r="AH6567" s="60"/>
      <c r="AI6567" s="77"/>
      <c r="AJ6567" s="77"/>
      <c r="AK6567" s="77"/>
      <c r="AL6567" s="77"/>
      <c r="AM6567" s="85"/>
      <c r="AN6567" s="2"/>
      <c r="AO6567" s="2"/>
      <c r="AP6567" s="2"/>
      <c r="AQ6567" s="2"/>
      <c r="AR6567" s="60"/>
      <c r="AS6567" s="90"/>
      <c r="AT6567" s="90"/>
      <c r="AU6567" s="90"/>
      <c r="AV6567" s="90"/>
      <c r="AW6567" s="105"/>
      <c r="AX6567" s="2"/>
      <c r="AY6567" s="2"/>
      <c r="AZ6567" s="2"/>
      <c r="BA6567" s="2"/>
      <c r="BB6567" s="60"/>
      <c r="BC6567" s="111"/>
      <c r="BD6567" s="111"/>
      <c r="BE6567" s="111"/>
      <c r="BF6567" s="111"/>
      <c r="BG6567" s="116"/>
      <c r="BH6567" s="2"/>
      <c r="BI6567" s="2"/>
      <c r="BJ6567" s="2"/>
      <c r="BK6567" s="2"/>
      <c r="BL6567" s="60"/>
      <c r="BM6567" s="53"/>
      <c r="BN6567" s="53"/>
      <c r="BO6567" s="53"/>
      <c r="BP6567" s="53"/>
      <c r="BQ6567" s="125"/>
      <c r="BR6567" s="2"/>
      <c r="BS6567" s="2"/>
      <c r="BT6567" s="2"/>
      <c r="BU6567" s="2"/>
      <c r="BV6567" s="6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346</v>
      </c>
      <c r="K6568" s="2" t="s">
        <v>319</v>
      </c>
      <c r="L6568" s="170">
        <f t="shared" si="219"/>
        <v>0</v>
      </c>
      <c r="M6568" s="170">
        <f t="shared" si="220"/>
        <v>0</v>
      </c>
      <c r="N6568" s="183"/>
      <c r="O6568" s="38"/>
      <c r="P6568" s="37"/>
      <c r="Q6568" s="37"/>
      <c r="R6568" s="37"/>
      <c r="S6568" s="46"/>
      <c r="T6568" s="3"/>
      <c r="U6568" s="2"/>
      <c r="V6568" s="2"/>
      <c r="W6568" s="2"/>
      <c r="X6568" s="60"/>
      <c r="Y6568" s="69"/>
      <c r="Z6568" s="67"/>
      <c r="AA6568" s="67"/>
      <c r="AB6568" s="67"/>
      <c r="AC6568" s="73"/>
      <c r="AD6568" s="3"/>
      <c r="AE6568" s="2"/>
      <c r="AF6568" s="2"/>
      <c r="AG6568" s="2"/>
      <c r="AH6568" s="60"/>
      <c r="AI6568" s="78"/>
      <c r="AJ6568" s="77"/>
      <c r="AK6568" s="77"/>
      <c r="AL6568" s="77"/>
      <c r="AM6568" s="85"/>
      <c r="AN6568" s="3"/>
      <c r="AO6568" s="2"/>
      <c r="AP6568" s="2"/>
      <c r="AQ6568" s="2"/>
      <c r="AR6568" s="60"/>
      <c r="AS6568" s="91"/>
      <c r="AT6568" s="90"/>
      <c r="AU6568" s="90"/>
      <c r="AV6568" s="90"/>
      <c r="AW6568" s="105"/>
      <c r="AX6568" s="3"/>
      <c r="AY6568" s="2"/>
      <c r="AZ6568" s="2"/>
      <c r="BA6568" s="2"/>
      <c r="BB6568" s="60"/>
      <c r="BC6568" s="112"/>
      <c r="BD6568" s="111"/>
      <c r="BE6568" s="111"/>
      <c r="BF6568" s="111"/>
      <c r="BG6568" s="116"/>
      <c r="BH6568" s="3"/>
      <c r="BI6568" s="2"/>
      <c r="BJ6568" s="2"/>
      <c r="BK6568" s="2"/>
      <c r="BL6568" s="60"/>
      <c r="BM6568" s="54"/>
      <c r="BN6568" s="53"/>
      <c r="BO6568" s="53"/>
      <c r="BP6568" s="53"/>
      <c r="BQ6568" s="125"/>
      <c r="BR6568" s="3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289</v>
      </c>
      <c r="J6569" s="2" t="s">
        <v>268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3"/>
      <c r="O6569" s="37"/>
      <c r="P6569" s="37"/>
      <c r="Q6569" s="37"/>
      <c r="R6569" s="37"/>
      <c r="S6569" s="46"/>
      <c r="T6569" s="2"/>
      <c r="U6569" s="2"/>
      <c r="V6569" s="2"/>
      <c r="W6569" s="2"/>
      <c r="X6569" s="60"/>
      <c r="Y6569" s="67"/>
      <c r="Z6569" s="67"/>
      <c r="AA6569" s="67"/>
      <c r="AB6569" s="67"/>
      <c r="AC6569" s="73"/>
      <c r="AD6569" s="2"/>
      <c r="AE6569" s="2"/>
      <c r="AF6569" s="2"/>
      <c r="AG6569" s="2"/>
      <c r="AH6569" s="60"/>
      <c r="AI6569" s="77"/>
      <c r="AJ6569" s="77"/>
      <c r="AK6569" s="77"/>
      <c r="AL6569" s="77"/>
      <c r="AM6569" s="85"/>
      <c r="AN6569" s="2"/>
      <c r="AO6569" s="2"/>
      <c r="AP6569" s="2"/>
      <c r="AQ6569" s="2"/>
      <c r="AR6569" s="60"/>
      <c r="AS6569" s="90"/>
      <c r="AT6569" s="90"/>
      <c r="AU6569" s="90"/>
      <c r="AV6569" s="90"/>
      <c r="AW6569" s="105"/>
      <c r="AX6569" s="2"/>
      <c r="AY6569" s="2"/>
      <c r="AZ6569" s="2"/>
      <c r="BA6569" s="2"/>
      <c r="BB6569" s="60"/>
      <c r="BC6569" s="111"/>
      <c r="BD6569" s="111"/>
      <c r="BE6569" s="111"/>
      <c r="BF6569" s="111"/>
      <c r="BG6569" s="116"/>
      <c r="BH6569" s="2"/>
      <c r="BI6569" s="2"/>
      <c r="BJ6569" s="2"/>
      <c r="BK6569" s="2"/>
      <c r="BL6569" s="60"/>
      <c r="BM6569" s="53"/>
      <c r="BN6569" s="53"/>
      <c r="BO6569" s="53"/>
      <c r="BP6569" s="53"/>
      <c r="BQ6569" s="125"/>
      <c r="BR6569" s="2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292</v>
      </c>
      <c r="K6570" s="2" t="s">
        <v>319</v>
      </c>
      <c r="L6570" s="172">
        <f t="shared" si="219"/>
        <v>2.1000000000000001E-2</v>
      </c>
      <c r="M6570" s="170">
        <f t="shared" si="220"/>
        <v>34.709000000000003</v>
      </c>
      <c r="N6570" s="183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 t="s">
        <v>366</v>
      </c>
      <c r="BE6570" s="111"/>
      <c r="BF6570" s="111">
        <v>2.1000000000000001E-2</v>
      </c>
      <c r="BG6570" s="116">
        <v>34.709000000000003</v>
      </c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285</v>
      </c>
      <c r="J6571" s="2" t="s">
        <v>293</v>
      </c>
      <c r="K6571" s="2" t="s">
        <v>319</v>
      </c>
      <c r="L6571" s="170">
        <f t="shared" si="219"/>
        <v>0</v>
      </c>
      <c r="M6571" s="170">
        <f t="shared" si="220"/>
        <v>0</v>
      </c>
      <c r="N6571" s="183"/>
      <c r="O6571" s="37"/>
      <c r="P6571" s="37"/>
      <c r="Q6571" s="37"/>
      <c r="R6571" s="38"/>
      <c r="S6571" s="45"/>
      <c r="T6571" s="2"/>
      <c r="U6571" s="2"/>
      <c r="V6571" s="2"/>
      <c r="W6571" s="3"/>
      <c r="X6571" s="61"/>
      <c r="Y6571" s="67"/>
      <c r="Z6571" s="67"/>
      <c r="AA6571" s="67"/>
      <c r="AB6571" s="69"/>
      <c r="AC6571" s="74"/>
      <c r="AD6571" s="2"/>
      <c r="AE6571" s="2"/>
      <c r="AF6571" s="2"/>
      <c r="AG6571" s="3"/>
      <c r="AH6571" s="61"/>
      <c r="AI6571" s="77"/>
      <c r="AJ6571" s="77"/>
      <c r="AK6571" s="77"/>
      <c r="AL6571" s="78"/>
      <c r="AM6571" s="86"/>
      <c r="AN6571" s="2"/>
      <c r="AO6571" s="2"/>
      <c r="AP6571" s="2"/>
      <c r="AQ6571" s="3"/>
      <c r="AR6571" s="61"/>
      <c r="AS6571" s="90"/>
      <c r="AT6571" s="90"/>
      <c r="AU6571" s="90"/>
      <c r="AV6571" s="91"/>
      <c r="AW6571" s="106"/>
      <c r="AX6571" s="2"/>
      <c r="AY6571" s="2"/>
      <c r="AZ6571" s="2"/>
      <c r="BA6571" s="3"/>
      <c r="BB6571" s="61"/>
      <c r="BC6571" s="111"/>
      <c r="BD6571" s="111"/>
      <c r="BE6571" s="111"/>
      <c r="BF6571" s="112"/>
      <c r="BG6571" s="117"/>
      <c r="BH6571" s="2"/>
      <c r="BI6571" s="2"/>
      <c r="BJ6571" s="2"/>
      <c r="BK6571" s="3"/>
      <c r="BL6571" s="61"/>
      <c r="BM6571" s="53"/>
      <c r="BN6571" s="53"/>
      <c r="BO6571" s="53"/>
      <c r="BP6571" s="54"/>
      <c r="BQ6571" s="126"/>
      <c r="BR6571" s="2"/>
      <c r="BS6571" s="2"/>
      <c r="BT6571" s="2"/>
      <c r="BU6571" s="3"/>
      <c r="BV6571" s="61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287</v>
      </c>
      <c r="J6572" s="2" t="s">
        <v>269</v>
      </c>
      <c r="K6572" s="2" t="s">
        <v>321</v>
      </c>
      <c r="L6572" s="170">
        <f t="shared" si="219"/>
        <v>0</v>
      </c>
      <c r="M6572" s="170">
        <f t="shared" si="220"/>
        <v>0</v>
      </c>
      <c r="N6572" s="183"/>
      <c r="O6572" s="37"/>
      <c r="P6572" s="37"/>
      <c r="Q6572" s="37"/>
      <c r="R6572" s="37"/>
      <c r="S6572" s="46"/>
      <c r="T6572" s="2"/>
      <c r="U6572" s="2"/>
      <c r="V6572" s="2"/>
      <c r="W6572" s="2"/>
      <c r="X6572" s="60"/>
      <c r="Y6572" s="67"/>
      <c r="Z6572" s="67"/>
      <c r="AA6572" s="67"/>
      <c r="AB6572" s="67"/>
      <c r="AC6572" s="73"/>
      <c r="AD6572" s="2"/>
      <c r="AE6572" s="2"/>
      <c r="AF6572" s="2"/>
      <c r="AG6572" s="2"/>
      <c r="AH6572" s="60"/>
      <c r="AI6572" s="77"/>
      <c r="AJ6572" s="77"/>
      <c r="AK6572" s="77"/>
      <c r="AL6572" s="77"/>
      <c r="AM6572" s="85"/>
      <c r="AN6572" s="2"/>
      <c r="AO6572" s="2"/>
      <c r="AP6572" s="2"/>
      <c r="AQ6572" s="2"/>
      <c r="AR6572" s="60"/>
      <c r="AS6572" s="90"/>
      <c r="AT6572" s="90"/>
      <c r="AU6572" s="90"/>
      <c r="AV6572" s="90"/>
      <c r="AW6572" s="105"/>
      <c r="AX6572" s="2"/>
      <c r="AY6572" s="2"/>
      <c r="AZ6572" s="2"/>
      <c r="BA6572" s="2"/>
      <c r="BB6572" s="60"/>
      <c r="BC6572" s="111"/>
      <c r="BD6572" s="111"/>
      <c r="BE6572" s="111"/>
      <c r="BF6572" s="111"/>
      <c r="BG6572" s="116"/>
      <c r="BH6572" s="2"/>
      <c r="BI6572" s="2"/>
      <c r="BJ6572" s="2"/>
      <c r="BK6572" s="2"/>
      <c r="BL6572" s="60"/>
      <c r="BM6572" s="53"/>
      <c r="BN6572" s="53"/>
      <c r="BO6572" s="53"/>
      <c r="BP6572" s="53"/>
      <c r="BQ6572" s="125"/>
      <c r="BR6572" s="2"/>
      <c r="BS6572" s="2"/>
      <c r="BT6572" s="2"/>
      <c r="BU6572" s="2"/>
      <c r="BV6572" s="60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270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3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290</v>
      </c>
      <c r="J6574" s="2" t="s">
        <v>271</v>
      </c>
      <c r="K6574" s="2" t="s">
        <v>322</v>
      </c>
      <c r="L6574" s="170">
        <f t="shared" si="219"/>
        <v>0</v>
      </c>
      <c r="M6574" s="170">
        <f t="shared" si="220"/>
        <v>0</v>
      </c>
      <c r="N6574" s="183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284</v>
      </c>
      <c r="J6575" s="2" t="s">
        <v>294</v>
      </c>
      <c r="K6575" s="2" t="s">
        <v>321</v>
      </c>
      <c r="L6575" s="170">
        <f t="shared" si="219"/>
        <v>0</v>
      </c>
      <c r="M6575" s="170">
        <f t="shared" si="220"/>
        <v>0</v>
      </c>
      <c r="N6575" s="183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347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3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295</v>
      </c>
      <c r="K6577" s="2" t="s">
        <v>321</v>
      </c>
      <c r="L6577" s="170">
        <f t="shared" si="219"/>
        <v>2</v>
      </c>
      <c r="M6577" s="170">
        <f t="shared" si="220"/>
        <v>0.995</v>
      </c>
      <c r="N6577" s="183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>
        <v>3</v>
      </c>
      <c r="BN6577" s="53"/>
      <c r="BO6577" s="53"/>
      <c r="BP6577" s="53">
        <v>2</v>
      </c>
      <c r="BQ6577" s="125">
        <v>0.995</v>
      </c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290</v>
      </c>
      <c r="J6578" s="2" t="s">
        <v>299</v>
      </c>
      <c r="K6578" s="2" t="s">
        <v>319</v>
      </c>
      <c r="L6578" s="170">
        <f t="shared" si="219"/>
        <v>0</v>
      </c>
      <c r="M6578" s="170">
        <f t="shared" si="220"/>
        <v>0</v>
      </c>
      <c r="N6578" s="183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/>
      <c r="BN6578" s="53"/>
      <c r="BO6578" s="53"/>
      <c r="BP6578" s="53"/>
      <c r="BQ6578" s="125"/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315</v>
      </c>
      <c r="J6579" s="2" t="s">
        <v>348</v>
      </c>
      <c r="K6579" s="2" t="s">
        <v>321</v>
      </c>
      <c r="L6579" s="170">
        <f t="shared" si="219"/>
        <v>0</v>
      </c>
      <c r="M6579" s="170">
        <f t="shared" si="220"/>
        <v>0</v>
      </c>
      <c r="N6579" s="183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296</v>
      </c>
      <c r="K6580" s="2" t="s">
        <v>322</v>
      </c>
      <c r="L6580" s="170">
        <f t="shared" si="219"/>
        <v>0</v>
      </c>
      <c r="M6580" s="170">
        <f t="shared" si="220"/>
        <v>0</v>
      </c>
      <c r="N6580" s="183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316</v>
      </c>
      <c r="J6581" s="2" t="s">
        <v>297</v>
      </c>
      <c r="K6581" s="2" t="s">
        <v>319</v>
      </c>
      <c r="L6581" s="170">
        <f t="shared" si="219"/>
        <v>0</v>
      </c>
      <c r="M6581" s="170">
        <f t="shared" si="220"/>
        <v>0</v>
      </c>
      <c r="N6581" s="183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8" t="s">
        <v>349</v>
      </c>
      <c r="K6582" s="8" t="s">
        <v>321</v>
      </c>
      <c r="L6582" s="170">
        <f t="shared" si="219"/>
        <v>0</v>
      </c>
      <c r="M6582" s="170">
        <f t="shared" si="220"/>
        <v>0</v>
      </c>
      <c r="N6582" s="183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282</v>
      </c>
      <c r="J6583" s="2" t="s">
        <v>272</v>
      </c>
      <c r="K6583" s="2" t="s">
        <v>322</v>
      </c>
      <c r="L6583" s="170">
        <f t="shared" si="219"/>
        <v>0</v>
      </c>
      <c r="M6583" s="170">
        <f t="shared" si="220"/>
        <v>0</v>
      </c>
      <c r="N6583" s="183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273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3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274</v>
      </c>
      <c r="K6585" s="2" t="s">
        <v>322</v>
      </c>
      <c r="L6585" s="172">
        <f t="shared" si="219"/>
        <v>0.32500000000000001</v>
      </c>
      <c r="M6585" s="170">
        <f t="shared" si="220"/>
        <v>601.35799999999995</v>
      </c>
      <c r="N6585" s="183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 t="s">
        <v>475</v>
      </c>
      <c r="BE6585" s="111"/>
      <c r="BF6585" s="111">
        <v>0.32500000000000001</v>
      </c>
      <c r="BG6585" s="116">
        <v>601.35799999999995</v>
      </c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275</v>
      </c>
      <c r="K6586" s="2" t="s">
        <v>322</v>
      </c>
      <c r="L6586" s="170">
        <f t="shared" si="219"/>
        <v>0</v>
      </c>
      <c r="M6586" s="170">
        <f t="shared" si="220"/>
        <v>0</v>
      </c>
      <c r="N6586" s="183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/>
      <c r="BE6586" s="111"/>
      <c r="BF6586" s="111"/>
      <c r="BG6586" s="116"/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276</v>
      </c>
      <c r="K6587" s="2" t="s">
        <v>321</v>
      </c>
      <c r="L6587" s="170">
        <f t="shared" si="219"/>
        <v>0</v>
      </c>
      <c r="M6587" s="170">
        <f t="shared" si="220"/>
        <v>0</v>
      </c>
      <c r="N6587" s="183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277</v>
      </c>
      <c r="K6588" s="2" t="s">
        <v>321</v>
      </c>
      <c r="L6588" s="170">
        <f t="shared" si="219"/>
        <v>54</v>
      </c>
      <c r="M6588" s="170">
        <f t="shared" si="220"/>
        <v>78.599000000000004</v>
      </c>
      <c r="N6588" s="183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 t="s">
        <v>589</v>
      </c>
      <c r="BE6588" s="111"/>
      <c r="BF6588" s="111">
        <v>54</v>
      </c>
      <c r="BG6588" s="116">
        <v>78.599000000000004</v>
      </c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283</v>
      </c>
      <c r="J6589" s="2" t="s">
        <v>298</v>
      </c>
      <c r="K6589" s="2" t="s">
        <v>322</v>
      </c>
      <c r="L6589" s="170">
        <f t="shared" si="219"/>
        <v>0</v>
      </c>
      <c r="M6589" s="170">
        <f t="shared" si="220"/>
        <v>0</v>
      </c>
      <c r="N6589" s="183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/>
      <c r="BE6589" s="111"/>
      <c r="BF6589" s="111"/>
      <c r="BG6589" s="116"/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278</v>
      </c>
      <c r="K6590" s="2" t="s">
        <v>321</v>
      </c>
      <c r="L6590" s="170">
        <f t="shared" si="219"/>
        <v>3</v>
      </c>
      <c r="M6590" s="170">
        <f t="shared" si="220"/>
        <v>4.16</v>
      </c>
      <c r="N6590" s="183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>
        <v>4.5</v>
      </c>
      <c r="AO6590" s="2"/>
      <c r="AP6590" s="2"/>
      <c r="AQ6590" s="2">
        <v>2</v>
      </c>
      <c r="AR6590" s="60">
        <v>2.714</v>
      </c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>
        <v>1</v>
      </c>
      <c r="BQ6590" s="125">
        <v>1.446</v>
      </c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279</v>
      </c>
      <c r="K6591" s="2" t="s">
        <v>321</v>
      </c>
      <c r="L6591" s="170">
        <f t="shared" si="219"/>
        <v>0</v>
      </c>
      <c r="M6591" s="170">
        <f t="shared" si="220"/>
        <v>0</v>
      </c>
      <c r="N6591" s="183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/>
      <c r="AO6591" s="2"/>
      <c r="AP6591" s="2"/>
      <c r="AQ6591" s="2"/>
      <c r="AR6591" s="60"/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/>
      <c r="BQ6591" s="125"/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286</v>
      </c>
      <c r="J6592" s="2" t="s">
        <v>280</v>
      </c>
      <c r="K6592" s="2" t="s">
        <v>320</v>
      </c>
      <c r="L6592" s="170">
        <f t="shared" si="219"/>
        <v>0.51200000000000001</v>
      </c>
      <c r="M6592" s="172">
        <f t="shared" si="220"/>
        <v>7.0655999999999999</v>
      </c>
      <c r="N6592" s="185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>
        <v>0.51200000000000001</v>
      </c>
      <c r="BL6592" s="181">
        <v>7.0655999999999999</v>
      </c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281</v>
      </c>
      <c r="K6593" s="2" t="s">
        <v>320</v>
      </c>
      <c r="L6593" s="170">
        <f t="shared" si="219"/>
        <v>0</v>
      </c>
      <c r="M6593" s="170">
        <f t="shared" si="220"/>
        <v>174.524</v>
      </c>
      <c r="N6593" s="183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 t="s">
        <v>593</v>
      </c>
      <c r="BD6593" s="111"/>
      <c r="BE6593" s="111"/>
      <c r="BF6593" s="111"/>
      <c r="BG6593" s="116">
        <v>39.792999999999999</v>
      </c>
      <c r="BH6593" s="2" t="s">
        <v>610</v>
      </c>
      <c r="BI6593" s="2"/>
      <c r="BJ6593" s="2"/>
      <c r="BK6593" s="2"/>
      <c r="BL6593" s="60">
        <v>134.73099999999999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s="17" customFormat="1" hidden="1" x14ac:dyDescent="0.3">
      <c r="A6594" s="16" t="s">
        <v>239</v>
      </c>
      <c r="B6594" s="16" t="s">
        <v>2</v>
      </c>
      <c r="C6594" s="16" t="s">
        <v>3</v>
      </c>
      <c r="D6594" s="16" t="s">
        <v>236</v>
      </c>
      <c r="E6594" s="6" t="s">
        <v>118</v>
      </c>
      <c r="F6594" s="7"/>
      <c r="G6594" s="23" t="s">
        <v>5</v>
      </c>
      <c r="H6594" s="7">
        <v>2023</v>
      </c>
      <c r="I6594" s="25"/>
      <c r="J6594" s="16" t="s">
        <v>314</v>
      </c>
      <c r="K6594" s="16"/>
      <c r="L6594" s="155"/>
      <c r="M6594" s="133">
        <f>SUM(M6556:M6593)</f>
        <v>901.41059999999993</v>
      </c>
      <c r="N6594" s="186"/>
      <c r="O6594" s="16"/>
      <c r="P6594" s="16"/>
      <c r="Q6594" s="16"/>
      <c r="R6594" s="16"/>
      <c r="S6594" s="51">
        <f>SUM(S6556:S6593)</f>
        <v>0</v>
      </c>
      <c r="T6594" s="16"/>
      <c r="U6594" s="16"/>
      <c r="V6594" s="16"/>
      <c r="W6594" s="16"/>
      <c r="X6594" s="51">
        <f>SUM(X6556:X6593)</f>
        <v>0</v>
      </c>
      <c r="Y6594" s="16"/>
      <c r="Z6594" s="16"/>
      <c r="AA6594" s="16"/>
      <c r="AB6594" s="16"/>
      <c r="AC6594" s="51">
        <f>SUM(AC6556:AC6593)</f>
        <v>0</v>
      </c>
      <c r="AD6594" s="16"/>
      <c r="AE6594" s="16"/>
      <c r="AF6594" s="16"/>
      <c r="AG6594" s="16"/>
      <c r="AH6594" s="51">
        <f>SUM(AH6556:AH6593)</f>
        <v>0</v>
      </c>
      <c r="AI6594" s="16"/>
      <c r="AJ6594" s="16"/>
      <c r="AK6594" s="16"/>
      <c r="AL6594" s="16"/>
      <c r="AM6594" s="51">
        <f>SUM(AM6556:AM6593)</f>
        <v>0</v>
      </c>
      <c r="AN6594" s="16"/>
      <c r="AO6594" s="16"/>
      <c r="AP6594" s="16"/>
      <c r="AQ6594" s="16"/>
      <c r="AR6594" s="51">
        <f>SUM(AR6556:AR6593)</f>
        <v>2.714</v>
      </c>
      <c r="AS6594" s="16"/>
      <c r="AT6594" s="16"/>
      <c r="AU6594" s="16"/>
      <c r="AV6594" s="16"/>
      <c r="AW6594" s="51">
        <f>SUM(AW6556:AW6593)</f>
        <v>0</v>
      </c>
      <c r="AX6594" s="16"/>
      <c r="AY6594" s="16"/>
      <c r="AZ6594" s="16"/>
      <c r="BA6594" s="16"/>
      <c r="BB6594" s="51">
        <f>SUM(BB6556:BB6593)</f>
        <v>0</v>
      </c>
      <c r="BC6594" s="16"/>
      <c r="BD6594" s="16"/>
      <c r="BE6594" s="16"/>
      <c r="BF6594" s="16"/>
      <c r="BG6594" s="51">
        <f>SUM(BG6556:BG6593)</f>
        <v>754.45900000000006</v>
      </c>
      <c r="BH6594" s="16"/>
      <c r="BI6594" s="16"/>
      <c r="BJ6594" s="16"/>
      <c r="BK6594" s="16"/>
      <c r="BL6594" s="133">
        <f>SUM(BL6556:BL6593)</f>
        <v>141.79659999999998</v>
      </c>
      <c r="BM6594" s="16"/>
      <c r="BN6594" s="16"/>
      <c r="BO6594" s="16"/>
      <c r="BP6594" s="16"/>
      <c r="BQ6594" s="51">
        <f>SUM(BQ6556:BQ6593)</f>
        <v>2.4409999999999998</v>
      </c>
      <c r="BR6594" s="16"/>
      <c r="BS6594" s="16"/>
      <c r="BT6594" s="16"/>
      <c r="BU6594" s="16"/>
      <c r="BV6594" s="51">
        <f>SUM(BV6556:BV6593)</f>
        <v>0</v>
      </c>
    </row>
    <row r="6595" spans="1:74" hidden="1" x14ac:dyDescent="0.3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22" t="s">
        <v>5</v>
      </c>
      <c r="H6595" s="3">
        <v>2023</v>
      </c>
      <c r="I6595" s="24" t="s">
        <v>287</v>
      </c>
      <c r="J6595" s="2" t="s">
        <v>267</v>
      </c>
      <c r="K6595" s="2" t="s">
        <v>319</v>
      </c>
      <c r="L6595" s="170">
        <f t="shared" si="219"/>
        <v>0</v>
      </c>
      <c r="M6595" s="170">
        <f t="shared" si="220"/>
        <v>0</v>
      </c>
      <c r="N6595" s="183"/>
      <c r="O6595" s="37"/>
      <c r="P6595" s="37"/>
      <c r="Q6595" s="37"/>
      <c r="R6595" s="37"/>
      <c r="S6595" s="46"/>
      <c r="T6595" s="2"/>
      <c r="U6595" s="2"/>
      <c r="V6595" s="2"/>
      <c r="W6595" s="2"/>
      <c r="X6595" s="60"/>
      <c r="Y6595" s="67"/>
      <c r="Z6595" s="67"/>
      <c r="AA6595" s="67"/>
      <c r="AB6595" s="67"/>
      <c r="AC6595" s="73"/>
      <c r="AD6595" s="2"/>
      <c r="AE6595" s="2"/>
      <c r="AF6595" s="2"/>
      <c r="AG6595" s="2"/>
      <c r="AH6595" s="60"/>
      <c r="AI6595" s="77"/>
      <c r="AJ6595" s="77"/>
      <c r="AK6595" s="77"/>
      <c r="AL6595" s="77"/>
      <c r="AM6595" s="85"/>
      <c r="AN6595" s="2"/>
      <c r="AO6595" s="2"/>
      <c r="AP6595" s="2"/>
      <c r="AQ6595" s="2"/>
      <c r="AR6595" s="60"/>
      <c r="AS6595" s="90"/>
      <c r="AT6595" s="90"/>
      <c r="AU6595" s="90"/>
      <c r="AV6595" s="90"/>
      <c r="AW6595" s="105"/>
      <c r="AX6595" s="2"/>
      <c r="AY6595" s="2"/>
      <c r="AZ6595" s="2"/>
      <c r="BA6595" s="2"/>
      <c r="BB6595" s="60"/>
      <c r="BC6595" s="111"/>
      <c r="BD6595" s="111"/>
      <c r="BE6595" s="111"/>
      <c r="BF6595" s="111"/>
      <c r="BG6595" s="116"/>
      <c r="BH6595" s="2"/>
      <c r="BI6595" s="2"/>
      <c r="BJ6595" s="2"/>
      <c r="BK6595" s="2"/>
      <c r="BL6595" s="60"/>
      <c r="BM6595" s="53"/>
      <c r="BN6595" s="53"/>
      <c r="BO6595" s="53"/>
      <c r="BP6595" s="53"/>
      <c r="BQ6595" s="125"/>
      <c r="BR6595" s="2"/>
      <c r="BS6595" s="2"/>
      <c r="BT6595" s="2"/>
      <c r="BU6595" s="2"/>
      <c r="BV6595" s="60"/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291</v>
      </c>
      <c r="K6596" s="2" t="s">
        <v>320</v>
      </c>
      <c r="L6596" s="170">
        <f t="shared" si="219"/>
        <v>0</v>
      </c>
      <c r="M6596" s="170">
        <f t="shared" si="220"/>
        <v>0</v>
      </c>
      <c r="N6596" s="183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286</v>
      </c>
      <c r="J6597" s="2" t="s">
        <v>337</v>
      </c>
      <c r="K6597" s="2" t="s">
        <v>320</v>
      </c>
      <c r="L6597" s="170">
        <f t="shared" ref="L6597:L6660" si="221">SUM(R6597,W6597,AB6597,AG6597,AL6597,AQ6597,AV6597,BA6597,BF6597,BK6597,BP6597,BU6597)</f>
        <v>0</v>
      </c>
      <c r="M6597" s="170">
        <f t="shared" ref="M6597:M6660" si="222">SUM(S6597,X6597,AC6597,AH6597,AM6597,AR6597,AW6597,BB6597,BG6597,BL6597,BQ6597,BV6597)</f>
        <v>0</v>
      </c>
      <c r="N6597" s="183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8" t="s">
        <v>338</v>
      </c>
      <c r="K6598" s="8" t="s">
        <v>319</v>
      </c>
      <c r="L6598" s="170">
        <f t="shared" si="221"/>
        <v>0</v>
      </c>
      <c r="M6598" s="170">
        <f t="shared" si="222"/>
        <v>0</v>
      </c>
      <c r="N6598" s="183"/>
      <c r="O6598" s="58"/>
      <c r="P6598" s="58"/>
      <c r="Q6598" s="58"/>
      <c r="R6598" s="58"/>
      <c r="S6598" s="59"/>
      <c r="T6598" s="8"/>
      <c r="U6598" s="8"/>
      <c r="V6598" s="8"/>
      <c r="W6598" s="8"/>
      <c r="X6598" s="130"/>
      <c r="Y6598" s="143"/>
      <c r="Z6598" s="143"/>
      <c r="AA6598" s="143"/>
      <c r="AB6598" s="143"/>
      <c r="AC6598" s="144"/>
      <c r="AD6598" s="8"/>
      <c r="AE6598" s="8"/>
      <c r="AF6598" s="8"/>
      <c r="AG6598" s="8"/>
      <c r="AH6598" s="130"/>
      <c r="AI6598" s="145"/>
      <c r="AJ6598" s="145"/>
      <c r="AK6598" s="145"/>
      <c r="AL6598" s="145"/>
      <c r="AM6598" s="146"/>
      <c r="AN6598" s="8"/>
      <c r="AO6598" s="8"/>
      <c r="AP6598" s="8"/>
      <c r="AQ6598" s="8"/>
      <c r="AR6598" s="130"/>
      <c r="AS6598" s="147"/>
      <c r="AT6598" s="147"/>
      <c r="AU6598" s="147"/>
      <c r="AV6598" s="147"/>
      <c r="AW6598" s="148"/>
      <c r="AX6598" s="8"/>
      <c r="AY6598" s="8"/>
      <c r="AZ6598" s="8"/>
      <c r="BA6598" s="8"/>
      <c r="BB6598" s="130"/>
      <c r="BC6598" s="149"/>
      <c r="BD6598" s="149"/>
      <c r="BE6598" s="149"/>
      <c r="BF6598" s="149"/>
      <c r="BG6598" s="150"/>
      <c r="BH6598" s="8"/>
      <c r="BI6598" s="8"/>
      <c r="BJ6598" s="8"/>
      <c r="BK6598" s="8"/>
      <c r="BL6598" s="130"/>
      <c r="BM6598" s="151"/>
      <c r="BN6598" s="151"/>
      <c r="BO6598" s="151"/>
      <c r="BP6598" s="151"/>
      <c r="BQ6598" s="152"/>
      <c r="BR6598" s="8"/>
      <c r="BS6598" s="8"/>
      <c r="BT6598" s="8"/>
      <c r="BU6598" s="8"/>
      <c r="BV6598" s="13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339</v>
      </c>
      <c r="K6599" s="8" t="s">
        <v>340</v>
      </c>
      <c r="L6599" s="170">
        <f t="shared" si="221"/>
        <v>0</v>
      </c>
      <c r="M6599" s="170">
        <f t="shared" si="222"/>
        <v>0</v>
      </c>
      <c r="N6599" s="183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341</v>
      </c>
      <c r="K6600" s="8" t="s">
        <v>319</v>
      </c>
      <c r="L6600" s="170">
        <f t="shared" si="221"/>
        <v>0</v>
      </c>
      <c r="M6600" s="170">
        <f t="shared" si="222"/>
        <v>0</v>
      </c>
      <c r="N6600" s="183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342</v>
      </c>
      <c r="K6601" s="8" t="s">
        <v>321</v>
      </c>
      <c r="L6601" s="170">
        <f t="shared" si="221"/>
        <v>0</v>
      </c>
      <c r="M6601" s="170">
        <f t="shared" si="222"/>
        <v>0</v>
      </c>
      <c r="N6601" s="183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343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3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344</v>
      </c>
      <c r="K6603" s="8" t="s">
        <v>340</v>
      </c>
      <c r="L6603" s="170">
        <f t="shared" si="221"/>
        <v>0</v>
      </c>
      <c r="M6603" s="170">
        <f t="shared" si="222"/>
        <v>0</v>
      </c>
      <c r="N6603" s="183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288</v>
      </c>
      <c r="J6604" s="8" t="s">
        <v>345</v>
      </c>
      <c r="K6604" s="8" t="s">
        <v>319</v>
      </c>
      <c r="L6604" s="170">
        <f t="shared" si="221"/>
        <v>0</v>
      </c>
      <c r="M6604" s="170">
        <f t="shared" si="222"/>
        <v>0</v>
      </c>
      <c r="N6604" s="183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2" t="s">
        <v>352</v>
      </c>
      <c r="K6605" s="2" t="s">
        <v>319</v>
      </c>
      <c r="L6605" s="170">
        <f t="shared" si="221"/>
        <v>0</v>
      </c>
      <c r="M6605" s="170">
        <f t="shared" si="222"/>
        <v>0</v>
      </c>
      <c r="N6605" s="183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353</v>
      </c>
      <c r="K6606" s="2" t="s">
        <v>322</v>
      </c>
      <c r="L6606" s="170">
        <f t="shared" si="221"/>
        <v>0</v>
      </c>
      <c r="M6606" s="170">
        <f t="shared" si="222"/>
        <v>0</v>
      </c>
      <c r="N6606" s="183"/>
      <c r="O6606" s="37"/>
      <c r="P6606" s="37"/>
      <c r="Q6606" s="37"/>
      <c r="R6606" s="37"/>
      <c r="S6606" s="46"/>
      <c r="T6606" s="2"/>
      <c r="U6606" s="2"/>
      <c r="V6606" s="2"/>
      <c r="W6606" s="2"/>
      <c r="X6606" s="60"/>
      <c r="Y6606" s="67"/>
      <c r="Z6606" s="67"/>
      <c r="AA6606" s="67"/>
      <c r="AB6606" s="67"/>
      <c r="AC6606" s="73"/>
      <c r="AD6606" s="2"/>
      <c r="AE6606" s="2"/>
      <c r="AF6606" s="2"/>
      <c r="AG6606" s="2"/>
      <c r="AH6606" s="60"/>
      <c r="AI6606" s="77"/>
      <c r="AJ6606" s="77"/>
      <c r="AK6606" s="77"/>
      <c r="AL6606" s="77"/>
      <c r="AM6606" s="85"/>
      <c r="AN6606" s="2"/>
      <c r="AO6606" s="2"/>
      <c r="AP6606" s="2"/>
      <c r="AQ6606" s="2"/>
      <c r="AR6606" s="60"/>
      <c r="AS6606" s="90"/>
      <c r="AT6606" s="90"/>
      <c r="AU6606" s="90"/>
      <c r="AV6606" s="90"/>
      <c r="AW6606" s="105"/>
      <c r="AX6606" s="2"/>
      <c r="AY6606" s="2"/>
      <c r="AZ6606" s="2"/>
      <c r="BA6606" s="2"/>
      <c r="BB6606" s="60"/>
      <c r="BC6606" s="111"/>
      <c r="BD6606" s="111"/>
      <c r="BE6606" s="111"/>
      <c r="BF6606" s="111"/>
      <c r="BG6606" s="116"/>
      <c r="BH6606" s="2"/>
      <c r="BI6606" s="2"/>
      <c r="BJ6606" s="2"/>
      <c r="BK6606" s="2"/>
      <c r="BL6606" s="60"/>
      <c r="BM6606" s="53"/>
      <c r="BN6606" s="53"/>
      <c r="BO6606" s="53"/>
      <c r="BP6606" s="53"/>
      <c r="BQ6606" s="125"/>
      <c r="BR6606" s="2"/>
      <c r="BS6606" s="2"/>
      <c r="BT6606" s="2"/>
      <c r="BU6606" s="2"/>
      <c r="BV6606" s="6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346</v>
      </c>
      <c r="K6607" s="2" t="s">
        <v>319</v>
      </c>
      <c r="L6607" s="170">
        <f t="shared" si="221"/>
        <v>0</v>
      </c>
      <c r="M6607" s="170">
        <f t="shared" si="222"/>
        <v>0</v>
      </c>
      <c r="N6607" s="183"/>
      <c r="O6607" s="38"/>
      <c r="P6607" s="37"/>
      <c r="Q6607" s="37"/>
      <c r="R6607" s="37"/>
      <c r="S6607" s="46"/>
      <c r="T6607" s="3"/>
      <c r="U6607" s="2"/>
      <c r="V6607" s="2"/>
      <c r="W6607" s="2"/>
      <c r="X6607" s="60"/>
      <c r="Y6607" s="69"/>
      <c r="Z6607" s="67"/>
      <c r="AA6607" s="67"/>
      <c r="AB6607" s="67"/>
      <c r="AC6607" s="73"/>
      <c r="AD6607" s="3"/>
      <c r="AE6607" s="2"/>
      <c r="AF6607" s="2"/>
      <c r="AG6607" s="2"/>
      <c r="AH6607" s="60"/>
      <c r="AI6607" s="78"/>
      <c r="AJ6607" s="77"/>
      <c r="AK6607" s="77"/>
      <c r="AL6607" s="77"/>
      <c r="AM6607" s="85"/>
      <c r="AN6607" s="3"/>
      <c r="AO6607" s="2"/>
      <c r="AP6607" s="2"/>
      <c r="AQ6607" s="2"/>
      <c r="AR6607" s="60"/>
      <c r="AS6607" s="91"/>
      <c r="AT6607" s="90"/>
      <c r="AU6607" s="90"/>
      <c r="AV6607" s="90"/>
      <c r="AW6607" s="105"/>
      <c r="AX6607" s="3"/>
      <c r="AY6607" s="2"/>
      <c r="AZ6607" s="2"/>
      <c r="BA6607" s="2"/>
      <c r="BB6607" s="60"/>
      <c r="BC6607" s="112"/>
      <c r="BD6607" s="111"/>
      <c r="BE6607" s="111"/>
      <c r="BF6607" s="111"/>
      <c r="BG6607" s="116"/>
      <c r="BH6607" s="3"/>
      <c r="BI6607" s="2"/>
      <c r="BJ6607" s="2"/>
      <c r="BK6607" s="2"/>
      <c r="BL6607" s="60"/>
      <c r="BM6607" s="54"/>
      <c r="BN6607" s="53"/>
      <c r="BO6607" s="53"/>
      <c r="BP6607" s="53"/>
      <c r="BQ6607" s="125"/>
      <c r="BR6607" s="3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289</v>
      </c>
      <c r="J6608" s="2" t="s">
        <v>268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3"/>
      <c r="O6608" s="37"/>
      <c r="P6608" s="37"/>
      <c r="Q6608" s="37"/>
      <c r="R6608" s="37"/>
      <c r="S6608" s="46"/>
      <c r="T6608" s="2"/>
      <c r="U6608" s="2"/>
      <c r="V6608" s="2"/>
      <c r="W6608" s="2"/>
      <c r="X6608" s="60"/>
      <c r="Y6608" s="67"/>
      <c r="Z6608" s="67"/>
      <c r="AA6608" s="67"/>
      <c r="AB6608" s="67"/>
      <c r="AC6608" s="73"/>
      <c r="AD6608" s="2"/>
      <c r="AE6608" s="2"/>
      <c r="AF6608" s="2"/>
      <c r="AG6608" s="2"/>
      <c r="AH6608" s="60"/>
      <c r="AI6608" s="77"/>
      <c r="AJ6608" s="77"/>
      <c r="AK6608" s="77"/>
      <c r="AL6608" s="77"/>
      <c r="AM6608" s="85"/>
      <c r="AN6608" s="2"/>
      <c r="AO6608" s="2"/>
      <c r="AP6608" s="2"/>
      <c r="AQ6608" s="2"/>
      <c r="AR6608" s="60"/>
      <c r="AS6608" s="90"/>
      <c r="AT6608" s="90"/>
      <c r="AU6608" s="90"/>
      <c r="AV6608" s="90"/>
      <c r="AW6608" s="105"/>
      <c r="AX6608" s="2"/>
      <c r="AY6608" s="2"/>
      <c r="AZ6608" s="2"/>
      <c r="BA6608" s="2"/>
      <c r="BB6608" s="60"/>
      <c r="BC6608" s="111"/>
      <c r="BD6608" s="111"/>
      <c r="BE6608" s="111"/>
      <c r="BF6608" s="111"/>
      <c r="BG6608" s="116"/>
      <c r="BH6608" s="2"/>
      <c r="BI6608" s="2"/>
      <c r="BJ6608" s="2"/>
      <c r="BK6608" s="2"/>
      <c r="BL6608" s="60"/>
      <c r="BM6608" s="53"/>
      <c r="BN6608" s="53"/>
      <c r="BO6608" s="53"/>
      <c r="BP6608" s="53"/>
      <c r="BQ6608" s="125"/>
      <c r="BR6608" s="2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292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3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285</v>
      </c>
      <c r="J6610" s="2" t="s">
        <v>293</v>
      </c>
      <c r="K6610" s="2" t="s">
        <v>319</v>
      </c>
      <c r="L6610" s="172">
        <f t="shared" si="221"/>
        <v>0</v>
      </c>
      <c r="M6610" s="170">
        <f t="shared" si="222"/>
        <v>0</v>
      </c>
      <c r="N6610" s="183"/>
      <c r="O6610" s="37"/>
      <c r="P6610" s="37"/>
      <c r="Q6610" s="37"/>
      <c r="R6610" s="38"/>
      <c r="S6610" s="45"/>
      <c r="T6610" s="2"/>
      <c r="U6610" s="2"/>
      <c r="V6610" s="2"/>
      <c r="W6610" s="3"/>
      <c r="X6610" s="61"/>
      <c r="Y6610" s="67"/>
      <c r="Z6610" s="67"/>
      <c r="AA6610" s="67"/>
      <c r="AB6610" s="69"/>
      <c r="AC6610" s="74"/>
      <c r="AD6610" s="2"/>
      <c r="AE6610" s="2"/>
      <c r="AF6610" s="2"/>
      <c r="AG6610" s="3"/>
      <c r="AH6610" s="61"/>
      <c r="AI6610" s="77"/>
      <c r="AJ6610" s="77"/>
      <c r="AK6610" s="77"/>
      <c r="AL6610" s="78"/>
      <c r="AM6610" s="86"/>
      <c r="AN6610" s="2"/>
      <c r="AO6610" s="2"/>
      <c r="AP6610" s="2"/>
      <c r="AQ6610" s="3"/>
      <c r="AR6610" s="61"/>
      <c r="AS6610" s="90"/>
      <c r="AT6610" s="90"/>
      <c r="AU6610" s="90"/>
      <c r="AV6610" s="91"/>
      <c r="AW6610" s="106"/>
      <c r="AX6610" s="2"/>
      <c r="AY6610" s="2"/>
      <c r="AZ6610" s="2"/>
      <c r="BA6610" s="3"/>
      <c r="BB6610" s="61"/>
      <c r="BC6610" s="111"/>
      <c r="BD6610" s="111"/>
      <c r="BE6610" s="111"/>
      <c r="BF6610" s="112"/>
      <c r="BG6610" s="117"/>
      <c r="BH6610" s="2"/>
      <c r="BI6610" s="2"/>
      <c r="BJ6610" s="2"/>
      <c r="BK6610" s="3"/>
      <c r="BL6610" s="61"/>
      <c r="BM6610" s="53"/>
      <c r="BN6610" s="53"/>
      <c r="BO6610" s="53"/>
      <c r="BP6610" s="54"/>
      <c r="BQ6610" s="126"/>
      <c r="BR6610" s="2"/>
      <c r="BS6610" s="2"/>
      <c r="BT6610" s="2"/>
      <c r="BU6610" s="3"/>
      <c r="BV6610" s="61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287</v>
      </c>
      <c r="J6611" s="2" t="s">
        <v>269</v>
      </c>
      <c r="K6611" s="2" t="s">
        <v>321</v>
      </c>
      <c r="L6611" s="170">
        <f t="shared" si="221"/>
        <v>0</v>
      </c>
      <c r="M6611" s="170">
        <f t="shared" si="222"/>
        <v>0</v>
      </c>
      <c r="N6611" s="183"/>
      <c r="O6611" s="37"/>
      <c r="P6611" s="37"/>
      <c r="Q6611" s="37"/>
      <c r="R6611" s="37"/>
      <c r="S6611" s="46"/>
      <c r="T6611" s="2"/>
      <c r="U6611" s="2"/>
      <c r="V6611" s="2"/>
      <c r="W6611" s="2"/>
      <c r="X6611" s="60"/>
      <c r="Y6611" s="67"/>
      <c r="Z6611" s="67"/>
      <c r="AA6611" s="67"/>
      <c r="AB6611" s="67"/>
      <c r="AC6611" s="73"/>
      <c r="AD6611" s="2"/>
      <c r="AE6611" s="2"/>
      <c r="AF6611" s="2"/>
      <c r="AG6611" s="2"/>
      <c r="AH6611" s="60"/>
      <c r="AI6611" s="77"/>
      <c r="AJ6611" s="77"/>
      <c r="AK6611" s="77"/>
      <c r="AL6611" s="77"/>
      <c r="AM6611" s="85"/>
      <c r="AN6611" s="2"/>
      <c r="AO6611" s="2"/>
      <c r="AP6611" s="2"/>
      <c r="AQ6611" s="2"/>
      <c r="AR6611" s="60"/>
      <c r="AS6611" s="90"/>
      <c r="AT6611" s="90"/>
      <c r="AU6611" s="90"/>
      <c r="AV6611" s="90"/>
      <c r="AW6611" s="105"/>
      <c r="AX6611" s="2"/>
      <c r="AY6611" s="2"/>
      <c r="AZ6611" s="2"/>
      <c r="BA6611" s="2"/>
      <c r="BB6611" s="60"/>
      <c r="BC6611" s="111"/>
      <c r="BD6611" s="111"/>
      <c r="BE6611" s="111"/>
      <c r="BF6611" s="111"/>
      <c r="BG6611" s="116"/>
      <c r="BH6611" s="2"/>
      <c r="BI6611" s="2"/>
      <c r="BJ6611" s="2"/>
      <c r="BK6611" s="2"/>
      <c r="BL6611" s="60"/>
      <c r="BM6611" s="53"/>
      <c r="BN6611" s="53"/>
      <c r="BO6611" s="53"/>
      <c r="BP6611" s="53"/>
      <c r="BQ6611" s="125"/>
      <c r="BR6611" s="2"/>
      <c r="BS6611" s="2"/>
      <c r="BT6611" s="2"/>
      <c r="BU6611" s="2"/>
      <c r="BV6611" s="60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270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3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290</v>
      </c>
      <c r="J6613" s="2" t="s">
        <v>271</v>
      </c>
      <c r="K6613" s="2" t="s">
        <v>322</v>
      </c>
      <c r="L6613" s="170">
        <f t="shared" si="221"/>
        <v>0</v>
      </c>
      <c r="M6613" s="170">
        <f t="shared" si="222"/>
        <v>0</v>
      </c>
      <c r="N6613" s="183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284</v>
      </c>
      <c r="J6614" s="2" t="s">
        <v>294</v>
      </c>
      <c r="K6614" s="2" t="s">
        <v>321</v>
      </c>
      <c r="L6614" s="170">
        <f t="shared" si="221"/>
        <v>0</v>
      </c>
      <c r="M6614" s="170">
        <f t="shared" si="222"/>
        <v>0</v>
      </c>
      <c r="N6614" s="183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347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3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295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3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290</v>
      </c>
      <c r="J6617" s="2" t="s">
        <v>299</v>
      </c>
      <c r="K6617" s="2" t="s">
        <v>319</v>
      </c>
      <c r="L6617" s="170">
        <f t="shared" si="221"/>
        <v>0</v>
      </c>
      <c r="M6617" s="170">
        <f t="shared" si="222"/>
        <v>0</v>
      </c>
      <c r="N6617" s="183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315</v>
      </c>
      <c r="J6618" s="2" t="s">
        <v>348</v>
      </c>
      <c r="K6618" s="2" t="s">
        <v>321</v>
      </c>
      <c r="L6618" s="170">
        <f t="shared" si="221"/>
        <v>0</v>
      </c>
      <c r="M6618" s="170">
        <f t="shared" si="222"/>
        <v>0</v>
      </c>
      <c r="N6618" s="183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296</v>
      </c>
      <c r="K6619" s="2" t="s">
        <v>322</v>
      </c>
      <c r="L6619" s="170">
        <f t="shared" si="221"/>
        <v>0</v>
      </c>
      <c r="M6619" s="170">
        <f t="shared" si="222"/>
        <v>0</v>
      </c>
      <c r="N6619" s="183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316</v>
      </c>
      <c r="J6620" s="2" t="s">
        <v>297</v>
      </c>
      <c r="K6620" s="2" t="s">
        <v>319</v>
      </c>
      <c r="L6620" s="170">
        <f t="shared" si="221"/>
        <v>0</v>
      </c>
      <c r="M6620" s="170">
        <f t="shared" si="222"/>
        <v>0</v>
      </c>
      <c r="N6620" s="183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8" t="s">
        <v>349</v>
      </c>
      <c r="K6621" s="8" t="s">
        <v>321</v>
      </c>
      <c r="L6621" s="170">
        <f t="shared" si="221"/>
        <v>0</v>
      </c>
      <c r="M6621" s="170">
        <f t="shared" si="222"/>
        <v>0</v>
      </c>
      <c r="N6621" s="183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282</v>
      </c>
      <c r="J6622" s="2" t="s">
        <v>272</v>
      </c>
      <c r="K6622" s="2" t="s">
        <v>322</v>
      </c>
      <c r="L6622" s="170">
        <f t="shared" si="221"/>
        <v>0</v>
      </c>
      <c r="M6622" s="170">
        <f t="shared" si="222"/>
        <v>0</v>
      </c>
      <c r="N6622" s="183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273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3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274</v>
      </c>
      <c r="K6624" s="2" t="s">
        <v>322</v>
      </c>
      <c r="L6624" s="172">
        <f t="shared" si="221"/>
        <v>0</v>
      </c>
      <c r="M6624" s="170">
        <f t="shared" si="222"/>
        <v>0</v>
      </c>
      <c r="N6624" s="183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275</v>
      </c>
      <c r="K6625" s="2" t="s">
        <v>322</v>
      </c>
      <c r="L6625" s="170">
        <f t="shared" si="221"/>
        <v>0</v>
      </c>
      <c r="M6625" s="170">
        <f t="shared" si="222"/>
        <v>0</v>
      </c>
      <c r="N6625" s="183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276</v>
      </c>
      <c r="K6626" s="2" t="s">
        <v>321</v>
      </c>
      <c r="L6626" s="170">
        <f t="shared" si="221"/>
        <v>0</v>
      </c>
      <c r="M6626" s="170">
        <f t="shared" si="222"/>
        <v>0</v>
      </c>
      <c r="N6626" s="183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277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3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283</v>
      </c>
      <c r="J6628" s="2" t="s">
        <v>298</v>
      </c>
      <c r="K6628" s="2" t="s">
        <v>322</v>
      </c>
      <c r="L6628" s="170">
        <f t="shared" si="221"/>
        <v>0</v>
      </c>
      <c r="M6628" s="170">
        <f t="shared" si="222"/>
        <v>0</v>
      </c>
      <c r="N6628" s="183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278</v>
      </c>
      <c r="K6629" s="2" t="s">
        <v>321</v>
      </c>
      <c r="L6629" s="170">
        <f t="shared" si="221"/>
        <v>6</v>
      </c>
      <c r="M6629" s="170">
        <f t="shared" si="222"/>
        <v>9.4559999999999995</v>
      </c>
      <c r="N6629" s="183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 t="s">
        <v>513</v>
      </c>
      <c r="AO6629" s="2"/>
      <c r="AP6629" s="2"/>
      <c r="AQ6629" s="2">
        <v>3</v>
      </c>
      <c r="AR6629" s="60">
        <v>4.5979999999999999</v>
      </c>
      <c r="AS6629" s="90"/>
      <c r="AT6629" s="192" t="s">
        <v>548</v>
      </c>
      <c r="AU6629" s="193"/>
      <c r="AV6629" s="90">
        <v>1</v>
      </c>
      <c r="AW6629" s="105">
        <v>1.883</v>
      </c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>
        <v>2.1</v>
      </c>
      <c r="BS6629" s="2"/>
      <c r="BT6629" s="2"/>
      <c r="BU6629" s="2">
        <v>2</v>
      </c>
      <c r="BV6629" s="60">
        <v>2.9750000000000001</v>
      </c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279</v>
      </c>
      <c r="K6630" s="2" t="s">
        <v>321</v>
      </c>
      <c r="L6630" s="170">
        <f t="shared" si="221"/>
        <v>0</v>
      </c>
      <c r="M6630" s="170">
        <f t="shared" si="222"/>
        <v>0</v>
      </c>
      <c r="N6630" s="183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/>
      <c r="AO6630" s="2"/>
      <c r="AP6630" s="2"/>
      <c r="AQ6630" s="2"/>
      <c r="AR6630" s="60"/>
      <c r="AS6630" s="90"/>
      <c r="AT6630" s="90"/>
      <c r="AU6630" s="90"/>
      <c r="AV6630" s="90"/>
      <c r="AW6630" s="105"/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/>
      <c r="BS6630" s="2"/>
      <c r="BT6630" s="2"/>
      <c r="BU6630" s="2"/>
      <c r="BV6630" s="60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286</v>
      </c>
      <c r="J6631" s="2" t="s">
        <v>280</v>
      </c>
      <c r="K6631" s="2" t="s">
        <v>320</v>
      </c>
      <c r="L6631" s="170">
        <f t="shared" si="221"/>
        <v>1.5289999999999999</v>
      </c>
      <c r="M6631" s="172">
        <f t="shared" si="222"/>
        <v>21.100200000000001</v>
      </c>
      <c r="N6631" s="185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>
        <v>1.5289999999999999</v>
      </c>
      <c r="BL6631" s="181">
        <v>21.100200000000001</v>
      </c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281</v>
      </c>
      <c r="K6632" s="2" t="s">
        <v>320</v>
      </c>
      <c r="L6632" s="170">
        <f t="shared" si="221"/>
        <v>0</v>
      </c>
      <c r="M6632" s="170">
        <f t="shared" si="222"/>
        <v>0</v>
      </c>
      <c r="N6632" s="183"/>
      <c r="O6632" s="37"/>
      <c r="P6632" s="37"/>
      <c r="Q6632" s="37"/>
      <c r="R6632" s="37"/>
      <c r="S6632" s="46"/>
      <c r="T6632" s="48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/>
      <c r="BL6632" s="60"/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s="17" customFormat="1" hidden="1" x14ac:dyDescent="0.3">
      <c r="A6633" s="16" t="s">
        <v>237</v>
      </c>
      <c r="B6633" s="16" t="s">
        <v>2</v>
      </c>
      <c r="C6633" s="16" t="s">
        <v>3</v>
      </c>
      <c r="D6633" s="16" t="s">
        <v>236</v>
      </c>
      <c r="E6633" s="6" t="s">
        <v>238</v>
      </c>
      <c r="F6633" s="7"/>
      <c r="G6633" s="23" t="s">
        <v>5</v>
      </c>
      <c r="H6633" s="7">
        <v>2023</v>
      </c>
      <c r="I6633" s="25"/>
      <c r="J6633" s="16" t="s">
        <v>314</v>
      </c>
      <c r="K6633" s="16"/>
      <c r="L6633" s="155"/>
      <c r="M6633" s="133">
        <f>SUM(M6595:M6632)</f>
        <v>30.5562</v>
      </c>
      <c r="N6633" s="186"/>
      <c r="O6633" s="16"/>
      <c r="P6633" s="16"/>
      <c r="Q6633" s="16"/>
      <c r="R6633" s="16"/>
      <c r="S6633" s="51">
        <f>SUM(S6595:S6632)</f>
        <v>0</v>
      </c>
      <c r="T6633" s="16"/>
      <c r="U6633" s="16"/>
      <c r="V6633" s="16"/>
      <c r="W6633" s="16"/>
      <c r="X6633" s="51">
        <f>SUM(X6595:X6632)</f>
        <v>0</v>
      </c>
      <c r="Y6633" s="16"/>
      <c r="Z6633" s="16"/>
      <c r="AA6633" s="16"/>
      <c r="AB6633" s="16"/>
      <c r="AC6633" s="51">
        <f>SUM(AC6595:AC6632)</f>
        <v>0</v>
      </c>
      <c r="AD6633" s="16"/>
      <c r="AE6633" s="16"/>
      <c r="AF6633" s="16"/>
      <c r="AG6633" s="16"/>
      <c r="AH6633" s="51">
        <f>SUM(AH6595:AH6632)</f>
        <v>0</v>
      </c>
      <c r="AI6633" s="16"/>
      <c r="AJ6633" s="16"/>
      <c r="AK6633" s="16"/>
      <c r="AL6633" s="16"/>
      <c r="AM6633" s="51">
        <f>SUM(AM6595:AM6632)</f>
        <v>0</v>
      </c>
      <c r="AN6633" s="16"/>
      <c r="AO6633" s="16"/>
      <c r="AP6633" s="16"/>
      <c r="AQ6633" s="16"/>
      <c r="AR6633" s="51">
        <f>SUM(AR6595:AR6632)</f>
        <v>4.5979999999999999</v>
      </c>
      <c r="AS6633" s="16"/>
      <c r="AT6633" s="16"/>
      <c r="AU6633" s="16"/>
      <c r="AV6633" s="16"/>
      <c r="AW6633" s="51">
        <f>SUM(AW6595:AW6632)</f>
        <v>1.883</v>
      </c>
      <c r="AX6633" s="16"/>
      <c r="AY6633" s="16"/>
      <c r="AZ6633" s="16"/>
      <c r="BA6633" s="16"/>
      <c r="BB6633" s="51">
        <f>SUM(BB6595:BB6632)</f>
        <v>0</v>
      </c>
      <c r="BC6633" s="16"/>
      <c r="BD6633" s="16"/>
      <c r="BE6633" s="16"/>
      <c r="BF6633" s="16"/>
      <c r="BG6633" s="51">
        <f>SUM(BG6595:BG6632)</f>
        <v>0</v>
      </c>
      <c r="BH6633" s="16"/>
      <c r="BI6633" s="16"/>
      <c r="BJ6633" s="16"/>
      <c r="BK6633" s="16"/>
      <c r="BL6633" s="133">
        <f>SUM(BL6595:BL6632)</f>
        <v>21.100200000000001</v>
      </c>
      <c r="BM6633" s="16"/>
      <c r="BN6633" s="16"/>
      <c r="BO6633" s="16"/>
      <c r="BP6633" s="16"/>
      <c r="BQ6633" s="51">
        <f>SUM(BQ6595:BQ6632)</f>
        <v>0</v>
      </c>
      <c r="BR6633" s="16"/>
      <c r="BS6633" s="16"/>
      <c r="BT6633" s="16"/>
      <c r="BU6633" s="16"/>
      <c r="BV6633" s="51">
        <f>SUM(BV6595:BV6632)</f>
        <v>2.9750000000000001</v>
      </c>
    </row>
    <row r="6634" spans="1:74" hidden="1" x14ac:dyDescent="0.3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22" t="s">
        <v>5</v>
      </c>
      <c r="H6634" s="3">
        <v>2023</v>
      </c>
      <c r="I6634" s="24" t="s">
        <v>287</v>
      </c>
      <c r="J6634" s="2" t="s">
        <v>267</v>
      </c>
      <c r="K6634" s="2" t="s">
        <v>319</v>
      </c>
      <c r="L6634" s="170">
        <f t="shared" si="221"/>
        <v>0</v>
      </c>
      <c r="M6634" s="170">
        <f t="shared" si="222"/>
        <v>0</v>
      </c>
      <c r="N6634" s="183"/>
      <c r="O6634" s="37"/>
      <c r="P6634" s="37"/>
      <c r="Q6634" s="37"/>
      <c r="R6634" s="37"/>
      <c r="S6634" s="46"/>
      <c r="T6634" s="2"/>
      <c r="U6634" s="2"/>
      <c r="V6634" s="2"/>
      <c r="W6634" s="2"/>
      <c r="X6634" s="60"/>
      <c r="Y6634" s="67"/>
      <c r="Z6634" s="67"/>
      <c r="AA6634" s="67"/>
      <c r="AB6634" s="67"/>
      <c r="AC6634" s="73"/>
      <c r="AD6634" s="2"/>
      <c r="AE6634" s="2"/>
      <c r="AF6634" s="2"/>
      <c r="AG6634" s="2"/>
      <c r="AH6634" s="60"/>
      <c r="AI6634" s="77"/>
      <c r="AJ6634" s="77"/>
      <c r="AK6634" s="77"/>
      <c r="AL6634" s="77"/>
      <c r="AM6634" s="85"/>
      <c r="AN6634" s="2"/>
      <c r="AO6634" s="2"/>
      <c r="AP6634" s="2"/>
      <c r="AQ6634" s="2"/>
      <c r="AR6634" s="60"/>
      <c r="AS6634" s="90"/>
      <c r="AT6634" s="90"/>
      <c r="AU6634" s="90"/>
      <c r="AV6634" s="90"/>
      <c r="AW6634" s="105"/>
      <c r="AX6634" s="2"/>
      <c r="AY6634" s="2"/>
      <c r="AZ6634" s="2"/>
      <c r="BA6634" s="2"/>
      <c r="BB6634" s="60"/>
      <c r="BC6634" s="111"/>
      <c r="BD6634" s="111"/>
      <c r="BE6634" s="111"/>
      <c r="BF6634" s="111"/>
      <c r="BG6634" s="116"/>
      <c r="BH6634" s="2"/>
      <c r="BI6634" s="2"/>
      <c r="BJ6634" s="2"/>
      <c r="BK6634" s="2"/>
      <c r="BL6634" s="60"/>
      <c r="BM6634" s="53"/>
      <c r="BN6634" s="53"/>
      <c r="BO6634" s="53"/>
      <c r="BP6634" s="53"/>
      <c r="BQ6634" s="125"/>
      <c r="BR6634" s="2"/>
      <c r="BS6634" s="2"/>
      <c r="BT6634" s="2"/>
      <c r="BU6634" s="2"/>
      <c r="BV6634" s="60"/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291</v>
      </c>
      <c r="K6635" s="2" t="s">
        <v>320</v>
      </c>
      <c r="L6635" s="170">
        <f t="shared" si="221"/>
        <v>0</v>
      </c>
      <c r="M6635" s="170">
        <f t="shared" si="222"/>
        <v>0</v>
      </c>
      <c r="N6635" s="183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286</v>
      </c>
      <c r="J6636" s="2" t="s">
        <v>337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3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8" t="s">
        <v>338</v>
      </c>
      <c r="K6637" s="8" t="s">
        <v>319</v>
      </c>
      <c r="L6637" s="170">
        <f t="shared" si="221"/>
        <v>0</v>
      </c>
      <c r="M6637" s="170">
        <f t="shared" si="222"/>
        <v>0</v>
      </c>
      <c r="N6637" s="183"/>
      <c r="O6637" s="58"/>
      <c r="P6637" s="58"/>
      <c r="Q6637" s="58"/>
      <c r="R6637" s="58"/>
      <c r="S6637" s="59"/>
      <c r="T6637" s="8"/>
      <c r="U6637" s="8"/>
      <c r="V6637" s="8"/>
      <c r="W6637" s="8"/>
      <c r="X6637" s="130"/>
      <c r="Y6637" s="143"/>
      <c r="Z6637" s="143"/>
      <c r="AA6637" s="143"/>
      <c r="AB6637" s="143"/>
      <c r="AC6637" s="144"/>
      <c r="AD6637" s="8"/>
      <c r="AE6637" s="8"/>
      <c r="AF6637" s="8"/>
      <c r="AG6637" s="8"/>
      <c r="AH6637" s="130"/>
      <c r="AI6637" s="145"/>
      <c r="AJ6637" s="145"/>
      <c r="AK6637" s="145"/>
      <c r="AL6637" s="145"/>
      <c r="AM6637" s="146"/>
      <c r="AN6637" s="8"/>
      <c r="AO6637" s="8"/>
      <c r="AP6637" s="8"/>
      <c r="AQ6637" s="8"/>
      <c r="AR6637" s="130"/>
      <c r="AS6637" s="147"/>
      <c r="AT6637" s="147"/>
      <c r="AU6637" s="147"/>
      <c r="AV6637" s="147"/>
      <c r="AW6637" s="148"/>
      <c r="AX6637" s="8"/>
      <c r="AY6637" s="8"/>
      <c r="AZ6637" s="8"/>
      <c r="BA6637" s="8"/>
      <c r="BB6637" s="130"/>
      <c r="BC6637" s="149"/>
      <c r="BD6637" s="149"/>
      <c r="BE6637" s="149"/>
      <c r="BF6637" s="149"/>
      <c r="BG6637" s="150"/>
      <c r="BH6637" s="8"/>
      <c r="BI6637" s="8"/>
      <c r="BJ6637" s="8"/>
      <c r="BK6637" s="8"/>
      <c r="BL6637" s="130"/>
      <c r="BM6637" s="151"/>
      <c r="BN6637" s="151"/>
      <c r="BO6637" s="151"/>
      <c r="BP6637" s="151"/>
      <c r="BQ6637" s="152"/>
      <c r="BR6637" s="8"/>
      <c r="BS6637" s="8"/>
      <c r="BT6637" s="8"/>
      <c r="BU6637" s="8"/>
      <c r="BV6637" s="13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339</v>
      </c>
      <c r="K6638" s="8" t="s">
        <v>340</v>
      </c>
      <c r="L6638" s="170">
        <f t="shared" si="221"/>
        <v>0</v>
      </c>
      <c r="M6638" s="170">
        <f t="shared" si="222"/>
        <v>0</v>
      </c>
      <c r="N6638" s="183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341</v>
      </c>
      <c r="K6639" s="8" t="s">
        <v>319</v>
      </c>
      <c r="L6639" s="170">
        <f t="shared" si="221"/>
        <v>0</v>
      </c>
      <c r="M6639" s="170">
        <f t="shared" si="222"/>
        <v>0</v>
      </c>
      <c r="N6639" s="183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342</v>
      </c>
      <c r="K6640" s="8" t="s">
        <v>321</v>
      </c>
      <c r="L6640" s="170">
        <f t="shared" si="221"/>
        <v>0</v>
      </c>
      <c r="M6640" s="170">
        <f t="shared" si="222"/>
        <v>0</v>
      </c>
      <c r="N6640" s="183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343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3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344</v>
      </c>
      <c r="K6642" s="8" t="s">
        <v>340</v>
      </c>
      <c r="L6642" s="170">
        <f t="shared" si="221"/>
        <v>0</v>
      </c>
      <c r="M6642" s="170">
        <f t="shared" si="222"/>
        <v>0</v>
      </c>
      <c r="N6642" s="183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288</v>
      </c>
      <c r="J6643" s="8" t="s">
        <v>345</v>
      </c>
      <c r="K6643" s="8" t="s">
        <v>319</v>
      </c>
      <c r="L6643" s="170">
        <f t="shared" si="221"/>
        <v>0</v>
      </c>
      <c r="M6643" s="170">
        <f t="shared" si="222"/>
        <v>0</v>
      </c>
      <c r="N6643" s="183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2" t="s">
        <v>352</v>
      </c>
      <c r="K6644" s="2" t="s">
        <v>319</v>
      </c>
      <c r="L6644" s="170">
        <f t="shared" si="221"/>
        <v>0</v>
      </c>
      <c r="M6644" s="170">
        <f t="shared" si="222"/>
        <v>0</v>
      </c>
      <c r="N6644" s="183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353</v>
      </c>
      <c r="K6645" s="2" t="s">
        <v>322</v>
      </c>
      <c r="L6645" s="170">
        <f t="shared" si="221"/>
        <v>0</v>
      </c>
      <c r="M6645" s="170">
        <f t="shared" si="222"/>
        <v>0</v>
      </c>
      <c r="N6645" s="183"/>
      <c r="O6645" s="37"/>
      <c r="P6645" s="37"/>
      <c r="Q6645" s="37"/>
      <c r="R6645" s="37"/>
      <c r="S6645" s="46"/>
      <c r="T6645" s="2"/>
      <c r="U6645" s="2"/>
      <c r="V6645" s="2"/>
      <c r="W6645" s="2"/>
      <c r="X6645" s="60"/>
      <c r="Y6645" s="67"/>
      <c r="Z6645" s="67"/>
      <c r="AA6645" s="67"/>
      <c r="AB6645" s="67"/>
      <c r="AC6645" s="73"/>
      <c r="AD6645" s="2"/>
      <c r="AE6645" s="2"/>
      <c r="AF6645" s="2"/>
      <c r="AG6645" s="2"/>
      <c r="AH6645" s="60"/>
      <c r="AI6645" s="77"/>
      <c r="AJ6645" s="77"/>
      <c r="AK6645" s="77"/>
      <c r="AL6645" s="77"/>
      <c r="AM6645" s="85"/>
      <c r="AN6645" s="2"/>
      <c r="AO6645" s="2"/>
      <c r="AP6645" s="2"/>
      <c r="AQ6645" s="2"/>
      <c r="AR6645" s="60"/>
      <c r="AS6645" s="90"/>
      <c r="AT6645" s="90"/>
      <c r="AU6645" s="90"/>
      <c r="AV6645" s="90"/>
      <c r="AW6645" s="105"/>
      <c r="AX6645" s="2"/>
      <c r="AY6645" s="2"/>
      <c r="AZ6645" s="2"/>
      <c r="BA6645" s="2"/>
      <c r="BB6645" s="60"/>
      <c r="BC6645" s="111"/>
      <c r="BD6645" s="111"/>
      <c r="BE6645" s="111"/>
      <c r="BF6645" s="111"/>
      <c r="BG6645" s="116"/>
      <c r="BH6645" s="2"/>
      <c r="BI6645" s="2"/>
      <c r="BJ6645" s="2"/>
      <c r="BK6645" s="2"/>
      <c r="BL6645" s="60"/>
      <c r="BM6645" s="53"/>
      <c r="BN6645" s="53"/>
      <c r="BO6645" s="53"/>
      <c r="BP6645" s="53"/>
      <c r="BQ6645" s="125"/>
      <c r="BR6645" s="2"/>
      <c r="BS6645" s="2"/>
      <c r="BT6645" s="2"/>
      <c r="BU6645" s="2"/>
      <c r="BV6645" s="6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346</v>
      </c>
      <c r="K6646" s="2" t="s">
        <v>319</v>
      </c>
      <c r="L6646" s="170">
        <f t="shared" si="221"/>
        <v>0</v>
      </c>
      <c r="M6646" s="170">
        <f t="shared" si="222"/>
        <v>0</v>
      </c>
      <c r="N6646" s="183"/>
      <c r="O6646" s="38"/>
      <c r="P6646" s="37"/>
      <c r="Q6646" s="37"/>
      <c r="R6646" s="37"/>
      <c r="S6646" s="46"/>
      <c r="T6646" s="3"/>
      <c r="U6646" s="2"/>
      <c r="V6646" s="2"/>
      <c r="W6646" s="2"/>
      <c r="X6646" s="60"/>
      <c r="Y6646" s="69"/>
      <c r="Z6646" s="67"/>
      <c r="AA6646" s="67"/>
      <c r="AB6646" s="67"/>
      <c r="AC6646" s="73"/>
      <c r="AD6646" s="3"/>
      <c r="AE6646" s="2"/>
      <c r="AF6646" s="2"/>
      <c r="AG6646" s="2"/>
      <c r="AH6646" s="60"/>
      <c r="AI6646" s="78"/>
      <c r="AJ6646" s="77"/>
      <c r="AK6646" s="77"/>
      <c r="AL6646" s="77"/>
      <c r="AM6646" s="85"/>
      <c r="AN6646" s="3"/>
      <c r="AO6646" s="2"/>
      <c r="AP6646" s="2"/>
      <c r="AQ6646" s="2"/>
      <c r="AR6646" s="60"/>
      <c r="AS6646" s="91"/>
      <c r="AT6646" s="90"/>
      <c r="AU6646" s="90"/>
      <c r="AV6646" s="90"/>
      <c r="AW6646" s="105"/>
      <c r="AX6646" s="3"/>
      <c r="AY6646" s="2"/>
      <c r="AZ6646" s="2"/>
      <c r="BA6646" s="2"/>
      <c r="BB6646" s="60"/>
      <c r="BC6646" s="112"/>
      <c r="BD6646" s="111"/>
      <c r="BE6646" s="111"/>
      <c r="BF6646" s="111"/>
      <c r="BG6646" s="116"/>
      <c r="BH6646" s="3"/>
      <c r="BI6646" s="2"/>
      <c r="BJ6646" s="2"/>
      <c r="BK6646" s="2"/>
      <c r="BL6646" s="60"/>
      <c r="BM6646" s="54"/>
      <c r="BN6646" s="53"/>
      <c r="BO6646" s="53"/>
      <c r="BP6646" s="53"/>
      <c r="BQ6646" s="125"/>
      <c r="BR6646" s="3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289</v>
      </c>
      <c r="J6647" s="2" t="s">
        <v>268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3"/>
      <c r="O6647" s="37"/>
      <c r="P6647" s="37"/>
      <c r="Q6647" s="37"/>
      <c r="R6647" s="37"/>
      <c r="S6647" s="46"/>
      <c r="T6647" s="2"/>
      <c r="U6647" s="2"/>
      <c r="V6647" s="2"/>
      <c r="W6647" s="2"/>
      <c r="X6647" s="60"/>
      <c r="Y6647" s="67"/>
      <c r="Z6647" s="67"/>
      <c r="AA6647" s="67"/>
      <c r="AB6647" s="67"/>
      <c r="AC6647" s="73"/>
      <c r="AD6647" s="2"/>
      <c r="AE6647" s="2"/>
      <c r="AF6647" s="2"/>
      <c r="AG6647" s="2"/>
      <c r="AH6647" s="60"/>
      <c r="AI6647" s="77"/>
      <c r="AJ6647" s="77"/>
      <c r="AK6647" s="77"/>
      <c r="AL6647" s="77"/>
      <c r="AM6647" s="85"/>
      <c r="AN6647" s="2"/>
      <c r="AO6647" s="2"/>
      <c r="AP6647" s="2"/>
      <c r="AQ6647" s="2"/>
      <c r="AR6647" s="60"/>
      <c r="AS6647" s="90"/>
      <c r="AT6647" s="90"/>
      <c r="AU6647" s="90"/>
      <c r="AV6647" s="90"/>
      <c r="AW6647" s="105"/>
      <c r="AX6647" s="2"/>
      <c r="AY6647" s="2"/>
      <c r="AZ6647" s="2"/>
      <c r="BA6647" s="2"/>
      <c r="BB6647" s="60"/>
      <c r="BC6647" s="111"/>
      <c r="BD6647" s="111"/>
      <c r="BE6647" s="111"/>
      <c r="BF6647" s="111"/>
      <c r="BG6647" s="116"/>
      <c r="BH6647" s="2"/>
      <c r="BI6647" s="2"/>
      <c r="BJ6647" s="2"/>
      <c r="BK6647" s="2"/>
      <c r="BL6647" s="60"/>
      <c r="BM6647" s="53"/>
      <c r="BN6647" s="53"/>
      <c r="BO6647" s="53"/>
      <c r="BP6647" s="53"/>
      <c r="BQ6647" s="125"/>
      <c r="BR6647" s="2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292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3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285</v>
      </c>
      <c r="J6649" s="2" t="s">
        <v>293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3"/>
      <c r="O6649" s="37"/>
      <c r="P6649" s="37"/>
      <c r="Q6649" s="37"/>
      <c r="R6649" s="38"/>
      <c r="S6649" s="46"/>
      <c r="T6649" s="2"/>
      <c r="U6649" s="2"/>
      <c r="V6649" s="2"/>
      <c r="W6649" s="3"/>
      <c r="X6649" s="60"/>
      <c r="Y6649" s="67"/>
      <c r="Z6649" s="67"/>
      <c r="AA6649" s="67"/>
      <c r="AB6649" s="69"/>
      <c r="AC6649" s="73"/>
      <c r="AD6649" s="2"/>
      <c r="AE6649" s="2"/>
      <c r="AF6649" s="2"/>
      <c r="AG6649" s="3"/>
      <c r="AH6649" s="60"/>
      <c r="AI6649" s="77"/>
      <c r="AJ6649" s="77"/>
      <c r="AK6649" s="77"/>
      <c r="AL6649" s="78"/>
      <c r="AM6649" s="85"/>
      <c r="AN6649" s="2"/>
      <c r="AO6649" s="2"/>
      <c r="AP6649" s="2"/>
      <c r="AQ6649" s="3"/>
      <c r="AR6649" s="60"/>
      <c r="AS6649" s="90"/>
      <c r="AT6649" s="90"/>
      <c r="AU6649" s="90"/>
      <c r="AV6649" s="91"/>
      <c r="AW6649" s="105"/>
      <c r="AX6649" s="2"/>
      <c r="AY6649" s="2"/>
      <c r="AZ6649" s="2"/>
      <c r="BA6649" s="3"/>
      <c r="BB6649" s="60"/>
      <c r="BC6649" s="111"/>
      <c r="BD6649" s="111"/>
      <c r="BE6649" s="111"/>
      <c r="BF6649" s="112"/>
      <c r="BG6649" s="116"/>
      <c r="BH6649" s="2"/>
      <c r="BI6649" s="2"/>
      <c r="BJ6649" s="2"/>
      <c r="BK6649" s="3"/>
      <c r="BL6649" s="60"/>
      <c r="BM6649" s="53"/>
      <c r="BN6649" s="53"/>
      <c r="BO6649" s="53"/>
      <c r="BP6649" s="54"/>
      <c r="BQ6649" s="125"/>
      <c r="BR6649" s="2"/>
      <c r="BS6649" s="2"/>
      <c r="BT6649" s="2"/>
      <c r="BU6649" s="3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287</v>
      </c>
      <c r="J6650" s="2" t="s">
        <v>269</v>
      </c>
      <c r="K6650" s="2" t="s">
        <v>321</v>
      </c>
      <c r="L6650" s="170">
        <f t="shared" si="221"/>
        <v>3</v>
      </c>
      <c r="M6650" s="170">
        <f t="shared" si="222"/>
        <v>4.032</v>
      </c>
      <c r="N6650" s="183"/>
      <c r="O6650" s="37"/>
      <c r="P6650" s="37"/>
      <c r="Q6650" s="37"/>
      <c r="R6650" s="37"/>
      <c r="S6650" s="46"/>
      <c r="T6650" s="2"/>
      <c r="U6650" s="2"/>
      <c r="V6650" s="2"/>
      <c r="W6650" s="2">
        <v>2</v>
      </c>
      <c r="X6650" s="60">
        <v>2.8679999999999999</v>
      </c>
      <c r="Y6650" s="67"/>
      <c r="Z6650" s="67"/>
      <c r="AA6650" s="67"/>
      <c r="AB6650" s="67"/>
      <c r="AC6650" s="73"/>
      <c r="AD6650" s="2"/>
      <c r="AE6650" s="2"/>
      <c r="AF6650" s="2"/>
      <c r="AG6650" s="2"/>
      <c r="AH6650" s="60"/>
      <c r="AI6650" s="77"/>
      <c r="AJ6650" s="77"/>
      <c r="AK6650" s="77"/>
      <c r="AL6650" s="77"/>
      <c r="AM6650" s="85"/>
      <c r="AN6650" s="2"/>
      <c r="AO6650" s="2"/>
      <c r="AP6650" s="2"/>
      <c r="AQ6650" s="2"/>
      <c r="AR6650" s="60"/>
      <c r="AS6650" s="90"/>
      <c r="AT6650" s="90"/>
      <c r="AU6650" s="90"/>
      <c r="AV6650" s="90"/>
      <c r="AW6650" s="105"/>
      <c r="AX6650" s="2"/>
      <c r="AY6650" s="2"/>
      <c r="AZ6650" s="2"/>
      <c r="BA6650" s="2"/>
      <c r="BB6650" s="60"/>
      <c r="BC6650" s="111"/>
      <c r="BD6650" s="111"/>
      <c r="BE6650" s="111"/>
      <c r="BF6650" s="111"/>
      <c r="BG6650" s="116"/>
      <c r="BH6650" s="2"/>
      <c r="BI6650" s="2"/>
      <c r="BJ6650" s="2"/>
      <c r="BK6650" s="2"/>
      <c r="BL6650" s="60"/>
      <c r="BM6650" s="53"/>
      <c r="BN6650" s="53"/>
      <c r="BO6650" s="53"/>
      <c r="BP6650" s="53"/>
      <c r="BQ6650" s="125"/>
      <c r="BR6650" s="2"/>
      <c r="BS6650" s="2"/>
      <c r="BT6650" s="2"/>
      <c r="BU6650" s="2">
        <v>1</v>
      </c>
      <c r="BV6650" s="60">
        <v>1.1639999999999999</v>
      </c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270</v>
      </c>
      <c r="K6651" s="2" t="s">
        <v>321</v>
      </c>
      <c r="L6651" s="170">
        <f t="shared" si="221"/>
        <v>1</v>
      </c>
      <c r="M6651" s="170">
        <f t="shared" si="222"/>
        <v>2.3450000000000002</v>
      </c>
      <c r="N6651" s="183"/>
      <c r="O6651" s="37"/>
      <c r="P6651" s="37"/>
      <c r="Q6651" s="37"/>
      <c r="R6651" s="37"/>
      <c r="S6651" s="46"/>
      <c r="T6651" s="2"/>
      <c r="U6651" s="2"/>
      <c r="V6651" s="2"/>
      <c r="W6651" s="2">
        <v>1</v>
      </c>
      <c r="X6651" s="60">
        <v>2.3450000000000002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/>
      <c r="BV6651" s="60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290</v>
      </c>
      <c r="J6652" s="2" t="s">
        <v>271</v>
      </c>
      <c r="K6652" s="2" t="s">
        <v>322</v>
      </c>
      <c r="L6652" s="170">
        <f t="shared" si="221"/>
        <v>0</v>
      </c>
      <c r="M6652" s="170">
        <f t="shared" si="222"/>
        <v>0</v>
      </c>
      <c r="N6652" s="183"/>
      <c r="O6652" s="37"/>
      <c r="P6652" s="37"/>
      <c r="Q6652" s="37"/>
      <c r="R6652" s="37"/>
      <c r="S6652" s="46"/>
      <c r="T6652" s="2"/>
      <c r="U6652" s="2"/>
      <c r="V6652" s="2"/>
      <c r="W6652" s="2"/>
      <c r="X6652" s="60"/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284</v>
      </c>
      <c r="J6653" s="2" t="s">
        <v>294</v>
      </c>
      <c r="K6653" s="2" t="s">
        <v>321</v>
      </c>
      <c r="L6653" s="170">
        <f t="shared" si="221"/>
        <v>0</v>
      </c>
      <c r="M6653" s="170">
        <f t="shared" si="222"/>
        <v>0</v>
      </c>
      <c r="N6653" s="183"/>
      <c r="O6653" s="40"/>
      <c r="P6653" s="37"/>
      <c r="Q6653" s="37"/>
      <c r="R6653" s="37"/>
      <c r="S6653" s="46"/>
      <c r="T6653" s="34"/>
      <c r="U6653" s="2"/>
      <c r="V6653" s="2"/>
      <c r="W6653" s="2"/>
      <c r="X6653" s="60"/>
      <c r="Y6653" s="70"/>
      <c r="Z6653" s="67"/>
      <c r="AA6653" s="67"/>
      <c r="AB6653" s="67"/>
      <c r="AC6653" s="73"/>
      <c r="AD6653" s="34"/>
      <c r="AE6653" s="2"/>
      <c r="AF6653" s="2"/>
      <c r="AG6653" s="2"/>
      <c r="AH6653" s="60"/>
      <c r="AI6653" s="80"/>
      <c r="AJ6653" s="77"/>
      <c r="AK6653" s="77"/>
      <c r="AL6653" s="77"/>
      <c r="AM6653" s="85"/>
      <c r="AN6653" s="34"/>
      <c r="AO6653" s="2"/>
      <c r="AP6653" s="2"/>
      <c r="AQ6653" s="2"/>
      <c r="AR6653" s="60"/>
      <c r="AS6653" s="93"/>
      <c r="AT6653" s="90"/>
      <c r="AU6653" s="90"/>
      <c r="AV6653" s="90"/>
      <c r="AW6653" s="105"/>
      <c r="AX6653" s="34"/>
      <c r="AY6653" s="2"/>
      <c r="AZ6653" s="2"/>
      <c r="BA6653" s="2"/>
      <c r="BB6653" s="60"/>
      <c r="BC6653" s="114"/>
      <c r="BD6653" s="111"/>
      <c r="BE6653" s="111"/>
      <c r="BF6653" s="111"/>
      <c r="BG6653" s="116"/>
      <c r="BH6653" s="34"/>
      <c r="BI6653" s="2"/>
      <c r="BJ6653" s="2"/>
      <c r="BK6653" s="2"/>
      <c r="BL6653" s="60"/>
      <c r="BM6653" s="55"/>
      <c r="BN6653" s="53"/>
      <c r="BO6653" s="53"/>
      <c r="BP6653" s="53"/>
      <c r="BQ6653" s="125"/>
      <c r="BR6653" s="34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347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3"/>
      <c r="O6654" s="37"/>
      <c r="P6654" s="37"/>
      <c r="Q6654" s="37"/>
      <c r="R6654" s="37"/>
      <c r="S6654" s="46"/>
      <c r="T6654" s="2"/>
      <c r="U6654" s="34"/>
      <c r="V6654" s="2"/>
      <c r="W6654" s="2"/>
      <c r="X6654" s="60"/>
      <c r="Y6654" s="67"/>
      <c r="Z6654" s="67"/>
      <c r="AA6654" s="67"/>
      <c r="AB6654" s="67"/>
      <c r="AC6654" s="73"/>
      <c r="AD6654" s="2"/>
      <c r="AE6654" s="2"/>
      <c r="AF6654" s="2"/>
      <c r="AG6654" s="2"/>
      <c r="AH6654" s="60"/>
      <c r="AI6654" s="77"/>
      <c r="AJ6654" s="77"/>
      <c r="AK6654" s="77"/>
      <c r="AL6654" s="77"/>
      <c r="AM6654" s="85"/>
      <c r="AN6654" s="2"/>
      <c r="AO6654" s="2"/>
      <c r="AP6654" s="2"/>
      <c r="AQ6654" s="2"/>
      <c r="AR6654" s="60"/>
      <c r="AS6654" s="90"/>
      <c r="AT6654" s="90"/>
      <c r="AU6654" s="90"/>
      <c r="AV6654" s="90"/>
      <c r="AW6654" s="105"/>
      <c r="AX6654" s="2"/>
      <c r="AY6654" s="2"/>
      <c r="AZ6654" s="2"/>
      <c r="BA6654" s="2"/>
      <c r="BB6654" s="60"/>
      <c r="BC6654" s="111"/>
      <c r="BD6654" s="111"/>
      <c r="BE6654" s="111"/>
      <c r="BF6654" s="111"/>
      <c r="BG6654" s="116"/>
      <c r="BH6654" s="2"/>
      <c r="BI6654" s="2"/>
      <c r="BJ6654" s="2"/>
      <c r="BK6654" s="2"/>
      <c r="BL6654" s="60"/>
      <c r="BM6654" s="53"/>
      <c r="BN6654" s="53"/>
      <c r="BO6654" s="53"/>
      <c r="BP6654" s="53"/>
      <c r="BQ6654" s="125"/>
      <c r="BR6654" s="2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295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3"/>
      <c r="O6655" s="37"/>
      <c r="P6655" s="37"/>
      <c r="Q6655" s="37"/>
      <c r="R6655" s="37"/>
      <c r="S6655" s="46"/>
      <c r="T6655" s="2"/>
      <c r="U6655" s="2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290</v>
      </c>
      <c r="J6656" s="2" t="s">
        <v>299</v>
      </c>
      <c r="K6656" s="2" t="s">
        <v>319</v>
      </c>
      <c r="L6656" s="170">
        <f t="shared" si="221"/>
        <v>0</v>
      </c>
      <c r="M6656" s="170">
        <f t="shared" si="222"/>
        <v>0</v>
      </c>
      <c r="N6656" s="183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315</v>
      </c>
      <c r="J6657" s="2" t="s">
        <v>348</v>
      </c>
      <c r="K6657" s="2" t="s">
        <v>321</v>
      </c>
      <c r="L6657" s="170">
        <f t="shared" si="221"/>
        <v>0</v>
      </c>
      <c r="M6657" s="170">
        <f t="shared" si="222"/>
        <v>0</v>
      </c>
      <c r="N6657" s="183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296</v>
      </c>
      <c r="K6658" s="2" t="s">
        <v>322</v>
      </c>
      <c r="L6658" s="170">
        <f t="shared" si="221"/>
        <v>0</v>
      </c>
      <c r="M6658" s="170">
        <f t="shared" si="222"/>
        <v>0</v>
      </c>
      <c r="N6658" s="183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316</v>
      </c>
      <c r="J6659" s="2" t="s">
        <v>297</v>
      </c>
      <c r="K6659" s="2" t="s">
        <v>319</v>
      </c>
      <c r="L6659" s="170">
        <f t="shared" si="221"/>
        <v>0</v>
      </c>
      <c r="M6659" s="170">
        <f t="shared" si="222"/>
        <v>0</v>
      </c>
      <c r="N6659" s="183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8" t="s">
        <v>349</v>
      </c>
      <c r="K6660" s="8" t="s">
        <v>321</v>
      </c>
      <c r="L6660" s="170">
        <f t="shared" si="221"/>
        <v>0</v>
      </c>
      <c r="M6660" s="170">
        <f t="shared" si="222"/>
        <v>0</v>
      </c>
      <c r="N6660" s="183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282</v>
      </c>
      <c r="J6661" s="2" t="s">
        <v>272</v>
      </c>
      <c r="K6661" s="2" t="s">
        <v>322</v>
      </c>
      <c r="L6661" s="170">
        <f t="shared" ref="L6661:L6724" si="223">SUM(R6661,W6661,AB6661,AG6661,AL6661,AQ6661,AV6661,BA6661,BF6661,BK6661,BP6661,BU6661)</f>
        <v>0.248</v>
      </c>
      <c r="M6661" s="170">
        <f t="shared" ref="M6661:M6724" si="224">SUM(S6661,X6661,AC6661,AH6661,AM6661,AR6661,AW6661,BB6661,BG6661,BL6661,BQ6661,BV6661)</f>
        <v>508.40200000000004</v>
      </c>
      <c r="N6661" s="183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 t="s">
        <v>361</v>
      </c>
      <c r="AA6661" s="67">
        <v>1.5</v>
      </c>
      <c r="AB6661" s="67">
        <v>0.02</v>
      </c>
      <c r="AC6661" s="73">
        <v>18.713000000000001</v>
      </c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 t="s">
        <v>475</v>
      </c>
      <c r="BI6661" s="2"/>
      <c r="BJ6661" s="2"/>
      <c r="BK6661" s="2">
        <v>0.22800000000000001</v>
      </c>
      <c r="BL6661" s="60">
        <v>489.68900000000002</v>
      </c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273</v>
      </c>
      <c r="K6662" s="2" t="s">
        <v>322</v>
      </c>
      <c r="L6662" s="170">
        <f t="shared" si="223"/>
        <v>4.5499999999999999E-2</v>
      </c>
      <c r="M6662" s="170">
        <f t="shared" si="224"/>
        <v>86.102000000000004</v>
      </c>
      <c r="N6662" s="183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1.2E-2</v>
      </c>
      <c r="AC6662" s="73">
        <v>11.7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>
        <v>69</v>
      </c>
      <c r="BA6662" s="2">
        <v>4.0000000000000001E-3</v>
      </c>
      <c r="BB6662" s="60">
        <v>8.8439999999999994</v>
      </c>
      <c r="BC6662" s="111"/>
      <c r="BD6662" s="111"/>
      <c r="BE6662" s="111"/>
      <c r="BF6662" s="111"/>
      <c r="BG6662" s="116"/>
      <c r="BH6662" s="2"/>
      <c r="BI6662" s="2"/>
      <c r="BJ6662" s="2"/>
      <c r="BK6662" s="2"/>
      <c r="BL6662" s="60"/>
      <c r="BM6662" s="53">
        <v>2</v>
      </c>
      <c r="BN6662" s="53" t="s">
        <v>361</v>
      </c>
      <c r="BO6662" s="53" t="s">
        <v>622</v>
      </c>
      <c r="BP6662" s="53">
        <v>5.4999999999999997E-3</v>
      </c>
      <c r="BQ6662" s="125">
        <v>15.598000000000001</v>
      </c>
      <c r="BR6662" s="2" t="s">
        <v>646</v>
      </c>
      <c r="BS6662" s="2"/>
      <c r="BT6662" s="2"/>
      <c r="BU6662" s="2">
        <v>2.4E-2</v>
      </c>
      <c r="BV6662" s="60">
        <v>49.96</v>
      </c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274</v>
      </c>
      <c r="K6663" s="2" t="s">
        <v>322</v>
      </c>
      <c r="L6663" s="172">
        <f t="shared" si="223"/>
        <v>0</v>
      </c>
      <c r="M6663" s="170">
        <f t="shared" si="224"/>
        <v>0</v>
      </c>
      <c r="N6663" s="183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/>
      <c r="AA6663" s="67"/>
      <c r="AB6663" s="67"/>
      <c r="AC6663" s="73"/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/>
      <c r="BA6663" s="2"/>
      <c r="BB6663" s="60"/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/>
      <c r="BN6663" s="53"/>
      <c r="BO6663" s="53"/>
      <c r="BP6663" s="53"/>
      <c r="BQ6663" s="125"/>
      <c r="BR6663" s="2"/>
      <c r="BS6663" s="2"/>
      <c r="BT6663" s="2"/>
      <c r="BU6663" s="2"/>
      <c r="BV6663" s="60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275</v>
      </c>
      <c r="K6664" s="2" t="s">
        <v>322</v>
      </c>
      <c r="L6664" s="172">
        <f t="shared" si="223"/>
        <v>2.1999999999999999E-2</v>
      </c>
      <c r="M6664" s="170">
        <f t="shared" si="224"/>
        <v>15.074</v>
      </c>
      <c r="N6664" s="183"/>
      <c r="O6664" s="37"/>
      <c r="P6664" s="37"/>
      <c r="Q6664" s="37" t="s">
        <v>378</v>
      </c>
      <c r="R6664" s="37">
        <v>3.0000000000000001E-3</v>
      </c>
      <c r="S6664" s="46">
        <v>2.99</v>
      </c>
      <c r="T6664" s="2"/>
      <c r="U6664" s="2"/>
      <c r="V6664" s="2"/>
      <c r="W6664" s="2"/>
      <c r="X6664" s="60"/>
      <c r="Y6664" s="67"/>
      <c r="Z6664" s="67" t="s">
        <v>361</v>
      </c>
      <c r="AA6664" s="67">
        <v>1.5</v>
      </c>
      <c r="AB6664" s="67">
        <v>1.15E-2</v>
      </c>
      <c r="AC6664" s="73">
        <v>10.388</v>
      </c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 t="s">
        <v>624</v>
      </c>
      <c r="BP6664" s="53">
        <v>7.4999999999999997E-3</v>
      </c>
      <c r="BQ6664" s="125">
        <v>1.696</v>
      </c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276</v>
      </c>
      <c r="K6665" s="2" t="s">
        <v>321</v>
      </c>
      <c r="L6665" s="170">
        <f t="shared" si="223"/>
        <v>0</v>
      </c>
      <c r="M6665" s="170">
        <f t="shared" si="224"/>
        <v>0</v>
      </c>
      <c r="N6665" s="183"/>
      <c r="O6665" s="37"/>
      <c r="P6665" s="37"/>
      <c r="Q6665" s="37"/>
      <c r="R6665" s="37"/>
      <c r="S6665" s="46"/>
      <c r="T6665" s="2"/>
      <c r="U6665" s="2"/>
      <c r="V6665" s="2"/>
      <c r="W6665" s="2"/>
      <c r="X6665" s="60"/>
      <c r="Y6665" s="67"/>
      <c r="Z6665" s="67"/>
      <c r="AA6665" s="67"/>
      <c r="AB6665" s="67"/>
      <c r="AC6665" s="73"/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/>
      <c r="BP6665" s="53"/>
      <c r="BQ6665" s="125"/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277</v>
      </c>
      <c r="K6666" s="2" t="s">
        <v>321</v>
      </c>
      <c r="L6666" s="170">
        <f t="shared" si="223"/>
        <v>50</v>
      </c>
      <c r="M6666" s="170">
        <f t="shared" si="224"/>
        <v>145.24800000000002</v>
      </c>
      <c r="N6666" s="183"/>
      <c r="O6666" s="37"/>
      <c r="P6666" s="37"/>
      <c r="Q6666" s="37"/>
      <c r="R6666" s="37"/>
      <c r="S6666" s="46"/>
      <c r="T6666" s="34"/>
      <c r="U6666" s="2" t="s">
        <v>361</v>
      </c>
      <c r="V6666" s="2"/>
      <c r="W6666" s="2">
        <v>2</v>
      </c>
      <c r="X6666" s="60">
        <v>3.4180000000000001</v>
      </c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 t="s">
        <v>604</v>
      </c>
      <c r="BJ6666" s="2"/>
      <c r="BK6666" s="2">
        <v>40</v>
      </c>
      <c r="BL6666" s="60">
        <v>127.554</v>
      </c>
      <c r="BM6666" s="53"/>
      <c r="BN6666" s="53"/>
      <c r="BO6666" s="53"/>
      <c r="BP6666" s="53"/>
      <c r="BQ6666" s="125"/>
      <c r="BR6666" s="2" t="s">
        <v>646</v>
      </c>
      <c r="BS6666" s="2"/>
      <c r="BT6666" s="2"/>
      <c r="BU6666" s="2">
        <v>8</v>
      </c>
      <c r="BV6666" s="60">
        <v>14.276</v>
      </c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283</v>
      </c>
      <c r="J6667" s="2" t="s">
        <v>298</v>
      </c>
      <c r="K6667" s="2" t="s">
        <v>322</v>
      </c>
      <c r="L6667" s="170">
        <f t="shared" si="223"/>
        <v>0.4</v>
      </c>
      <c r="M6667" s="170">
        <f t="shared" si="224"/>
        <v>146.67400000000001</v>
      </c>
      <c r="N6667" s="183"/>
      <c r="O6667" s="37"/>
      <c r="P6667" s="37"/>
      <c r="Q6667" s="37"/>
      <c r="R6667" s="37"/>
      <c r="S6667" s="46"/>
      <c r="T6667" s="2"/>
      <c r="U6667" s="2"/>
      <c r="V6667" s="2"/>
      <c r="W6667" s="2"/>
      <c r="X6667" s="60"/>
      <c r="Y6667" s="67"/>
      <c r="Z6667" s="67" t="s">
        <v>361</v>
      </c>
      <c r="AA6667" s="67"/>
      <c r="AB6667" s="67">
        <v>0.4</v>
      </c>
      <c r="AC6667" s="73">
        <v>146.67400000000001</v>
      </c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/>
      <c r="BJ6667" s="2"/>
      <c r="BK6667" s="2"/>
      <c r="BL6667" s="60"/>
      <c r="BM6667" s="53"/>
      <c r="BN6667" s="53"/>
      <c r="BO6667" s="53"/>
      <c r="BP6667" s="53"/>
      <c r="BQ6667" s="125"/>
      <c r="BR6667" s="2"/>
      <c r="BS6667" s="2"/>
      <c r="BT6667" s="2"/>
      <c r="BU6667" s="2"/>
      <c r="BV6667" s="60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278</v>
      </c>
      <c r="K6668" s="2" t="s">
        <v>321</v>
      </c>
      <c r="L6668" s="170">
        <f t="shared" si="223"/>
        <v>33</v>
      </c>
      <c r="M6668" s="170">
        <f t="shared" si="224"/>
        <v>41.314</v>
      </c>
      <c r="N6668" s="183"/>
      <c r="O6668" s="37"/>
      <c r="P6668" s="37"/>
      <c r="Q6668" s="37"/>
      <c r="R6668" s="37"/>
      <c r="S6668" s="46"/>
      <c r="T6668" s="2" t="s">
        <v>402</v>
      </c>
      <c r="U6668" s="2"/>
      <c r="V6668" s="2"/>
      <c r="W6668" s="2">
        <v>11</v>
      </c>
      <c r="X6668" s="60">
        <v>15.112</v>
      </c>
      <c r="Y6668" s="67"/>
      <c r="Z6668" s="67" t="s">
        <v>361</v>
      </c>
      <c r="AA6668" s="67"/>
      <c r="AB6668" s="67">
        <v>18</v>
      </c>
      <c r="AC6668" s="73">
        <v>20.241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3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>
        <v>5</v>
      </c>
      <c r="BN6668" s="53"/>
      <c r="BO6668" s="53"/>
      <c r="BP6668" s="53">
        <v>2</v>
      </c>
      <c r="BQ6668" s="125">
        <v>2.7170000000000001</v>
      </c>
      <c r="BR6668" s="2">
        <v>1.3</v>
      </c>
      <c r="BS6668" s="2"/>
      <c r="BT6668" s="2"/>
      <c r="BU6668" s="2">
        <v>2</v>
      </c>
      <c r="BV6668" s="60">
        <v>3.2440000000000002</v>
      </c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279</v>
      </c>
      <c r="K6669" s="2" t="s">
        <v>321</v>
      </c>
      <c r="L6669" s="170">
        <f t="shared" si="223"/>
        <v>0</v>
      </c>
      <c r="M6669" s="170">
        <f t="shared" si="224"/>
        <v>0</v>
      </c>
      <c r="N6669" s="183"/>
      <c r="O6669" s="37"/>
      <c r="P6669" s="37"/>
      <c r="Q6669" s="37"/>
      <c r="R6669" s="37"/>
      <c r="S6669" s="46"/>
      <c r="T6669" s="2"/>
      <c r="U6669" s="2"/>
      <c r="V6669" s="2"/>
      <c r="W6669" s="2"/>
      <c r="X6669" s="60"/>
      <c r="Y6669" s="67"/>
      <c r="Z6669" s="67"/>
      <c r="AA6669" s="67"/>
      <c r="AB6669" s="67"/>
      <c r="AC6669" s="73"/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0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/>
      <c r="BN6669" s="53"/>
      <c r="BO6669" s="53"/>
      <c r="BP6669" s="53"/>
      <c r="BQ6669" s="125"/>
      <c r="BR6669" s="2"/>
      <c r="BS6669" s="2"/>
      <c r="BT6669" s="2"/>
      <c r="BU6669" s="2"/>
      <c r="BV6669" s="60"/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286</v>
      </c>
      <c r="J6670" s="2" t="s">
        <v>280</v>
      </c>
      <c r="K6670" s="2" t="s">
        <v>320</v>
      </c>
      <c r="L6670" s="170">
        <f t="shared" si="223"/>
        <v>0</v>
      </c>
      <c r="M6670" s="172">
        <f t="shared" si="224"/>
        <v>0</v>
      </c>
      <c r="N6670" s="185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181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281</v>
      </c>
      <c r="K6671" s="2" t="s">
        <v>320</v>
      </c>
      <c r="L6671" s="170">
        <f t="shared" si="223"/>
        <v>0</v>
      </c>
      <c r="M6671" s="170">
        <f t="shared" si="224"/>
        <v>82.930999999999997</v>
      </c>
      <c r="N6671" s="183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 t="s">
        <v>611</v>
      </c>
      <c r="BI6671" s="2"/>
      <c r="BJ6671" s="2"/>
      <c r="BK6671" s="2"/>
      <c r="BL6671" s="60">
        <v>51.079000000000001</v>
      </c>
      <c r="BM6671" s="53" t="s">
        <v>636</v>
      </c>
      <c r="BN6671" s="53"/>
      <c r="BO6671" s="53"/>
      <c r="BP6671" s="53"/>
      <c r="BQ6671" s="125">
        <v>31.852</v>
      </c>
      <c r="BR6671" s="2"/>
      <c r="BS6671" s="2"/>
      <c r="BT6671" s="2"/>
      <c r="BU6671" s="2"/>
      <c r="BV6671" s="60"/>
    </row>
    <row r="6672" spans="1:74" s="17" customFormat="1" hidden="1" x14ac:dyDescent="0.3">
      <c r="A6672" s="16" t="s">
        <v>253</v>
      </c>
      <c r="B6672" s="16" t="s">
        <v>2</v>
      </c>
      <c r="C6672" s="16" t="s">
        <v>3</v>
      </c>
      <c r="D6672" s="16" t="s">
        <v>241</v>
      </c>
      <c r="E6672" s="6" t="s">
        <v>208</v>
      </c>
      <c r="F6672" s="7"/>
      <c r="G6672" s="23" t="s">
        <v>5</v>
      </c>
      <c r="H6672" s="7">
        <v>2023</v>
      </c>
      <c r="I6672" s="25"/>
      <c r="J6672" s="16" t="s">
        <v>314</v>
      </c>
      <c r="K6672" s="16"/>
      <c r="L6672" s="155"/>
      <c r="M6672" s="133">
        <f>SUM(M6634:M6671)</f>
        <v>1032.1219999999998</v>
      </c>
      <c r="N6672" s="186"/>
      <c r="O6672" s="16"/>
      <c r="P6672" s="16"/>
      <c r="Q6672" s="16"/>
      <c r="R6672" s="16"/>
      <c r="S6672" s="51">
        <f>SUM(S6634:S6671)</f>
        <v>2.99</v>
      </c>
      <c r="T6672" s="16"/>
      <c r="U6672" s="16"/>
      <c r="V6672" s="16"/>
      <c r="W6672" s="16"/>
      <c r="X6672" s="51">
        <f>SUM(X6634:X6671)</f>
        <v>23.743000000000002</v>
      </c>
      <c r="Y6672" s="16"/>
      <c r="Z6672" s="16"/>
      <c r="AA6672" s="16"/>
      <c r="AB6672" s="16"/>
      <c r="AC6672" s="51">
        <f>SUM(AC6634:AC6671)</f>
        <v>207.71600000000001</v>
      </c>
      <c r="AD6672" s="16"/>
      <c r="AE6672" s="16"/>
      <c r="AF6672" s="16"/>
      <c r="AG6672" s="16"/>
      <c r="AH6672" s="51">
        <f>SUM(AH6634:AH6671)</f>
        <v>0</v>
      </c>
      <c r="AI6672" s="16"/>
      <c r="AJ6672" s="16"/>
      <c r="AK6672" s="16"/>
      <c r="AL6672" s="16"/>
      <c r="AM6672" s="51">
        <f>SUM(AM6634:AM6671)</f>
        <v>0</v>
      </c>
      <c r="AN6672" s="16"/>
      <c r="AO6672" s="16"/>
      <c r="AP6672" s="16"/>
      <c r="AQ6672" s="16"/>
      <c r="AR6672" s="51">
        <f>SUM(AR6634:AR6671)</f>
        <v>0</v>
      </c>
      <c r="AS6672" s="16"/>
      <c r="AT6672" s="16"/>
      <c r="AU6672" s="16"/>
      <c r="AV6672" s="16"/>
      <c r="AW6672" s="51">
        <f>SUM(AW6634:AW6671)</f>
        <v>0</v>
      </c>
      <c r="AX6672" s="16"/>
      <c r="AY6672" s="16"/>
      <c r="AZ6672" s="16"/>
      <c r="BA6672" s="16"/>
      <c r="BB6672" s="51">
        <f>SUM(BB6634:BB6671)</f>
        <v>8.8439999999999994</v>
      </c>
      <c r="BC6672" s="16"/>
      <c r="BD6672" s="16"/>
      <c r="BE6672" s="16"/>
      <c r="BF6672" s="16"/>
      <c r="BG6672" s="51">
        <f>SUM(BG6634:BG6671)</f>
        <v>0</v>
      </c>
      <c r="BH6672" s="16"/>
      <c r="BI6672" s="16"/>
      <c r="BJ6672" s="16"/>
      <c r="BK6672" s="16"/>
      <c r="BL6672" s="51">
        <f>SUM(BL6634:BL6671)</f>
        <v>668.322</v>
      </c>
      <c r="BM6672" s="16"/>
      <c r="BN6672" s="16"/>
      <c r="BO6672" s="16"/>
      <c r="BP6672" s="16"/>
      <c r="BQ6672" s="51">
        <f>SUM(BQ6634:BQ6671)</f>
        <v>51.863</v>
      </c>
      <c r="BR6672" s="16"/>
      <c r="BS6672" s="16"/>
      <c r="BT6672" s="16"/>
      <c r="BU6672" s="16"/>
      <c r="BV6672" s="51">
        <f>SUM(BV6634:BV6671)</f>
        <v>68.644000000000005</v>
      </c>
    </row>
    <row r="6673" spans="1:74" hidden="1" x14ac:dyDescent="0.3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22" t="s">
        <v>5</v>
      </c>
      <c r="H6673" s="3">
        <v>2023</v>
      </c>
      <c r="I6673" s="24" t="s">
        <v>287</v>
      </c>
      <c r="J6673" s="2" t="s">
        <v>267</v>
      </c>
      <c r="K6673" s="2" t="s">
        <v>319</v>
      </c>
      <c r="L6673" s="170">
        <f t="shared" si="223"/>
        <v>0</v>
      </c>
      <c r="M6673" s="170">
        <f t="shared" si="224"/>
        <v>0</v>
      </c>
      <c r="N6673" s="183"/>
      <c r="O6673" s="37"/>
      <c r="P6673" s="37"/>
      <c r="Q6673" s="37"/>
      <c r="R6673" s="37"/>
      <c r="S6673" s="46"/>
      <c r="T6673" s="2"/>
      <c r="U6673" s="2"/>
      <c r="V6673" s="2"/>
      <c r="W6673" s="2"/>
      <c r="X6673" s="60"/>
      <c r="Y6673" s="67"/>
      <c r="Z6673" s="67"/>
      <c r="AA6673" s="67"/>
      <c r="AB6673" s="67"/>
      <c r="AC6673" s="73"/>
      <c r="AD6673" s="2"/>
      <c r="AE6673" s="2"/>
      <c r="AF6673" s="2"/>
      <c r="AG6673" s="2"/>
      <c r="AH6673" s="60"/>
      <c r="AI6673" s="77"/>
      <c r="AJ6673" s="77"/>
      <c r="AK6673" s="77"/>
      <c r="AL6673" s="77"/>
      <c r="AM6673" s="85"/>
      <c r="AN6673" s="2"/>
      <c r="AO6673" s="2"/>
      <c r="AP6673" s="2"/>
      <c r="AQ6673" s="2"/>
      <c r="AR6673" s="60"/>
      <c r="AS6673" s="90"/>
      <c r="AT6673" s="90"/>
      <c r="AU6673" s="90"/>
      <c r="AV6673" s="90"/>
      <c r="AW6673" s="105"/>
      <c r="AX6673" s="2"/>
      <c r="AY6673" s="2"/>
      <c r="AZ6673" s="2"/>
      <c r="BA6673" s="2"/>
      <c r="BB6673" s="60"/>
      <c r="BC6673" s="111"/>
      <c r="BD6673" s="111"/>
      <c r="BE6673" s="111"/>
      <c r="BF6673" s="111"/>
      <c r="BG6673" s="116"/>
      <c r="BH6673" s="2"/>
      <c r="BI6673" s="2"/>
      <c r="BJ6673" s="2"/>
      <c r="BK6673" s="2"/>
      <c r="BL6673" s="60"/>
      <c r="BM6673" s="53"/>
      <c r="BN6673" s="53"/>
      <c r="BO6673" s="53"/>
      <c r="BP6673" s="53"/>
      <c r="BQ6673" s="125"/>
      <c r="BR6673" s="2"/>
      <c r="BS6673" s="2"/>
      <c r="BT6673" s="2"/>
      <c r="BU6673" s="2"/>
      <c r="BV6673" s="60"/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291</v>
      </c>
      <c r="K6674" s="2" t="s">
        <v>320</v>
      </c>
      <c r="L6674" s="170">
        <f t="shared" si="223"/>
        <v>0</v>
      </c>
      <c r="M6674" s="170">
        <f t="shared" si="224"/>
        <v>0</v>
      </c>
      <c r="N6674" s="183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286</v>
      </c>
      <c r="J6675" s="2" t="s">
        <v>337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3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8" t="s">
        <v>338</v>
      </c>
      <c r="K6676" s="8" t="s">
        <v>319</v>
      </c>
      <c r="L6676" s="170">
        <f t="shared" si="223"/>
        <v>0</v>
      </c>
      <c r="M6676" s="170">
        <f t="shared" si="224"/>
        <v>0</v>
      </c>
      <c r="N6676" s="183"/>
      <c r="O6676" s="58"/>
      <c r="P6676" s="58"/>
      <c r="Q6676" s="58"/>
      <c r="R6676" s="58"/>
      <c r="S6676" s="59"/>
      <c r="T6676" s="8"/>
      <c r="U6676" s="8"/>
      <c r="V6676" s="8"/>
      <c r="W6676" s="8"/>
      <c r="X6676" s="130"/>
      <c r="Y6676" s="143"/>
      <c r="Z6676" s="143"/>
      <c r="AA6676" s="143"/>
      <c r="AB6676" s="143"/>
      <c r="AC6676" s="144"/>
      <c r="AD6676" s="8"/>
      <c r="AE6676" s="8"/>
      <c r="AF6676" s="8"/>
      <c r="AG6676" s="8"/>
      <c r="AH6676" s="130"/>
      <c r="AI6676" s="145"/>
      <c r="AJ6676" s="145"/>
      <c r="AK6676" s="145"/>
      <c r="AL6676" s="145"/>
      <c r="AM6676" s="146"/>
      <c r="AN6676" s="8"/>
      <c r="AO6676" s="8"/>
      <c r="AP6676" s="8"/>
      <c r="AQ6676" s="8"/>
      <c r="AR6676" s="130"/>
      <c r="AS6676" s="147"/>
      <c r="AT6676" s="147"/>
      <c r="AU6676" s="147"/>
      <c r="AV6676" s="147"/>
      <c r="AW6676" s="148"/>
      <c r="AX6676" s="8"/>
      <c r="AY6676" s="8"/>
      <c r="AZ6676" s="8"/>
      <c r="BA6676" s="8"/>
      <c r="BB6676" s="130"/>
      <c r="BC6676" s="149"/>
      <c r="BD6676" s="149"/>
      <c r="BE6676" s="149"/>
      <c r="BF6676" s="149"/>
      <c r="BG6676" s="150"/>
      <c r="BH6676" s="8"/>
      <c r="BI6676" s="8"/>
      <c r="BJ6676" s="8"/>
      <c r="BK6676" s="8"/>
      <c r="BL6676" s="130"/>
      <c r="BM6676" s="151"/>
      <c r="BN6676" s="151"/>
      <c r="BO6676" s="151"/>
      <c r="BP6676" s="151"/>
      <c r="BQ6676" s="152"/>
      <c r="BR6676" s="8"/>
      <c r="BS6676" s="8"/>
      <c r="BT6676" s="8"/>
      <c r="BU6676" s="8"/>
      <c r="BV6676" s="13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339</v>
      </c>
      <c r="K6677" s="8" t="s">
        <v>340</v>
      </c>
      <c r="L6677" s="170">
        <f t="shared" si="223"/>
        <v>0</v>
      </c>
      <c r="M6677" s="170">
        <f t="shared" si="224"/>
        <v>0</v>
      </c>
      <c r="N6677" s="183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341</v>
      </c>
      <c r="K6678" s="8" t="s">
        <v>319</v>
      </c>
      <c r="L6678" s="170">
        <f t="shared" si="223"/>
        <v>0</v>
      </c>
      <c r="M6678" s="170">
        <f t="shared" si="224"/>
        <v>0</v>
      </c>
      <c r="N6678" s="183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342</v>
      </c>
      <c r="K6679" s="8" t="s">
        <v>321</v>
      </c>
      <c r="L6679" s="170">
        <f t="shared" si="223"/>
        <v>0</v>
      </c>
      <c r="M6679" s="170">
        <f t="shared" si="224"/>
        <v>0</v>
      </c>
      <c r="N6679" s="183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343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3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344</v>
      </c>
      <c r="K6681" s="8" t="s">
        <v>340</v>
      </c>
      <c r="L6681" s="170">
        <f t="shared" si="223"/>
        <v>0</v>
      </c>
      <c r="M6681" s="170">
        <f t="shared" si="224"/>
        <v>0</v>
      </c>
      <c r="N6681" s="183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288</v>
      </c>
      <c r="J6682" s="8" t="s">
        <v>345</v>
      </c>
      <c r="K6682" s="8" t="s">
        <v>319</v>
      </c>
      <c r="L6682" s="170">
        <f t="shared" si="223"/>
        <v>0</v>
      </c>
      <c r="M6682" s="170">
        <f t="shared" si="224"/>
        <v>0</v>
      </c>
      <c r="N6682" s="183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2" t="s">
        <v>352</v>
      </c>
      <c r="K6683" s="2" t="s">
        <v>319</v>
      </c>
      <c r="L6683" s="170">
        <f t="shared" si="223"/>
        <v>0</v>
      </c>
      <c r="M6683" s="170">
        <f t="shared" si="224"/>
        <v>0</v>
      </c>
      <c r="N6683" s="183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353</v>
      </c>
      <c r="K6684" s="2" t="s">
        <v>322</v>
      </c>
      <c r="L6684" s="170">
        <f t="shared" si="223"/>
        <v>0</v>
      </c>
      <c r="M6684" s="170">
        <f t="shared" si="224"/>
        <v>0</v>
      </c>
      <c r="N6684" s="183"/>
      <c r="O6684" s="37"/>
      <c r="P6684" s="37"/>
      <c r="Q6684" s="37"/>
      <c r="R6684" s="37"/>
      <c r="S6684" s="46"/>
      <c r="T6684" s="2"/>
      <c r="U6684" s="2"/>
      <c r="V6684" s="2"/>
      <c r="W6684" s="2"/>
      <c r="X6684" s="60"/>
      <c r="Y6684" s="67"/>
      <c r="Z6684" s="67"/>
      <c r="AA6684" s="67"/>
      <c r="AB6684" s="67"/>
      <c r="AC6684" s="73"/>
      <c r="AD6684" s="2"/>
      <c r="AE6684" s="2"/>
      <c r="AF6684" s="2"/>
      <c r="AG6684" s="2"/>
      <c r="AH6684" s="60"/>
      <c r="AI6684" s="77"/>
      <c r="AJ6684" s="77"/>
      <c r="AK6684" s="77"/>
      <c r="AL6684" s="77"/>
      <c r="AM6684" s="85"/>
      <c r="AN6684" s="2"/>
      <c r="AO6684" s="2"/>
      <c r="AP6684" s="2"/>
      <c r="AQ6684" s="2"/>
      <c r="AR6684" s="60"/>
      <c r="AS6684" s="90"/>
      <c r="AT6684" s="90"/>
      <c r="AU6684" s="90"/>
      <c r="AV6684" s="90"/>
      <c r="AW6684" s="105"/>
      <c r="AX6684" s="2"/>
      <c r="AY6684" s="2"/>
      <c r="AZ6684" s="2"/>
      <c r="BA6684" s="2"/>
      <c r="BB6684" s="60"/>
      <c r="BC6684" s="111"/>
      <c r="BD6684" s="111"/>
      <c r="BE6684" s="111"/>
      <c r="BF6684" s="111"/>
      <c r="BG6684" s="116"/>
      <c r="BH6684" s="2"/>
      <c r="BI6684" s="2"/>
      <c r="BJ6684" s="2"/>
      <c r="BK6684" s="2"/>
      <c r="BL6684" s="60"/>
      <c r="BM6684" s="53"/>
      <c r="BN6684" s="53"/>
      <c r="BO6684" s="53"/>
      <c r="BP6684" s="53"/>
      <c r="BQ6684" s="125"/>
      <c r="BR6684" s="2"/>
      <c r="BS6684" s="2"/>
      <c r="BT6684" s="2"/>
      <c r="BU6684" s="2"/>
      <c r="BV6684" s="6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346</v>
      </c>
      <c r="K6685" s="2" t="s">
        <v>319</v>
      </c>
      <c r="L6685" s="170">
        <f t="shared" si="223"/>
        <v>0</v>
      </c>
      <c r="M6685" s="170">
        <f t="shared" si="224"/>
        <v>0</v>
      </c>
      <c r="N6685" s="183"/>
      <c r="O6685" s="38"/>
      <c r="P6685" s="37"/>
      <c r="Q6685" s="37"/>
      <c r="R6685" s="37"/>
      <c r="S6685" s="46"/>
      <c r="T6685" s="3"/>
      <c r="U6685" s="2"/>
      <c r="V6685" s="2"/>
      <c r="W6685" s="2"/>
      <c r="X6685" s="60"/>
      <c r="Y6685" s="69"/>
      <c r="Z6685" s="67"/>
      <c r="AA6685" s="67"/>
      <c r="AB6685" s="67"/>
      <c r="AC6685" s="73"/>
      <c r="AD6685" s="3"/>
      <c r="AE6685" s="2"/>
      <c r="AF6685" s="2"/>
      <c r="AG6685" s="2"/>
      <c r="AH6685" s="60"/>
      <c r="AI6685" s="78"/>
      <c r="AJ6685" s="77"/>
      <c r="AK6685" s="77"/>
      <c r="AL6685" s="77"/>
      <c r="AM6685" s="85"/>
      <c r="AN6685" s="3"/>
      <c r="AO6685" s="2"/>
      <c r="AP6685" s="2"/>
      <c r="AQ6685" s="2"/>
      <c r="AR6685" s="60"/>
      <c r="AS6685" s="91"/>
      <c r="AT6685" s="90"/>
      <c r="AU6685" s="90"/>
      <c r="AV6685" s="90"/>
      <c r="AW6685" s="105"/>
      <c r="AX6685" s="3"/>
      <c r="AY6685" s="2"/>
      <c r="AZ6685" s="2"/>
      <c r="BA6685" s="2"/>
      <c r="BB6685" s="60"/>
      <c r="BC6685" s="112"/>
      <c r="BD6685" s="111"/>
      <c r="BE6685" s="111"/>
      <c r="BF6685" s="111"/>
      <c r="BG6685" s="116"/>
      <c r="BH6685" s="3"/>
      <c r="BI6685" s="2"/>
      <c r="BJ6685" s="2"/>
      <c r="BK6685" s="2"/>
      <c r="BL6685" s="60"/>
      <c r="BM6685" s="54"/>
      <c r="BN6685" s="53"/>
      <c r="BO6685" s="53"/>
      <c r="BP6685" s="53"/>
      <c r="BQ6685" s="125"/>
      <c r="BR6685" s="3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289</v>
      </c>
      <c r="J6686" s="2" t="s">
        <v>268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3"/>
      <c r="O6686" s="37"/>
      <c r="P6686" s="37"/>
      <c r="Q6686" s="37"/>
      <c r="R6686" s="37"/>
      <c r="S6686" s="46"/>
      <c r="T6686" s="2"/>
      <c r="U6686" s="2"/>
      <c r="V6686" s="2"/>
      <c r="W6686" s="2"/>
      <c r="X6686" s="60"/>
      <c r="Y6686" s="67"/>
      <c r="Z6686" s="67"/>
      <c r="AA6686" s="67"/>
      <c r="AB6686" s="67"/>
      <c r="AC6686" s="73"/>
      <c r="AD6686" s="2"/>
      <c r="AE6686" s="2"/>
      <c r="AF6686" s="2"/>
      <c r="AG6686" s="2"/>
      <c r="AH6686" s="60"/>
      <c r="AI6686" s="77"/>
      <c r="AJ6686" s="77"/>
      <c r="AK6686" s="77"/>
      <c r="AL6686" s="77"/>
      <c r="AM6686" s="85"/>
      <c r="AN6686" s="2"/>
      <c r="AO6686" s="2"/>
      <c r="AP6686" s="2"/>
      <c r="AQ6686" s="2"/>
      <c r="AR6686" s="60"/>
      <c r="AS6686" s="90"/>
      <c r="AT6686" s="90"/>
      <c r="AU6686" s="90"/>
      <c r="AV6686" s="90"/>
      <c r="AW6686" s="105"/>
      <c r="AX6686" s="2"/>
      <c r="AY6686" s="2"/>
      <c r="AZ6686" s="2"/>
      <c r="BA6686" s="2"/>
      <c r="BB6686" s="60"/>
      <c r="BC6686" s="111"/>
      <c r="BD6686" s="111"/>
      <c r="BE6686" s="111"/>
      <c r="BF6686" s="111"/>
      <c r="BG6686" s="116"/>
      <c r="BH6686" s="2"/>
      <c r="BI6686" s="2"/>
      <c r="BJ6686" s="2"/>
      <c r="BK6686" s="2"/>
      <c r="BL6686" s="60"/>
      <c r="BM6686" s="53"/>
      <c r="BN6686" s="53"/>
      <c r="BO6686" s="53"/>
      <c r="BP6686" s="53"/>
      <c r="BQ6686" s="125"/>
      <c r="BR6686" s="2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292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3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285</v>
      </c>
      <c r="J6688" s="2" t="s">
        <v>293</v>
      </c>
      <c r="K6688" s="2" t="s">
        <v>319</v>
      </c>
      <c r="L6688" s="170">
        <f t="shared" si="223"/>
        <v>6.7699999999999996E-2</v>
      </c>
      <c r="M6688" s="170">
        <f t="shared" si="224"/>
        <v>363.16300000000001</v>
      </c>
      <c r="N6688" s="183"/>
      <c r="O6688" s="37"/>
      <c r="P6688" s="37"/>
      <c r="Q6688" s="37"/>
      <c r="R6688" s="38"/>
      <c r="S6688" s="45"/>
      <c r="T6688" s="2" t="s">
        <v>383</v>
      </c>
      <c r="U6688" s="2"/>
      <c r="V6688" s="2"/>
      <c r="W6688" s="3">
        <v>4.3999999999999997E-2</v>
      </c>
      <c r="X6688" s="61">
        <v>253.79300000000001</v>
      </c>
      <c r="Y6688" s="67"/>
      <c r="Z6688" s="67"/>
      <c r="AA6688" s="67"/>
      <c r="AB6688" s="69"/>
      <c r="AC6688" s="74"/>
      <c r="AD6688" s="2"/>
      <c r="AE6688" s="2"/>
      <c r="AF6688" s="2"/>
      <c r="AG6688" s="3"/>
      <c r="AH6688" s="61"/>
      <c r="AI6688" s="77"/>
      <c r="AJ6688" s="77"/>
      <c r="AK6688" s="77"/>
      <c r="AL6688" s="78"/>
      <c r="AM6688" s="86"/>
      <c r="AN6688" s="2"/>
      <c r="AO6688" s="2"/>
      <c r="AP6688" s="2"/>
      <c r="AQ6688" s="3"/>
      <c r="AR6688" s="61"/>
      <c r="AS6688" s="90"/>
      <c r="AT6688" s="90"/>
      <c r="AU6688" s="90"/>
      <c r="AV6688" s="91"/>
      <c r="AW6688" s="106"/>
      <c r="AX6688" s="2"/>
      <c r="AY6688" s="2"/>
      <c r="AZ6688" s="2"/>
      <c r="BA6688" s="3"/>
      <c r="BB6688" s="61"/>
      <c r="BC6688" s="111"/>
      <c r="BD6688" s="111"/>
      <c r="BE6688" s="111"/>
      <c r="BF6688" s="112"/>
      <c r="BG6688" s="117"/>
      <c r="BH6688" s="2"/>
      <c r="BI6688" s="2"/>
      <c r="BJ6688" s="2"/>
      <c r="BK6688" s="3"/>
      <c r="BL6688" s="61"/>
      <c r="BM6688" s="53"/>
      <c r="BN6688" s="53"/>
      <c r="BO6688" s="53"/>
      <c r="BP6688" s="54"/>
      <c r="BQ6688" s="126"/>
      <c r="BR6688" s="2">
        <v>5.6</v>
      </c>
      <c r="BS6688" s="2" t="s">
        <v>643</v>
      </c>
      <c r="BT6688" s="2"/>
      <c r="BU6688" s="3">
        <v>2.3699999999999999E-2</v>
      </c>
      <c r="BV6688" s="61">
        <v>109.37</v>
      </c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287</v>
      </c>
      <c r="J6689" s="2" t="s">
        <v>269</v>
      </c>
      <c r="K6689" s="2" t="s">
        <v>321</v>
      </c>
      <c r="L6689" s="170">
        <f t="shared" si="223"/>
        <v>1</v>
      </c>
      <c r="M6689" s="170">
        <f t="shared" si="224"/>
        <v>0.73199999999999998</v>
      </c>
      <c r="N6689" s="183"/>
      <c r="O6689" s="37"/>
      <c r="P6689" s="37"/>
      <c r="Q6689" s="37"/>
      <c r="R6689" s="37"/>
      <c r="S6689" s="46"/>
      <c r="T6689" s="2"/>
      <c r="U6689" s="2"/>
      <c r="V6689" s="2"/>
      <c r="W6689" s="2">
        <v>1</v>
      </c>
      <c r="X6689" s="60">
        <v>0.73199999999999998</v>
      </c>
      <c r="Y6689" s="67"/>
      <c r="Z6689" s="67"/>
      <c r="AA6689" s="67"/>
      <c r="AB6689" s="67"/>
      <c r="AC6689" s="73"/>
      <c r="AD6689" s="2"/>
      <c r="AE6689" s="2"/>
      <c r="AF6689" s="2"/>
      <c r="AG6689" s="2"/>
      <c r="AH6689" s="60"/>
      <c r="AI6689" s="77"/>
      <c r="AJ6689" s="77"/>
      <c r="AK6689" s="77"/>
      <c r="AL6689" s="77"/>
      <c r="AM6689" s="85"/>
      <c r="AN6689" s="2"/>
      <c r="AO6689" s="2"/>
      <c r="AP6689" s="2"/>
      <c r="AQ6689" s="2"/>
      <c r="AR6689" s="60"/>
      <c r="AS6689" s="90"/>
      <c r="AT6689" s="90"/>
      <c r="AU6689" s="90"/>
      <c r="AV6689" s="90"/>
      <c r="AW6689" s="105"/>
      <c r="AX6689" s="2"/>
      <c r="AY6689" s="2"/>
      <c r="AZ6689" s="2"/>
      <c r="BA6689" s="2"/>
      <c r="BB6689" s="60"/>
      <c r="BC6689" s="111"/>
      <c r="BD6689" s="111"/>
      <c r="BE6689" s="111"/>
      <c r="BF6689" s="111"/>
      <c r="BG6689" s="116"/>
      <c r="BH6689" s="2"/>
      <c r="BI6689" s="2"/>
      <c r="BJ6689" s="2"/>
      <c r="BK6689" s="2"/>
      <c r="BL6689" s="60"/>
      <c r="BM6689" s="53"/>
      <c r="BN6689" s="53"/>
      <c r="BO6689" s="53"/>
      <c r="BP6689" s="53"/>
      <c r="BQ6689" s="125"/>
      <c r="BR6689" s="2"/>
      <c r="BS6689" s="2"/>
      <c r="BT6689" s="2"/>
      <c r="BU6689" s="2"/>
      <c r="BV6689" s="60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270</v>
      </c>
      <c r="K6690" s="2" t="s">
        <v>321</v>
      </c>
      <c r="L6690" s="170">
        <f t="shared" si="223"/>
        <v>0</v>
      </c>
      <c r="M6690" s="170">
        <f t="shared" si="224"/>
        <v>0</v>
      </c>
      <c r="N6690" s="183"/>
      <c r="O6690" s="37"/>
      <c r="P6690" s="37"/>
      <c r="Q6690" s="37"/>
      <c r="R6690" s="37"/>
      <c r="S6690" s="46"/>
      <c r="T6690" s="2"/>
      <c r="U6690" s="2"/>
      <c r="V6690" s="2"/>
      <c r="W6690" s="2"/>
      <c r="X6690" s="60"/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290</v>
      </c>
      <c r="J6691" s="2" t="s">
        <v>271</v>
      </c>
      <c r="K6691" s="2" t="s">
        <v>322</v>
      </c>
      <c r="L6691" s="170">
        <f t="shared" si="223"/>
        <v>0</v>
      </c>
      <c r="M6691" s="170">
        <f t="shared" si="224"/>
        <v>0</v>
      </c>
      <c r="N6691" s="183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284</v>
      </c>
      <c r="J6692" s="2" t="s">
        <v>294</v>
      </c>
      <c r="K6692" s="2" t="s">
        <v>321</v>
      </c>
      <c r="L6692" s="170">
        <f t="shared" si="223"/>
        <v>0</v>
      </c>
      <c r="M6692" s="170">
        <f t="shared" si="224"/>
        <v>0</v>
      </c>
      <c r="N6692" s="183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347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3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295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3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290</v>
      </c>
      <c r="J6695" s="2" t="s">
        <v>299</v>
      </c>
      <c r="K6695" s="2" t="s">
        <v>319</v>
      </c>
      <c r="L6695" s="170">
        <f t="shared" si="223"/>
        <v>0</v>
      </c>
      <c r="M6695" s="170">
        <f t="shared" si="224"/>
        <v>0</v>
      </c>
      <c r="N6695" s="183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315</v>
      </c>
      <c r="J6696" s="2" t="s">
        <v>348</v>
      </c>
      <c r="K6696" s="2" t="s">
        <v>321</v>
      </c>
      <c r="L6696" s="170">
        <f t="shared" si="223"/>
        <v>0</v>
      </c>
      <c r="M6696" s="170">
        <f t="shared" si="224"/>
        <v>0</v>
      </c>
      <c r="N6696" s="183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296</v>
      </c>
      <c r="K6697" s="2" t="s">
        <v>322</v>
      </c>
      <c r="L6697" s="170">
        <f t="shared" si="223"/>
        <v>0</v>
      </c>
      <c r="M6697" s="170">
        <f t="shared" si="224"/>
        <v>0</v>
      </c>
      <c r="N6697" s="183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316</v>
      </c>
      <c r="J6698" s="2" t="s">
        <v>297</v>
      </c>
      <c r="K6698" s="2" t="s">
        <v>319</v>
      </c>
      <c r="L6698" s="170">
        <f t="shared" si="223"/>
        <v>0</v>
      </c>
      <c r="M6698" s="170">
        <f t="shared" si="224"/>
        <v>0</v>
      </c>
      <c r="N6698" s="183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8" t="s">
        <v>349</v>
      </c>
      <c r="K6699" s="8" t="s">
        <v>321</v>
      </c>
      <c r="L6699" s="170">
        <f t="shared" si="223"/>
        <v>11</v>
      </c>
      <c r="M6699" s="170">
        <f t="shared" si="224"/>
        <v>48.076999999999998</v>
      </c>
      <c r="N6699" s="183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 t="s">
        <v>613</v>
      </c>
      <c r="BI6699" s="2"/>
      <c r="BJ6699" s="2"/>
      <c r="BK6699" s="2">
        <v>11</v>
      </c>
      <c r="BL6699" s="60">
        <v>48.076999999999998</v>
      </c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282</v>
      </c>
      <c r="J6700" s="2" t="s">
        <v>272</v>
      </c>
      <c r="K6700" s="2" t="s">
        <v>322</v>
      </c>
      <c r="L6700" s="170">
        <f t="shared" si="223"/>
        <v>0</v>
      </c>
      <c r="M6700" s="170">
        <f t="shared" si="224"/>
        <v>0</v>
      </c>
      <c r="N6700" s="183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/>
      <c r="BI6700" s="2"/>
      <c r="BJ6700" s="2"/>
      <c r="BK6700" s="2"/>
      <c r="BL6700" s="60"/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273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3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274</v>
      </c>
      <c r="K6702" s="2" t="s">
        <v>322</v>
      </c>
      <c r="L6702" s="172">
        <f t="shared" si="223"/>
        <v>7.4999999999999997E-2</v>
      </c>
      <c r="M6702" s="170">
        <f t="shared" si="224"/>
        <v>191.58799999999999</v>
      </c>
      <c r="N6702" s="183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 t="s">
        <v>463</v>
      </c>
      <c r="AE6702" s="2"/>
      <c r="AF6702" s="2"/>
      <c r="AG6702" s="2">
        <v>7.4499999999999997E-2</v>
      </c>
      <c r="AH6702" s="60">
        <v>190.98599999999999</v>
      </c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>
        <v>15</v>
      </c>
      <c r="BK6702" s="2">
        <v>5.0000000000000001E-4</v>
      </c>
      <c r="BL6702" s="60">
        <v>0.60199999999999998</v>
      </c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275</v>
      </c>
      <c r="K6703" s="2" t="s">
        <v>322</v>
      </c>
      <c r="L6703" s="170">
        <f t="shared" si="223"/>
        <v>0</v>
      </c>
      <c r="M6703" s="170">
        <f t="shared" si="224"/>
        <v>0</v>
      </c>
      <c r="N6703" s="183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/>
      <c r="AE6703" s="2"/>
      <c r="AF6703" s="2"/>
      <c r="AG6703" s="2"/>
      <c r="AH6703" s="60"/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/>
      <c r="BK6703" s="2"/>
      <c r="BL6703" s="60"/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276</v>
      </c>
      <c r="K6704" s="2" t="s">
        <v>321</v>
      </c>
      <c r="L6704" s="170">
        <f t="shared" si="223"/>
        <v>0</v>
      </c>
      <c r="M6704" s="170">
        <f t="shared" si="224"/>
        <v>0</v>
      </c>
      <c r="N6704" s="183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277</v>
      </c>
      <c r="K6705" s="2" t="s">
        <v>321</v>
      </c>
      <c r="L6705" s="170">
        <f t="shared" si="223"/>
        <v>2</v>
      </c>
      <c r="M6705" s="170">
        <f t="shared" si="224"/>
        <v>16.834</v>
      </c>
      <c r="N6705" s="183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 t="s">
        <v>366</v>
      </c>
      <c r="BE6705" s="111"/>
      <c r="BF6705" s="111">
        <v>2</v>
      </c>
      <c r="BG6705" s="116">
        <v>16.834</v>
      </c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283</v>
      </c>
      <c r="J6706" s="2" t="s">
        <v>298</v>
      </c>
      <c r="K6706" s="2" t="s">
        <v>322</v>
      </c>
      <c r="L6706" s="170">
        <f t="shared" si="223"/>
        <v>0.11</v>
      </c>
      <c r="M6706" s="170">
        <f t="shared" si="224"/>
        <v>62.328000000000003</v>
      </c>
      <c r="N6706" s="183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>
        <v>6</v>
      </c>
      <c r="AJ6706" s="77"/>
      <c r="AK6706" s="77"/>
      <c r="AL6706" s="77">
        <v>0.11</v>
      </c>
      <c r="AM6706" s="85">
        <v>62.328000000000003</v>
      </c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/>
      <c r="BE6706" s="111"/>
      <c r="BF6706" s="111"/>
      <c r="BG6706" s="116"/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278</v>
      </c>
      <c r="K6707" s="2" t="s">
        <v>321</v>
      </c>
      <c r="L6707" s="170">
        <f t="shared" si="223"/>
        <v>59</v>
      </c>
      <c r="M6707" s="170">
        <f t="shared" si="224"/>
        <v>96.218000000000004</v>
      </c>
      <c r="N6707" s="183"/>
      <c r="O6707" s="37" t="s">
        <v>372</v>
      </c>
      <c r="P6707" s="37"/>
      <c r="Q6707" s="37"/>
      <c r="R6707" s="37">
        <v>8</v>
      </c>
      <c r="S6707" s="46">
        <v>8.2260000000000009</v>
      </c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31</v>
      </c>
      <c r="AM6707" s="85">
        <v>54.905999999999999</v>
      </c>
      <c r="AN6707" s="2"/>
      <c r="AO6707" s="2"/>
      <c r="AP6707" s="2"/>
      <c r="AQ6707" s="2"/>
      <c r="AR6707" s="60"/>
      <c r="AS6707" s="90"/>
      <c r="AT6707" s="192" t="s">
        <v>549</v>
      </c>
      <c r="AU6707" s="193"/>
      <c r="AV6707" s="90">
        <v>2</v>
      </c>
      <c r="AW6707" s="105">
        <v>7.4749999999999996</v>
      </c>
      <c r="AX6707" s="2"/>
      <c r="AY6707" s="2"/>
      <c r="AZ6707" s="2"/>
      <c r="BA6707" s="2"/>
      <c r="BB6707" s="60"/>
      <c r="BC6707" s="111">
        <v>5.6</v>
      </c>
      <c r="BD6707" s="111"/>
      <c r="BE6707" s="111"/>
      <c r="BF6707" s="111">
        <v>16</v>
      </c>
      <c r="BG6707" s="116">
        <v>21.841999999999999</v>
      </c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>
        <v>5.6</v>
      </c>
      <c r="BS6707" s="2"/>
      <c r="BT6707" s="2"/>
      <c r="BU6707" s="2">
        <v>2</v>
      </c>
      <c r="BV6707" s="60">
        <v>3.7690000000000001</v>
      </c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279</v>
      </c>
      <c r="K6708" s="2" t="s">
        <v>321</v>
      </c>
      <c r="L6708" s="170">
        <f t="shared" si="223"/>
        <v>0</v>
      </c>
      <c r="M6708" s="170">
        <f t="shared" si="224"/>
        <v>0</v>
      </c>
      <c r="N6708" s="183"/>
      <c r="O6708" s="37"/>
      <c r="P6708" s="37"/>
      <c r="Q6708" s="37"/>
      <c r="R6708" s="37"/>
      <c r="S6708" s="46"/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/>
      <c r="AJ6708" s="77"/>
      <c r="AK6708" s="77"/>
      <c r="AL6708" s="77"/>
      <c r="AM6708" s="85"/>
      <c r="AN6708" s="2"/>
      <c r="AO6708" s="2"/>
      <c r="AP6708" s="2"/>
      <c r="AQ6708" s="2"/>
      <c r="AR6708" s="60"/>
      <c r="AS6708" s="90"/>
      <c r="AT6708" s="90"/>
      <c r="AU6708" s="90"/>
      <c r="AV6708" s="90"/>
      <c r="AW6708" s="105"/>
      <c r="AX6708" s="2"/>
      <c r="AY6708" s="2"/>
      <c r="AZ6708" s="2"/>
      <c r="BA6708" s="2"/>
      <c r="BB6708" s="60"/>
      <c r="BC6708" s="111"/>
      <c r="BD6708" s="111"/>
      <c r="BE6708" s="111"/>
      <c r="BF6708" s="111"/>
      <c r="BG6708" s="116"/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/>
      <c r="BS6708" s="2"/>
      <c r="BT6708" s="2"/>
      <c r="BU6708" s="2"/>
      <c r="BV6708" s="60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286</v>
      </c>
      <c r="J6709" s="2" t="s">
        <v>280</v>
      </c>
      <c r="K6709" s="2" t="s">
        <v>320</v>
      </c>
      <c r="L6709" s="170">
        <f t="shared" si="223"/>
        <v>0</v>
      </c>
      <c r="M6709" s="172">
        <f t="shared" si="224"/>
        <v>0</v>
      </c>
      <c r="N6709" s="185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181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281</v>
      </c>
      <c r="K6710" s="2" t="s">
        <v>320</v>
      </c>
      <c r="L6710" s="170">
        <f t="shared" si="223"/>
        <v>0</v>
      </c>
      <c r="M6710" s="170">
        <f t="shared" si="224"/>
        <v>0</v>
      </c>
      <c r="N6710" s="183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60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s="17" customFormat="1" hidden="1" x14ac:dyDescent="0.3">
      <c r="A6711" s="16" t="s">
        <v>240</v>
      </c>
      <c r="B6711" s="16" t="s">
        <v>2</v>
      </c>
      <c r="C6711" s="16" t="s">
        <v>3</v>
      </c>
      <c r="D6711" s="16" t="s">
        <v>241</v>
      </c>
      <c r="E6711" s="6" t="s">
        <v>238</v>
      </c>
      <c r="F6711" s="7"/>
      <c r="G6711" s="23" t="s">
        <v>5</v>
      </c>
      <c r="H6711" s="7">
        <v>2023</v>
      </c>
      <c r="I6711" s="25"/>
      <c r="J6711" s="16" t="s">
        <v>314</v>
      </c>
      <c r="K6711" s="16"/>
      <c r="L6711" s="155"/>
      <c r="M6711" s="133">
        <f>SUM(M6673:M6710)</f>
        <v>778.93999999999994</v>
      </c>
      <c r="N6711" s="186"/>
      <c r="O6711" s="16"/>
      <c r="P6711" s="16"/>
      <c r="Q6711" s="16"/>
      <c r="R6711" s="16"/>
      <c r="S6711" s="51">
        <f>SUM(S6673:S6710)</f>
        <v>8.2260000000000009</v>
      </c>
      <c r="T6711" s="16"/>
      <c r="U6711" s="16"/>
      <c r="V6711" s="16"/>
      <c r="W6711" s="16"/>
      <c r="X6711" s="51">
        <f>SUM(X6673:X6710)</f>
        <v>254.52500000000001</v>
      </c>
      <c r="Y6711" s="16"/>
      <c r="Z6711" s="16"/>
      <c r="AA6711" s="16"/>
      <c r="AB6711" s="16"/>
      <c r="AC6711" s="51">
        <f>SUM(AC6673:AC6710)</f>
        <v>0</v>
      </c>
      <c r="AD6711" s="16"/>
      <c r="AE6711" s="16"/>
      <c r="AF6711" s="16"/>
      <c r="AG6711" s="16"/>
      <c r="AH6711" s="51">
        <f>SUM(AH6673:AH6710)</f>
        <v>190.98599999999999</v>
      </c>
      <c r="AI6711" s="16"/>
      <c r="AJ6711" s="16"/>
      <c r="AK6711" s="16"/>
      <c r="AL6711" s="16"/>
      <c r="AM6711" s="51">
        <f>SUM(AM6673:AM6710)</f>
        <v>117.23400000000001</v>
      </c>
      <c r="AN6711" s="16"/>
      <c r="AO6711" s="16"/>
      <c r="AP6711" s="16"/>
      <c r="AQ6711" s="16"/>
      <c r="AR6711" s="51">
        <f>SUM(AR6673:AR6710)</f>
        <v>0</v>
      </c>
      <c r="AS6711" s="16"/>
      <c r="AT6711" s="16"/>
      <c r="AU6711" s="16"/>
      <c r="AV6711" s="16"/>
      <c r="AW6711" s="51">
        <f>SUM(AW6673:AW6710)</f>
        <v>7.4749999999999996</v>
      </c>
      <c r="AX6711" s="16"/>
      <c r="AY6711" s="16"/>
      <c r="AZ6711" s="16"/>
      <c r="BA6711" s="16"/>
      <c r="BB6711" s="51">
        <f>SUM(BB6673:BB6710)</f>
        <v>0</v>
      </c>
      <c r="BC6711" s="16"/>
      <c r="BD6711" s="16"/>
      <c r="BE6711" s="16"/>
      <c r="BF6711" s="16"/>
      <c r="BG6711" s="51">
        <f>SUM(BG6673:BG6710)</f>
        <v>38.676000000000002</v>
      </c>
      <c r="BH6711" s="16"/>
      <c r="BI6711" s="16"/>
      <c r="BJ6711" s="16"/>
      <c r="BK6711" s="16"/>
      <c r="BL6711" s="51">
        <f>SUM(BL6673:BL6710)</f>
        <v>48.678999999999995</v>
      </c>
      <c r="BM6711" s="16"/>
      <c r="BN6711" s="16"/>
      <c r="BO6711" s="16"/>
      <c r="BP6711" s="16"/>
      <c r="BQ6711" s="51">
        <f>SUM(BQ6673:BQ6710)</f>
        <v>0</v>
      </c>
      <c r="BR6711" s="16"/>
      <c r="BS6711" s="16"/>
      <c r="BT6711" s="16"/>
      <c r="BU6711" s="16"/>
      <c r="BV6711" s="51">
        <f>SUM(BV6673:BV6710)</f>
        <v>113.13900000000001</v>
      </c>
    </row>
    <row r="6712" spans="1:74" hidden="1" x14ac:dyDescent="0.3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22" t="s">
        <v>5</v>
      </c>
      <c r="H6712" s="3">
        <v>2023</v>
      </c>
      <c r="I6712" s="24" t="s">
        <v>287</v>
      </c>
      <c r="J6712" s="2" t="s">
        <v>267</v>
      </c>
      <c r="K6712" s="2" t="s">
        <v>319</v>
      </c>
      <c r="L6712" s="170">
        <f t="shared" si="223"/>
        <v>0</v>
      </c>
      <c r="M6712" s="170">
        <f t="shared" si="224"/>
        <v>0</v>
      </c>
      <c r="N6712" s="183"/>
      <c r="O6712" s="37"/>
      <c r="P6712" s="37"/>
      <c r="Q6712" s="37"/>
      <c r="R6712" s="37"/>
      <c r="S6712" s="46"/>
      <c r="T6712" s="2"/>
      <c r="U6712" s="2"/>
      <c r="V6712" s="2"/>
      <c r="W6712" s="2"/>
      <c r="X6712" s="60"/>
      <c r="Y6712" s="67"/>
      <c r="Z6712" s="67"/>
      <c r="AA6712" s="67"/>
      <c r="AB6712" s="67"/>
      <c r="AC6712" s="73"/>
      <c r="AD6712" s="2"/>
      <c r="AE6712" s="2"/>
      <c r="AF6712" s="2"/>
      <c r="AG6712" s="2"/>
      <c r="AH6712" s="60"/>
      <c r="AI6712" s="77"/>
      <c r="AJ6712" s="77"/>
      <c r="AK6712" s="77"/>
      <c r="AL6712" s="77"/>
      <c r="AM6712" s="85"/>
      <c r="AN6712" s="2"/>
      <c r="AO6712" s="2"/>
      <c r="AP6712" s="2"/>
      <c r="AQ6712" s="2"/>
      <c r="AR6712" s="60"/>
      <c r="AS6712" s="90"/>
      <c r="AT6712" s="90"/>
      <c r="AU6712" s="90"/>
      <c r="AV6712" s="90"/>
      <c r="AW6712" s="105"/>
      <c r="AX6712" s="2"/>
      <c r="AY6712" s="2"/>
      <c r="AZ6712" s="2"/>
      <c r="BA6712" s="2"/>
      <c r="BB6712" s="60"/>
      <c r="BC6712" s="111"/>
      <c r="BD6712" s="111"/>
      <c r="BE6712" s="111"/>
      <c r="BF6712" s="111"/>
      <c r="BG6712" s="116"/>
      <c r="BH6712" s="2"/>
      <c r="BI6712" s="2"/>
      <c r="BJ6712" s="2"/>
      <c r="BK6712" s="2"/>
      <c r="BL6712" s="60"/>
      <c r="BM6712" s="53"/>
      <c r="BN6712" s="53"/>
      <c r="BO6712" s="53"/>
      <c r="BP6712" s="53"/>
      <c r="BQ6712" s="125"/>
      <c r="BR6712" s="2"/>
      <c r="BS6712" s="2"/>
      <c r="BT6712" s="2"/>
      <c r="BU6712" s="2"/>
      <c r="BV6712" s="60"/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291</v>
      </c>
      <c r="K6713" s="2" t="s">
        <v>320</v>
      </c>
      <c r="L6713" s="170">
        <f t="shared" si="223"/>
        <v>0</v>
      </c>
      <c r="M6713" s="170">
        <f t="shared" si="224"/>
        <v>0</v>
      </c>
      <c r="N6713" s="183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286</v>
      </c>
      <c r="J6714" s="2" t="s">
        <v>337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3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8" t="s">
        <v>338</v>
      </c>
      <c r="K6715" s="8" t="s">
        <v>319</v>
      </c>
      <c r="L6715" s="170">
        <f t="shared" si="223"/>
        <v>0</v>
      </c>
      <c r="M6715" s="170">
        <f t="shared" si="224"/>
        <v>0</v>
      </c>
      <c r="N6715" s="183"/>
      <c r="O6715" s="58"/>
      <c r="P6715" s="58"/>
      <c r="Q6715" s="58"/>
      <c r="R6715" s="58"/>
      <c r="S6715" s="59"/>
      <c r="T6715" s="8"/>
      <c r="U6715" s="8"/>
      <c r="V6715" s="8"/>
      <c r="W6715" s="8"/>
      <c r="X6715" s="130"/>
      <c r="Y6715" s="143"/>
      <c r="Z6715" s="143"/>
      <c r="AA6715" s="143"/>
      <c r="AB6715" s="143"/>
      <c r="AC6715" s="144"/>
      <c r="AD6715" s="8"/>
      <c r="AE6715" s="8"/>
      <c r="AF6715" s="8"/>
      <c r="AG6715" s="8"/>
      <c r="AH6715" s="130"/>
      <c r="AI6715" s="145"/>
      <c r="AJ6715" s="145"/>
      <c r="AK6715" s="145"/>
      <c r="AL6715" s="145"/>
      <c r="AM6715" s="146"/>
      <c r="AN6715" s="8"/>
      <c r="AO6715" s="8"/>
      <c r="AP6715" s="8"/>
      <c r="AQ6715" s="8"/>
      <c r="AR6715" s="130"/>
      <c r="AS6715" s="147"/>
      <c r="AT6715" s="147"/>
      <c r="AU6715" s="147"/>
      <c r="AV6715" s="147"/>
      <c r="AW6715" s="148"/>
      <c r="AX6715" s="8"/>
      <c r="AY6715" s="8"/>
      <c r="AZ6715" s="8"/>
      <c r="BA6715" s="8"/>
      <c r="BB6715" s="130"/>
      <c r="BC6715" s="149"/>
      <c r="BD6715" s="149"/>
      <c r="BE6715" s="149"/>
      <c r="BF6715" s="149"/>
      <c r="BG6715" s="150"/>
      <c r="BH6715" s="8"/>
      <c r="BI6715" s="8"/>
      <c r="BJ6715" s="8"/>
      <c r="BK6715" s="8"/>
      <c r="BL6715" s="130"/>
      <c r="BM6715" s="151"/>
      <c r="BN6715" s="151"/>
      <c r="BO6715" s="151"/>
      <c r="BP6715" s="151"/>
      <c r="BQ6715" s="152"/>
      <c r="BR6715" s="8"/>
      <c r="BS6715" s="8"/>
      <c r="BT6715" s="8"/>
      <c r="BU6715" s="8"/>
      <c r="BV6715" s="13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339</v>
      </c>
      <c r="K6716" s="8" t="s">
        <v>340</v>
      </c>
      <c r="L6716" s="170">
        <f t="shared" si="223"/>
        <v>0</v>
      </c>
      <c r="M6716" s="170">
        <f t="shared" si="224"/>
        <v>0</v>
      </c>
      <c r="N6716" s="183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341</v>
      </c>
      <c r="K6717" s="8" t="s">
        <v>319</v>
      </c>
      <c r="L6717" s="170">
        <f t="shared" si="223"/>
        <v>0</v>
      </c>
      <c r="M6717" s="170">
        <f t="shared" si="224"/>
        <v>0</v>
      </c>
      <c r="N6717" s="183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342</v>
      </c>
      <c r="K6718" s="8" t="s">
        <v>321</v>
      </c>
      <c r="L6718" s="170">
        <f t="shared" si="223"/>
        <v>0</v>
      </c>
      <c r="M6718" s="170">
        <f t="shared" si="224"/>
        <v>0</v>
      </c>
      <c r="N6718" s="183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343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3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344</v>
      </c>
      <c r="K6720" s="8" t="s">
        <v>340</v>
      </c>
      <c r="L6720" s="170">
        <f t="shared" si="223"/>
        <v>0</v>
      </c>
      <c r="M6720" s="170">
        <f t="shared" si="224"/>
        <v>0</v>
      </c>
      <c r="N6720" s="183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288</v>
      </c>
      <c r="J6721" s="8" t="s">
        <v>345</v>
      </c>
      <c r="K6721" s="8" t="s">
        <v>319</v>
      </c>
      <c r="L6721" s="170">
        <f t="shared" si="223"/>
        <v>0</v>
      </c>
      <c r="M6721" s="170">
        <f t="shared" si="224"/>
        <v>0</v>
      </c>
      <c r="N6721" s="183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2" t="s">
        <v>352</v>
      </c>
      <c r="K6722" s="2" t="s">
        <v>319</v>
      </c>
      <c r="L6722" s="170">
        <f t="shared" si="223"/>
        <v>0</v>
      </c>
      <c r="M6722" s="170">
        <f t="shared" si="224"/>
        <v>0</v>
      </c>
      <c r="N6722" s="183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353</v>
      </c>
      <c r="K6723" s="2" t="s">
        <v>322</v>
      </c>
      <c r="L6723" s="170">
        <f t="shared" si="223"/>
        <v>0</v>
      </c>
      <c r="M6723" s="170">
        <f t="shared" si="224"/>
        <v>0</v>
      </c>
      <c r="N6723" s="183"/>
      <c r="O6723" s="37"/>
      <c r="P6723" s="37"/>
      <c r="Q6723" s="37"/>
      <c r="R6723" s="37"/>
      <c r="S6723" s="46"/>
      <c r="T6723" s="2"/>
      <c r="U6723" s="2"/>
      <c r="V6723" s="2"/>
      <c r="W6723" s="2"/>
      <c r="X6723" s="60"/>
      <c r="Y6723" s="67"/>
      <c r="Z6723" s="67"/>
      <c r="AA6723" s="67"/>
      <c r="AB6723" s="67"/>
      <c r="AC6723" s="73"/>
      <c r="AD6723" s="2"/>
      <c r="AE6723" s="2"/>
      <c r="AF6723" s="2"/>
      <c r="AG6723" s="2"/>
      <c r="AH6723" s="60"/>
      <c r="AI6723" s="77"/>
      <c r="AJ6723" s="77"/>
      <c r="AK6723" s="77"/>
      <c r="AL6723" s="77"/>
      <c r="AM6723" s="85"/>
      <c r="AN6723" s="2"/>
      <c r="AO6723" s="2"/>
      <c r="AP6723" s="2"/>
      <c r="AQ6723" s="2"/>
      <c r="AR6723" s="60"/>
      <c r="AS6723" s="90"/>
      <c r="AT6723" s="90"/>
      <c r="AU6723" s="90"/>
      <c r="AV6723" s="90"/>
      <c r="AW6723" s="105"/>
      <c r="AX6723" s="2"/>
      <c r="AY6723" s="2"/>
      <c r="AZ6723" s="2"/>
      <c r="BA6723" s="2"/>
      <c r="BB6723" s="60"/>
      <c r="BC6723" s="111"/>
      <c r="BD6723" s="111"/>
      <c r="BE6723" s="111"/>
      <c r="BF6723" s="111"/>
      <c r="BG6723" s="116"/>
      <c r="BH6723" s="2"/>
      <c r="BI6723" s="2"/>
      <c r="BJ6723" s="2"/>
      <c r="BK6723" s="2"/>
      <c r="BL6723" s="60"/>
      <c r="BM6723" s="53"/>
      <c r="BN6723" s="53"/>
      <c r="BO6723" s="53"/>
      <c r="BP6723" s="53"/>
      <c r="BQ6723" s="125"/>
      <c r="BR6723" s="2"/>
      <c r="BS6723" s="2"/>
      <c r="BT6723" s="2"/>
      <c r="BU6723" s="2"/>
      <c r="BV6723" s="6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346</v>
      </c>
      <c r="K6724" s="2" t="s">
        <v>319</v>
      </c>
      <c r="L6724" s="170">
        <f t="shared" si="223"/>
        <v>0</v>
      </c>
      <c r="M6724" s="170">
        <f t="shared" si="224"/>
        <v>0</v>
      </c>
      <c r="N6724" s="183"/>
      <c r="O6724" s="38"/>
      <c r="P6724" s="37"/>
      <c r="Q6724" s="37"/>
      <c r="R6724" s="37"/>
      <c r="S6724" s="46"/>
      <c r="T6724" s="3"/>
      <c r="U6724" s="2"/>
      <c r="V6724" s="2"/>
      <c r="W6724" s="2"/>
      <c r="X6724" s="60"/>
      <c r="Y6724" s="69"/>
      <c r="Z6724" s="67"/>
      <c r="AA6724" s="67"/>
      <c r="AB6724" s="67"/>
      <c r="AC6724" s="73"/>
      <c r="AD6724" s="3"/>
      <c r="AE6724" s="2"/>
      <c r="AF6724" s="2"/>
      <c r="AG6724" s="2"/>
      <c r="AH6724" s="60"/>
      <c r="AI6724" s="78"/>
      <c r="AJ6724" s="77"/>
      <c r="AK6724" s="77"/>
      <c r="AL6724" s="77"/>
      <c r="AM6724" s="85"/>
      <c r="AN6724" s="3"/>
      <c r="AO6724" s="2"/>
      <c r="AP6724" s="2"/>
      <c r="AQ6724" s="2"/>
      <c r="AR6724" s="60"/>
      <c r="AS6724" s="91"/>
      <c r="AT6724" s="90"/>
      <c r="AU6724" s="90"/>
      <c r="AV6724" s="90"/>
      <c r="AW6724" s="105"/>
      <c r="AX6724" s="3"/>
      <c r="AY6724" s="2"/>
      <c r="AZ6724" s="2"/>
      <c r="BA6724" s="2"/>
      <c r="BB6724" s="60"/>
      <c r="BC6724" s="112"/>
      <c r="BD6724" s="111"/>
      <c r="BE6724" s="111"/>
      <c r="BF6724" s="111"/>
      <c r="BG6724" s="116"/>
      <c r="BH6724" s="3"/>
      <c r="BI6724" s="2"/>
      <c r="BJ6724" s="2"/>
      <c r="BK6724" s="2"/>
      <c r="BL6724" s="60"/>
      <c r="BM6724" s="54"/>
      <c r="BN6724" s="53"/>
      <c r="BO6724" s="53"/>
      <c r="BP6724" s="53"/>
      <c r="BQ6724" s="125"/>
      <c r="BR6724" s="3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289</v>
      </c>
      <c r="J6725" s="2" t="s">
        <v>268</v>
      </c>
      <c r="K6725" s="2" t="s">
        <v>319</v>
      </c>
      <c r="L6725" s="170">
        <f t="shared" ref="L6725:L6788" si="225">SUM(R6725,W6725,AB6725,AG6725,AL6725,AQ6725,AV6725,BA6725,BF6725,BK6725,BP6725,BU6725)</f>
        <v>0</v>
      </c>
      <c r="M6725" s="170">
        <f t="shared" ref="M6725:M6788" si="226">SUM(S6725,X6725,AC6725,AH6725,AM6725,AR6725,AW6725,BB6725,BG6725,BL6725,BQ6725,BV6725)</f>
        <v>0</v>
      </c>
      <c r="N6725" s="183"/>
      <c r="O6725" s="37"/>
      <c r="P6725" s="37"/>
      <c r="Q6725" s="37"/>
      <c r="R6725" s="37"/>
      <c r="S6725" s="46"/>
      <c r="T6725" s="2"/>
      <c r="U6725" s="2"/>
      <c r="V6725" s="2"/>
      <c r="W6725" s="2"/>
      <c r="X6725" s="60"/>
      <c r="Y6725" s="67"/>
      <c r="Z6725" s="67"/>
      <c r="AA6725" s="67"/>
      <c r="AB6725" s="67"/>
      <c r="AC6725" s="73"/>
      <c r="AD6725" s="2"/>
      <c r="AE6725" s="2"/>
      <c r="AF6725" s="2"/>
      <c r="AG6725" s="2"/>
      <c r="AH6725" s="60"/>
      <c r="AI6725" s="77"/>
      <c r="AJ6725" s="77"/>
      <c r="AK6725" s="77"/>
      <c r="AL6725" s="77"/>
      <c r="AM6725" s="85"/>
      <c r="AN6725" s="2"/>
      <c r="AO6725" s="2"/>
      <c r="AP6725" s="2"/>
      <c r="AQ6725" s="2"/>
      <c r="AR6725" s="60"/>
      <c r="AS6725" s="90"/>
      <c r="AT6725" s="90"/>
      <c r="AU6725" s="90"/>
      <c r="AV6725" s="90"/>
      <c r="AW6725" s="105"/>
      <c r="AX6725" s="2"/>
      <c r="AY6725" s="2"/>
      <c r="AZ6725" s="2"/>
      <c r="BA6725" s="2"/>
      <c r="BB6725" s="60"/>
      <c r="BC6725" s="111"/>
      <c r="BD6725" s="111"/>
      <c r="BE6725" s="111"/>
      <c r="BF6725" s="111"/>
      <c r="BG6725" s="116"/>
      <c r="BH6725" s="2"/>
      <c r="BI6725" s="2"/>
      <c r="BJ6725" s="2"/>
      <c r="BK6725" s="2"/>
      <c r="BL6725" s="60"/>
      <c r="BM6725" s="53"/>
      <c r="BN6725" s="53"/>
      <c r="BO6725" s="53"/>
      <c r="BP6725" s="53"/>
      <c r="BQ6725" s="125"/>
      <c r="BR6725" s="2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292</v>
      </c>
      <c r="K6726" s="2" t="s">
        <v>319</v>
      </c>
      <c r="L6726" s="170">
        <f t="shared" si="225"/>
        <v>0</v>
      </c>
      <c r="M6726" s="170">
        <f t="shared" si="226"/>
        <v>0</v>
      </c>
      <c r="N6726" s="183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285</v>
      </c>
      <c r="J6727" s="2" t="s">
        <v>293</v>
      </c>
      <c r="K6727" s="2" t="s">
        <v>319</v>
      </c>
      <c r="L6727" s="170">
        <f t="shared" si="225"/>
        <v>1.0999999999999999E-2</v>
      </c>
      <c r="M6727" s="170">
        <f t="shared" si="226"/>
        <v>101.55200000000001</v>
      </c>
      <c r="N6727" s="183"/>
      <c r="O6727" s="37"/>
      <c r="P6727" s="37"/>
      <c r="Q6727" s="37"/>
      <c r="R6727" s="38"/>
      <c r="S6727" s="45"/>
      <c r="T6727" s="2"/>
      <c r="U6727" s="2"/>
      <c r="V6727" s="2"/>
      <c r="W6727" s="3"/>
      <c r="X6727" s="61"/>
      <c r="Y6727" s="67"/>
      <c r="Z6727" s="67"/>
      <c r="AA6727" s="67"/>
      <c r="AB6727" s="69"/>
      <c r="AC6727" s="74"/>
      <c r="AD6727" s="2"/>
      <c r="AE6727" s="2"/>
      <c r="AF6727" s="2"/>
      <c r="AG6727" s="3"/>
      <c r="AH6727" s="61"/>
      <c r="AI6727" s="77"/>
      <c r="AJ6727" s="77"/>
      <c r="AK6727" s="77"/>
      <c r="AL6727" s="78"/>
      <c r="AM6727" s="86"/>
      <c r="AN6727" s="2"/>
      <c r="AO6727" s="2"/>
      <c r="AP6727" s="2"/>
      <c r="AQ6727" s="3"/>
      <c r="AR6727" s="61"/>
      <c r="AS6727" s="90"/>
      <c r="AT6727" s="90"/>
      <c r="AU6727" s="90"/>
      <c r="AV6727" s="91"/>
      <c r="AW6727" s="106"/>
      <c r="AX6727" s="2"/>
      <c r="AY6727" s="2"/>
      <c r="AZ6727" s="2"/>
      <c r="BA6727" s="3"/>
      <c r="BB6727" s="61"/>
      <c r="BC6727" s="111"/>
      <c r="BD6727" s="111"/>
      <c r="BE6727" s="111"/>
      <c r="BF6727" s="112"/>
      <c r="BG6727" s="117"/>
      <c r="BH6727" s="2"/>
      <c r="BI6727" s="2"/>
      <c r="BJ6727" s="2"/>
      <c r="BK6727" s="3"/>
      <c r="BL6727" s="61"/>
      <c r="BM6727" s="53"/>
      <c r="BN6727" s="53"/>
      <c r="BO6727" s="53"/>
      <c r="BP6727" s="54"/>
      <c r="BQ6727" s="126"/>
      <c r="BR6727" s="2">
        <v>3</v>
      </c>
      <c r="BS6727" s="2"/>
      <c r="BT6727" s="2"/>
      <c r="BU6727" s="3">
        <v>1.0999999999999999E-2</v>
      </c>
      <c r="BV6727" s="61">
        <v>101.55200000000001</v>
      </c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287</v>
      </c>
      <c r="J6728" s="2" t="s">
        <v>269</v>
      </c>
      <c r="K6728" s="2" t="s">
        <v>321</v>
      </c>
      <c r="L6728" s="170">
        <f t="shared" si="225"/>
        <v>6</v>
      </c>
      <c r="M6728" s="170">
        <f t="shared" si="226"/>
        <v>11.02</v>
      </c>
      <c r="N6728" s="183"/>
      <c r="O6728" s="37"/>
      <c r="P6728" s="37"/>
      <c r="Q6728" s="37"/>
      <c r="R6728" s="37"/>
      <c r="S6728" s="46"/>
      <c r="T6728" s="2"/>
      <c r="U6728" s="2"/>
      <c r="V6728" s="2"/>
      <c r="W6728" s="2"/>
      <c r="X6728" s="60"/>
      <c r="Y6728" s="67"/>
      <c r="Z6728" s="67"/>
      <c r="AA6728" s="67"/>
      <c r="AB6728" s="67"/>
      <c r="AC6728" s="73"/>
      <c r="AD6728" s="2"/>
      <c r="AE6728" s="2"/>
      <c r="AF6728" s="2"/>
      <c r="AG6728" s="2"/>
      <c r="AH6728" s="60"/>
      <c r="AI6728" s="77"/>
      <c r="AJ6728" s="77"/>
      <c r="AK6728" s="77"/>
      <c r="AL6728" s="77"/>
      <c r="AM6728" s="85"/>
      <c r="AN6728" s="2"/>
      <c r="AO6728" s="2"/>
      <c r="AP6728" s="2"/>
      <c r="AQ6728" s="2"/>
      <c r="AR6728" s="60"/>
      <c r="AS6728" s="90"/>
      <c r="AT6728" s="90"/>
      <c r="AU6728" s="90"/>
      <c r="AV6728" s="90"/>
      <c r="AW6728" s="105"/>
      <c r="AX6728" s="2"/>
      <c r="AY6728" s="2"/>
      <c r="AZ6728" s="2"/>
      <c r="BA6728" s="2"/>
      <c r="BB6728" s="60"/>
      <c r="BC6728" s="111"/>
      <c r="BD6728" s="111"/>
      <c r="BE6728" s="111"/>
      <c r="BF6728" s="111"/>
      <c r="BG6728" s="116"/>
      <c r="BH6728" s="2"/>
      <c r="BI6728" s="2"/>
      <c r="BJ6728" s="2"/>
      <c r="BK6728" s="2"/>
      <c r="BL6728" s="60"/>
      <c r="BM6728" s="53"/>
      <c r="BN6728" s="53"/>
      <c r="BO6728" s="53"/>
      <c r="BP6728" s="53"/>
      <c r="BQ6728" s="125"/>
      <c r="BR6728" s="2"/>
      <c r="BS6728" s="2"/>
      <c r="BT6728" s="2"/>
      <c r="BU6728" s="2">
        <v>6</v>
      </c>
      <c r="BV6728" s="60">
        <v>11.02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270</v>
      </c>
      <c r="K6729" s="2" t="s">
        <v>321</v>
      </c>
      <c r="L6729" s="170">
        <f t="shared" si="225"/>
        <v>0</v>
      </c>
      <c r="M6729" s="170">
        <f t="shared" si="226"/>
        <v>0</v>
      </c>
      <c r="N6729" s="183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/>
      <c r="BV6729" s="60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290</v>
      </c>
      <c r="J6730" s="2" t="s">
        <v>271</v>
      </c>
      <c r="K6730" s="2" t="s">
        <v>322</v>
      </c>
      <c r="L6730" s="170">
        <f t="shared" si="225"/>
        <v>0</v>
      </c>
      <c r="M6730" s="170">
        <f t="shared" si="226"/>
        <v>0</v>
      </c>
      <c r="N6730" s="183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284</v>
      </c>
      <c r="J6731" s="2" t="s">
        <v>294</v>
      </c>
      <c r="K6731" s="2" t="s">
        <v>321</v>
      </c>
      <c r="L6731" s="170">
        <f t="shared" si="225"/>
        <v>1</v>
      </c>
      <c r="M6731" s="170">
        <f t="shared" si="226"/>
        <v>59.601999999999997</v>
      </c>
      <c r="N6731" s="183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>
        <v>3</v>
      </c>
      <c r="BD6731" s="111"/>
      <c r="BE6731" s="111"/>
      <c r="BF6731" s="111">
        <v>1</v>
      </c>
      <c r="BG6731" s="116">
        <v>59.601999999999997</v>
      </c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347</v>
      </c>
      <c r="K6732" s="2" t="s">
        <v>321</v>
      </c>
      <c r="L6732" s="173">
        <f t="shared" si="225"/>
        <v>1</v>
      </c>
      <c r="M6732" s="170">
        <f t="shared" si="226"/>
        <v>96.5</v>
      </c>
      <c r="N6732" s="183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/>
      <c r="BD6732" s="111"/>
      <c r="BE6732" s="111"/>
      <c r="BF6732" s="111"/>
      <c r="BG6732" s="116"/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>
        <v>3</v>
      </c>
      <c r="BS6732" s="2" t="s">
        <v>357</v>
      </c>
      <c r="BT6732" s="2"/>
      <c r="BU6732" s="2">
        <v>1</v>
      </c>
      <c r="BV6732" s="60">
        <v>96.5</v>
      </c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295</v>
      </c>
      <c r="K6733" s="2" t="s">
        <v>321</v>
      </c>
      <c r="L6733" s="170">
        <f t="shared" si="225"/>
        <v>0</v>
      </c>
      <c r="M6733" s="170">
        <f t="shared" si="226"/>
        <v>0</v>
      </c>
      <c r="N6733" s="183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/>
      <c r="BS6733" s="2"/>
      <c r="BT6733" s="2"/>
      <c r="BU6733" s="2"/>
      <c r="BV6733" s="60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290</v>
      </c>
      <c r="J6734" s="2" t="s">
        <v>299</v>
      </c>
      <c r="K6734" s="2" t="s">
        <v>319</v>
      </c>
      <c r="L6734" s="170">
        <f t="shared" si="225"/>
        <v>0</v>
      </c>
      <c r="M6734" s="170">
        <f t="shared" si="226"/>
        <v>0</v>
      </c>
      <c r="N6734" s="183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315</v>
      </c>
      <c r="J6735" s="2" t="s">
        <v>348</v>
      </c>
      <c r="K6735" s="2" t="s">
        <v>321</v>
      </c>
      <c r="L6735" s="170">
        <f t="shared" si="225"/>
        <v>0</v>
      </c>
      <c r="M6735" s="170">
        <f t="shared" si="226"/>
        <v>0</v>
      </c>
      <c r="N6735" s="183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296</v>
      </c>
      <c r="K6736" s="2" t="s">
        <v>322</v>
      </c>
      <c r="L6736" s="170">
        <f t="shared" si="225"/>
        <v>0</v>
      </c>
      <c r="M6736" s="170">
        <f t="shared" si="226"/>
        <v>0</v>
      </c>
      <c r="N6736" s="183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316</v>
      </c>
      <c r="J6737" s="2" t="s">
        <v>297</v>
      </c>
      <c r="K6737" s="2" t="s">
        <v>319</v>
      </c>
      <c r="L6737" s="170">
        <f t="shared" si="225"/>
        <v>0</v>
      </c>
      <c r="M6737" s="170">
        <f t="shared" si="226"/>
        <v>0</v>
      </c>
      <c r="N6737" s="183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8" t="s">
        <v>349</v>
      </c>
      <c r="K6738" s="8" t="s">
        <v>321</v>
      </c>
      <c r="L6738" s="170">
        <f t="shared" si="225"/>
        <v>0</v>
      </c>
      <c r="M6738" s="170">
        <f t="shared" si="226"/>
        <v>0</v>
      </c>
      <c r="N6738" s="183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282</v>
      </c>
      <c r="J6739" s="2" t="s">
        <v>272</v>
      </c>
      <c r="K6739" s="2" t="s">
        <v>322</v>
      </c>
      <c r="L6739" s="170">
        <f t="shared" si="225"/>
        <v>0</v>
      </c>
      <c r="M6739" s="170">
        <f t="shared" si="226"/>
        <v>0</v>
      </c>
      <c r="N6739" s="183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273</v>
      </c>
      <c r="K6740" s="2" t="s">
        <v>322</v>
      </c>
      <c r="L6740" s="170">
        <f t="shared" si="225"/>
        <v>8.0000000000000002E-3</v>
      </c>
      <c r="M6740" s="170">
        <f t="shared" si="226"/>
        <v>21.625</v>
      </c>
      <c r="N6740" s="183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>
        <v>75.790000000000006</v>
      </c>
      <c r="BA6740" s="2">
        <v>4.0000000000000001E-3</v>
      </c>
      <c r="BB6740" s="60">
        <v>10.47</v>
      </c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>
        <v>69</v>
      </c>
      <c r="BU6740" s="2">
        <v>4.0000000000000001E-3</v>
      </c>
      <c r="BV6740" s="60">
        <v>11.154999999999999</v>
      </c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274</v>
      </c>
      <c r="K6741" s="2" t="s">
        <v>322</v>
      </c>
      <c r="L6741" s="172">
        <f t="shared" si="225"/>
        <v>1.4999999999999999E-2</v>
      </c>
      <c r="M6741" s="170">
        <f t="shared" si="226"/>
        <v>30.419999999999998</v>
      </c>
      <c r="N6741" s="183"/>
      <c r="O6741" s="37"/>
      <c r="P6741" s="37" t="s">
        <v>361</v>
      </c>
      <c r="Q6741" s="37"/>
      <c r="R6741" s="37">
        <v>2E-3</v>
      </c>
      <c r="S6741" s="46">
        <v>1.583</v>
      </c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>
        <v>92.144000000000005</v>
      </c>
      <c r="AQ6741" s="2">
        <v>4.0000000000000001E-3</v>
      </c>
      <c r="AR6741" s="60">
        <v>6.2679999999999998</v>
      </c>
      <c r="AS6741" s="90"/>
      <c r="AT6741" s="90"/>
      <c r="AU6741" s="90"/>
      <c r="AV6741" s="90"/>
      <c r="AW6741" s="105"/>
      <c r="AX6741" s="2"/>
      <c r="AY6741" s="2"/>
      <c r="AZ6741" s="2"/>
      <c r="BA6741" s="2"/>
      <c r="BB6741" s="60"/>
      <c r="BC6741" s="111">
        <v>3</v>
      </c>
      <c r="BD6741" s="111">
        <v>1</v>
      </c>
      <c r="BE6741" s="111"/>
      <c r="BF6741" s="111">
        <v>8.0000000000000002E-3</v>
      </c>
      <c r="BG6741" s="116">
        <v>20.193999999999999</v>
      </c>
      <c r="BH6741" s="2"/>
      <c r="BI6741" s="2"/>
      <c r="BJ6741" s="2">
        <v>158.172</v>
      </c>
      <c r="BK6741" s="2">
        <v>1E-3</v>
      </c>
      <c r="BL6741" s="60">
        <v>2.375</v>
      </c>
      <c r="BM6741" s="53"/>
      <c r="BN6741" s="53"/>
      <c r="BO6741" s="53"/>
      <c r="BP6741" s="53"/>
      <c r="BQ6741" s="125"/>
      <c r="BR6741" s="2"/>
      <c r="BS6741" s="2"/>
      <c r="BT6741" s="2"/>
      <c r="BU6741" s="2"/>
      <c r="BV6741" s="60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275</v>
      </c>
      <c r="K6742" s="2" t="s">
        <v>322</v>
      </c>
      <c r="L6742" s="170">
        <f t="shared" si="225"/>
        <v>0</v>
      </c>
      <c r="M6742" s="170">
        <f t="shared" si="226"/>
        <v>0</v>
      </c>
      <c r="N6742" s="183"/>
      <c r="O6742" s="37"/>
      <c r="P6742" s="37"/>
      <c r="Q6742" s="37"/>
      <c r="R6742" s="37"/>
      <c r="S6742" s="46"/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/>
      <c r="AQ6742" s="2"/>
      <c r="AR6742" s="60"/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/>
      <c r="BD6742" s="111"/>
      <c r="BE6742" s="111"/>
      <c r="BF6742" s="111"/>
      <c r="BG6742" s="116"/>
      <c r="BH6742" s="2"/>
      <c r="BI6742" s="2"/>
      <c r="BJ6742" s="2"/>
      <c r="BK6742" s="2"/>
      <c r="BL6742" s="60"/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276</v>
      </c>
      <c r="K6743" s="2" t="s">
        <v>321</v>
      </c>
      <c r="L6743" s="170">
        <f t="shared" si="225"/>
        <v>2</v>
      </c>
      <c r="M6743" s="170">
        <f t="shared" si="226"/>
        <v>15.968</v>
      </c>
      <c r="N6743" s="183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>
        <v>3</v>
      </c>
      <c r="BD6743" s="111">
        <v>1</v>
      </c>
      <c r="BE6743" s="111"/>
      <c r="BF6743" s="111">
        <v>2</v>
      </c>
      <c r="BG6743" s="116">
        <v>15.968</v>
      </c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277</v>
      </c>
      <c r="K6744" s="2" t="s">
        <v>321</v>
      </c>
      <c r="L6744" s="170">
        <f t="shared" si="225"/>
        <v>6</v>
      </c>
      <c r="M6744" s="170">
        <f t="shared" si="226"/>
        <v>10.099</v>
      </c>
      <c r="N6744" s="183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4.1100000000000003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 t="s">
        <v>361</v>
      </c>
      <c r="BT6744" s="2">
        <v>69</v>
      </c>
      <c r="BU6744" s="2">
        <v>4</v>
      </c>
      <c r="BV6744" s="60">
        <v>5.9889999999999999</v>
      </c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283</v>
      </c>
      <c r="J6745" s="2" t="s">
        <v>298</v>
      </c>
      <c r="K6745" s="2" t="s">
        <v>322</v>
      </c>
      <c r="L6745" s="170">
        <f t="shared" si="225"/>
        <v>0</v>
      </c>
      <c r="M6745" s="170">
        <f t="shared" si="226"/>
        <v>0</v>
      </c>
      <c r="N6745" s="183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/>
      <c r="BD6745" s="111"/>
      <c r="BE6745" s="111"/>
      <c r="BF6745" s="111"/>
      <c r="BG6745" s="116"/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/>
      <c r="BT6745" s="2"/>
      <c r="BU6745" s="2"/>
      <c r="BV6745" s="60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278</v>
      </c>
      <c r="K6746" s="2" t="s">
        <v>321</v>
      </c>
      <c r="L6746" s="170">
        <f t="shared" si="225"/>
        <v>6</v>
      </c>
      <c r="M6746" s="170">
        <f t="shared" si="226"/>
        <v>9.9459999999999997</v>
      </c>
      <c r="N6746" s="183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192" t="s">
        <v>550</v>
      </c>
      <c r="AU6746" s="193"/>
      <c r="AV6746" s="90">
        <v>1</v>
      </c>
      <c r="AW6746" s="105">
        <v>1.3560000000000001</v>
      </c>
      <c r="AX6746" s="2">
        <v>4</v>
      </c>
      <c r="AY6746" s="2">
        <v>1.3</v>
      </c>
      <c r="AZ6746" s="2"/>
      <c r="BA6746" s="2">
        <v>2</v>
      </c>
      <c r="BB6746" s="60">
        <v>2.7309999999999999</v>
      </c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>
        <v>6</v>
      </c>
      <c r="BN6746" s="53"/>
      <c r="BO6746" s="53"/>
      <c r="BP6746" s="53">
        <v>1</v>
      </c>
      <c r="BQ6746" s="125">
        <v>2.6150000000000002</v>
      </c>
      <c r="BR6746" s="2">
        <v>7</v>
      </c>
      <c r="BS6746" s="2"/>
      <c r="BT6746" s="2"/>
      <c r="BU6746" s="2">
        <v>2</v>
      </c>
      <c r="BV6746" s="60">
        <v>3.2440000000000002</v>
      </c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279</v>
      </c>
      <c r="K6747" s="2" t="s">
        <v>321</v>
      </c>
      <c r="L6747" s="170">
        <f t="shared" si="225"/>
        <v>0</v>
      </c>
      <c r="M6747" s="170">
        <f t="shared" si="226"/>
        <v>0</v>
      </c>
      <c r="N6747" s="183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90"/>
      <c r="AU6747" s="90"/>
      <c r="AV6747" s="90"/>
      <c r="AW6747" s="105"/>
      <c r="AX6747" s="2"/>
      <c r="AY6747" s="2"/>
      <c r="AZ6747" s="2"/>
      <c r="BA6747" s="2"/>
      <c r="BB6747" s="60"/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/>
      <c r="BN6747" s="53"/>
      <c r="BO6747" s="53"/>
      <c r="BP6747" s="53"/>
      <c r="BQ6747" s="125"/>
      <c r="BR6747" s="2"/>
      <c r="BS6747" s="2"/>
      <c r="BT6747" s="2"/>
      <c r="BU6747" s="2"/>
      <c r="BV6747" s="60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286</v>
      </c>
      <c r="J6748" s="2" t="s">
        <v>280</v>
      </c>
      <c r="K6748" s="2" t="s">
        <v>320</v>
      </c>
      <c r="L6748" s="170">
        <f t="shared" si="225"/>
        <v>0</v>
      </c>
      <c r="M6748" s="172">
        <f t="shared" si="226"/>
        <v>0</v>
      </c>
      <c r="N6748" s="185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181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281</v>
      </c>
      <c r="K6749" s="2" t="s">
        <v>320</v>
      </c>
      <c r="L6749" s="170">
        <f t="shared" si="225"/>
        <v>0</v>
      </c>
      <c r="M6749" s="170">
        <f t="shared" si="226"/>
        <v>25.402000000000001</v>
      </c>
      <c r="N6749" s="183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60"/>
      <c r="BM6749" s="53"/>
      <c r="BN6749" s="53"/>
      <c r="BO6749" s="53"/>
      <c r="BP6749" s="53"/>
      <c r="BQ6749" s="125"/>
      <c r="BR6749" s="2" t="s">
        <v>658</v>
      </c>
      <c r="BS6749" s="2"/>
      <c r="BT6749" s="2"/>
      <c r="BU6749" s="2"/>
      <c r="BV6749" s="60">
        <v>25.402000000000001</v>
      </c>
    </row>
    <row r="6750" spans="1:74" s="17" customFormat="1" hidden="1" x14ac:dyDescent="0.3">
      <c r="A6750" s="16" t="s">
        <v>242</v>
      </c>
      <c r="B6750" s="16" t="s">
        <v>2</v>
      </c>
      <c r="C6750" s="16" t="s">
        <v>3</v>
      </c>
      <c r="D6750" s="16" t="s">
        <v>241</v>
      </c>
      <c r="E6750" s="6" t="s">
        <v>243</v>
      </c>
      <c r="F6750" s="7"/>
      <c r="G6750" s="23" t="s">
        <v>5</v>
      </c>
      <c r="H6750" s="7">
        <v>2023</v>
      </c>
      <c r="I6750" s="25"/>
      <c r="J6750" s="16" t="s">
        <v>314</v>
      </c>
      <c r="K6750" s="16"/>
      <c r="L6750" s="155"/>
      <c r="M6750" s="133">
        <f>SUM(M6712:M6749)</f>
        <v>382.13400000000001</v>
      </c>
      <c r="N6750" s="186"/>
      <c r="O6750" s="16"/>
      <c r="P6750" s="16"/>
      <c r="Q6750" s="16"/>
      <c r="R6750" s="16"/>
      <c r="S6750" s="51">
        <f>SUM(S6712:S6749)</f>
        <v>1.583</v>
      </c>
      <c r="T6750" s="16"/>
      <c r="U6750" s="16"/>
      <c r="V6750" s="16"/>
      <c r="W6750" s="16"/>
      <c r="X6750" s="51">
        <f>SUM(X6712:X6749)</f>
        <v>0</v>
      </c>
      <c r="Y6750" s="16"/>
      <c r="Z6750" s="16"/>
      <c r="AA6750" s="16"/>
      <c r="AB6750" s="16"/>
      <c r="AC6750" s="51">
        <f>SUM(AC6712:AC6749)</f>
        <v>0</v>
      </c>
      <c r="AD6750" s="16"/>
      <c r="AE6750" s="16"/>
      <c r="AF6750" s="16"/>
      <c r="AG6750" s="16"/>
      <c r="AH6750" s="51">
        <f>SUM(AH6712:AH6749)</f>
        <v>0</v>
      </c>
      <c r="AI6750" s="16"/>
      <c r="AJ6750" s="16"/>
      <c r="AK6750" s="16"/>
      <c r="AL6750" s="16"/>
      <c r="AM6750" s="51">
        <f>SUM(AM6712:AM6749)</f>
        <v>0</v>
      </c>
      <c r="AN6750" s="16"/>
      <c r="AO6750" s="16"/>
      <c r="AP6750" s="16"/>
      <c r="AQ6750" s="16"/>
      <c r="AR6750" s="51">
        <f>SUM(AR6712:AR6749)</f>
        <v>6.2679999999999998</v>
      </c>
      <c r="AS6750" s="16"/>
      <c r="AT6750" s="16"/>
      <c r="AU6750" s="16"/>
      <c r="AV6750" s="16"/>
      <c r="AW6750" s="51">
        <f>SUM(AW6712:AW6749)</f>
        <v>1.3560000000000001</v>
      </c>
      <c r="AX6750" s="16"/>
      <c r="AY6750" s="16"/>
      <c r="AZ6750" s="16"/>
      <c r="BA6750" s="16"/>
      <c r="BB6750" s="51">
        <f>SUM(BB6712:BB6749)</f>
        <v>13.201000000000001</v>
      </c>
      <c r="BC6750" s="16"/>
      <c r="BD6750" s="16"/>
      <c r="BE6750" s="16"/>
      <c r="BF6750" s="16"/>
      <c r="BG6750" s="51">
        <f>SUM(BG6712:BG6749)</f>
        <v>99.873999999999995</v>
      </c>
      <c r="BH6750" s="16"/>
      <c r="BI6750" s="16"/>
      <c r="BJ6750" s="16"/>
      <c r="BK6750" s="16"/>
      <c r="BL6750" s="51">
        <f>SUM(BL6712:BL6749)</f>
        <v>2.375</v>
      </c>
      <c r="BM6750" s="16"/>
      <c r="BN6750" s="16"/>
      <c r="BO6750" s="16"/>
      <c r="BP6750" s="16"/>
      <c r="BQ6750" s="51">
        <f>SUM(BQ6712:BQ6749)</f>
        <v>2.6150000000000002</v>
      </c>
      <c r="BR6750" s="16"/>
      <c r="BS6750" s="16"/>
      <c r="BT6750" s="16"/>
      <c r="BU6750" s="16"/>
      <c r="BV6750" s="51">
        <f>SUM(BV6712:BV6749)</f>
        <v>254.86200000000002</v>
      </c>
    </row>
    <row r="6751" spans="1:74" hidden="1" x14ac:dyDescent="0.3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22" t="s">
        <v>5</v>
      </c>
      <c r="H6751" s="3">
        <v>2023</v>
      </c>
      <c r="I6751" s="24" t="s">
        <v>287</v>
      </c>
      <c r="J6751" s="2" t="s">
        <v>267</v>
      </c>
      <c r="K6751" s="2" t="s">
        <v>319</v>
      </c>
      <c r="L6751" s="170">
        <f t="shared" si="225"/>
        <v>0</v>
      </c>
      <c r="M6751" s="170">
        <f t="shared" si="226"/>
        <v>0</v>
      </c>
      <c r="N6751" s="183"/>
      <c r="O6751" s="37"/>
      <c r="P6751" s="37"/>
      <c r="Q6751" s="37"/>
      <c r="R6751" s="37"/>
      <c r="S6751" s="46"/>
      <c r="T6751" s="2"/>
      <c r="U6751" s="2"/>
      <c r="V6751" s="2"/>
      <c r="W6751" s="2"/>
      <c r="X6751" s="60"/>
      <c r="Y6751" s="67"/>
      <c r="Z6751" s="67"/>
      <c r="AA6751" s="67"/>
      <c r="AB6751" s="67"/>
      <c r="AC6751" s="73"/>
      <c r="AD6751" s="2"/>
      <c r="AE6751" s="2"/>
      <c r="AF6751" s="2"/>
      <c r="AG6751" s="2"/>
      <c r="AH6751" s="60"/>
      <c r="AI6751" s="77"/>
      <c r="AJ6751" s="77"/>
      <c r="AK6751" s="77"/>
      <c r="AL6751" s="77"/>
      <c r="AM6751" s="85"/>
      <c r="AN6751" s="2"/>
      <c r="AO6751" s="2"/>
      <c r="AP6751" s="2"/>
      <c r="AQ6751" s="2"/>
      <c r="AR6751" s="60"/>
      <c r="AS6751" s="90"/>
      <c r="AT6751" s="90"/>
      <c r="AU6751" s="90"/>
      <c r="AV6751" s="90"/>
      <c r="AW6751" s="105"/>
      <c r="AX6751" s="2"/>
      <c r="AY6751" s="2"/>
      <c r="AZ6751" s="2"/>
      <c r="BA6751" s="2"/>
      <c r="BB6751" s="60"/>
      <c r="BC6751" s="111"/>
      <c r="BD6751" s="111"/>
      <c r="BE6751" s="111"/>
      <c r="BF6751" s="111"/>
      <c r="BG6751" s="116"/>
      <c r="BH6751" s="2"/>
      <c r="BI6751" s="2"/>
      <c r="BJ6751" s="2"/>
      <c r="BK6751" s="2"/>
      <c r="BL6751" s="60"/>
      <c r="BM6751" s="53"/>
      <c r="BN6751" s="53"/>
      <c r="BO6751" s="53"/>
      <c r="BP6751" s="53"/>
      <c r="BQ6751" s="125"/>
      <c r="BR6751" s="2"/>
      <c r="BS6751" s="2"/>
      <c r="BT6751" s="2"/>
      <c r="BU6751" s="2"/>
      <c r="BV6751" s="60"/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291</v>
      </c>
      <c r="K6752" s="2" t="s">
        <v>320</v>
      </c>
      <c r="L6752" s="170">
        <f t="shared" si="225"/>
        <v>0</v>
      </c>
      <c r="M6752" s="170">
        <f t="shared" si="226"/>
        <v>0</v>
      </c>
      <c r="N6752" s="183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286</v>
      </c>
      <c r="J6753" s="2" t="s">
        <v>337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3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8" t="s">
        <v>338</v>
      </c>
      <c r="K6754" s="8" t="s">
        <v>319</v>
      </c>
      <c r="L6754" s="170">
        <f t="shared" si="225"/>
        <v>0</v>
      </c>
      <c r="M6754" s="170">
        <f t="shared" si="226"/>
        <v>0</v>
      </c>
      <c r="N6754" s="183"/>
      <c r="O6754" s="58"/>
      <c r="P6754" s="58"/>
      <c r="Q6754" s="58"/>
      <c r="R6754" s="58"/>
      <c r="S6754" s="59"/>
      <c r="T6754" s="8"/>
      <c r="U6754" s="8"/>
      <c r="V6754" s="8"/>
      <c r="W6754" s="8"/>
      <c r="X6754" s="130"/>
      <c r="Y6754" s="143"/>
      <c r="Z6754" s="143"/>
      <c r="AA6754" s="143"/>
      <c r="AB6754" s="143"/>
      <c r="AC6754" s="144"/>
      <c r="AD6754" s="8"/>
      <c r="AE6754" s="8"/>
      <c r="AF6754" s="8"/>
      <c r="AG6754" s="8"/>
      <c r="AH6754" s="130"/>
      <c r="AI6754" s="145"/>
      <c r="AJ6754" s="145"/>
      <c r="AK6754" s="145"/>
      <c r="AL6754" s="145"/>
      <c r="AM6754" s="146"/>
      <c r="AN6754" s="8"/>
      <c r="AO6754" s="8"/>
      <c r="AP6754" s="8"/>
      <c r="AQ6754" s="8"/>
      <c r="AR6754" s="130"/>
      <c r="AS6754" s="147"/>
      <c r="AT6754" s="147"/>
      <c r="AU6754" s="147"/>
      <c r="AV6754" s="147"/>
      <c r="AW6754" s="148"/>
      <c r="AX6754" s="8"/>
      <c r="AY6754" s="8"/>
      <c r="AZ6754" s="8"/>
      <c r="BA6754" s="8"/>
      <c r="BB6754" s="130"/>
      <c r="BC6754" s="149"/>
      <c r="BD6754" s="149"/>
      <c r="BE6754" s="149"/>
      <c r="BF6754" s="149"/>
      <c r="BG6754" s="150"/>
      <c r="BH6754" s="8"/>
      <c r="BI6754" s="8"/>
      <c r="BJ6754" s="8"/>
      <c r="BK6754" s="8"/>
      <c r="BL6754" s="130"/>
      <c r="BM6754" s="151"/>
      <c r="BN6754" s="151"/>
      <c r="BO6754" s="151"/>
      <c r="BP6754" s="151"/>
      <c r="BQ6754" s="152"/>
      <c r="BR6754" s="8"/>
      <c r="BS6754" s="8"/>
      <c r="BT6754" s="8"/>
      <c r="BU6754" s="8"/>
      <c r="BV6754" s="13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339</v>
      </c>
      <c r="K6755" s="8" t="s">
        <v>340</v>
      </c>
      <c r="L6755" s="170">
        <f t="shared" si="225"/>
        <v>0</v>
      </c>
      <c r="M6755" s="170">
        <f t="shared" si="226"/>
        <v>0</v>
      </c>
      <c r="N6755" s="183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341</v>
      </c>
      <c r="K6756" s="8" t="s">
        <v>319</v>
      </c>
      <c r="L6756" s="170">
        <f t="shared" si="225"/>
        <v>0</v>
      </c>
      <c r="M6756" s="170">
        <f t="shared" si="226"/>
        <v>0</v>
      </c>
      <c r="N6756" s="183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342</v>
      </c>
      <c r="K6757" s="8" t="s">
        <v>321</v>
      </c>
      <c r="L6757" s="170">
        <f t="shared" si="225"/>
        <v>0</v>
      </c>
      <c r="M6757" s="170">
        <f t="shared" si="226"/>
        <v>0</v>
      </c>
      <c r="N6757" s="183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343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3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344</v>
      </c>
      <c r="K6759" s="8" t="s">
        <v>340</v>
      </c>
      <c r="L6759" s="170">
        <f t="shared" si="225"/>
        <v>0</v>
      </c>
      <c r="M6759" s="170">
        <f t="shared" si="226"/>
        <v>0</v>
      </c>
      <c r="N6759" s="183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288</v>
      </c>
      <c r="J6760" s="8" t="s">
        <v>345</v>
      </c>
      <c r="K6760" s="8" t="s">
        <v>319</v>
      </c>
      <c r="L6760" s="170">
        <f t="shared" si="225"/>
        <v>0</v>
      </c>
      <c r="M6760" s="170">
        <f t="shared" si="226"/>
        <v>0</v>
      </c>
      <c r="N6760" s="183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2" t="s">
        <v>352</v>
      </c>
      <c r="K6761" s="2" t="s">
        <v>319</v>
      </c>
      <c r="L6761" s="170">
        <f t="shared" si="225"/>
        <v>0</v>
      </c>
      <c r="M6761" s="170">
        <f t="shared" si="226"/>
        <v>0</v>
      </c>
      <c r="N6761" s="183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353</v>
      </c>
      <c r="K6762" s="2" t="s">
        <v>322</v>
      </c>
      <c r="L6762" s="170">
        <f t="shared" si="225"/>
        <v>0</v>
      </c>
      <c r="M6762" s="170">
        <f t="shared" si="226"/>
        <v>0</v>
      </c>
      <c r="N6762" s="183"/>
      <c r="O6762" s="37"/>
      <c r="P6762" s="37"/>
      <c r="Q6762" s="37"/>
      <c r="R6762" s="37"/>
      <c r="S6762" s="46"/>
      <c r="T6762" s="2"/>
      <c r="U6762" s="2"/>
      <c r="V6762" s="2"/>
      <c r="W6762" s="2"/>
      <c r="X6762" s="60"/>
      <c r="Y6762" s="67"/>
      <c r="Z6762" s="67"/>
      <c r="AA6762" s="67"/>
      <c r="AB6762" s="67"/>
      <c r="AC6762" s="73"/>
      <c r="AD6762" s="2"/>
      <c r="AE6762" s="2"/>
      <c r="AF6762" s="2"/>
      <c r="AG6762" s="2"/>
      <c r="AH6762" s="60"/>
      <c r="AI6762" s="77"/>
      <c r="AJ6762" s="77"/>
      <c r="AK6762" s="77"/>
      <c r="AL6762" s="77"/>
      <c r="AM6762" s="85"/>
      <c r="AN6762" s="2"/>
      <c r="AO6762" s="2"/>
      <c r="AP6762" s="2"/>
      <c r="AQ6762" s="2"/>
      <c r="AR6762" s="60"/>
      <c r="AS6762" s="90"/>
      <c r="AT6762" s="90"/>
      <c r="AU6762" s="90"/>
      <c r="AV6762" s="90"/>
      <c r="AW6762" s="105"/>
      <c r="AX6762" s="2"/>
      <c r="AY6762" s="2"/>
      <c r="AZ6762" s="2"/>
      <c r="BA6762" s="2"/>
      <c r="BB6762" s="60"/>
      <c r="BC6762" s="111"/>
      <c r="BD6762" s="111"/>
      <c r="BE6762" s="111"/>
      <c r="BF6762" s="111"/>
      <c r="BG6762" s="116"/>
      <c r="BH6762" s="2"/>
      <c r="BI6762" s="2"/>
      <c r="BJ6762" s="2"/>
      <c r="BK6762" s="2"/>
      <c r="BL6762" s="60"/>
      <c r="BM6762" s="53"/>
      <c r="BN6762" s="53"/>
      <c r="BO6762" s="53"/>
      <c r="BP6762" s="53"/>
      <c r="BQ6762" s="125"/>
      <c r="BR6762" s="2"/>
      <c r="BS6762" s="2"/>
      <c r="BT6762" s="2"/>
      <c r="BU6762" s="2"/>
      <c r="BV6762" s="6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346</v>
      </c>
      <c r="K6763" s="2" t="s">
        <v>319</v>
      </c>
      <c r="L6763" s="170">
        <f t="shared" si="225"/>
        <v>0</v>
      </c>
      <c r="M6763" s="170">
        <f t="shared" si="226"/>
        <v>0</v>
      </c>
      <c r="N6763" s="183"/>
      <c r="O6763" s="38"/>
      <c r="P6763" s="37"/>
      <c r="Q6763" s="37"/>
      <c r="R6763" s="37"/>
      <c r="S6763" s="46"/>
      <c r="T6763" s="3"/>
      <c r="U6763" s="2"/>
      <c r="V6763" s="2"/>
      <c r="W6763" s="2"/>
      <c r="X6763" s="60"/>
      <c r="Y6763" s="69"/>
      <c r="Z6763" s="67"/>
      <c r="AA6763" s="67"/>
      <c r="AB6763" s="67"/>
      <c r="AC6763" s="73"/>
      <c r="AD6763" s="3"/>
      <c r="AE6763" s="2"/>
      <c r="AF6763" s="2"/>
      <c r="AG6763" s="2"/>
      <c r="AH6763" s="60"/>
      <c r="AI6763" s="78"/>
      <c r="AJ6763" s="77"/>
      <c r="AK6763" s="77"/>
      <c r="AL6763" s="77"/>
      <c r="AM6763" s="85"/>
      <c r="AN6763" s="3"/>
      <c r="AO6763" s="2"/>
      <c r="AP6763" s="2"/>
      <c r="AQ6763" s="2"/>
      <c r="AR6763" s="60"/>
      <c r="AS6763" s="91"/>
      <c r="AT6763" s="90"/>
      <c r="AU6763" s="90"/>
      <c r="AV6763" s="90"/>
      <c r="AW6763" s="105"/>
      <c r="AX6763" s="3"/>
      <c r="AY6763" s="2"/>
      <c r="AZ6763" s="2"/>
      <c r="BA6763" s="2"/>
      <c r="BB6763" s="60"/>
      <c r="BC6763" s="112"/>
      <c r="BD6763" s="111"/>
      <c r="BE6763" s="111"/>
      <c r="BF6763" s="111"/>
      <c r="BG6763" s="116"/>
      <c r="BH6763" s="3"/>
      <c r="BI6763" s="2"/>
      <c r="BJ6763" s="2"/>
      <c r="BK6763" s="2"/>
      <c r="BL6763" s="60"/>
      <c r="BM6763" s="54"/>
      <c r="BN6763" s="53"/>
      <c r="BO6763" s="53"/>
      <c r="BP6763" s="53"/>
      <c r="BQ6763" s="125"/>
      <c r="BR6763" s="3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289</v>
      </c>
      <c r="J6764" s="2" t="s">
        <v>268</v>
      </c>
      <c r="K6764" s="2" t="s">
        <v>319</v>
      </c>
      <c r="L6764" s="170">
        <f t="shared" si="225"/>
        <v>0.55200000000000005</v>
      </c>
      <c r="M6764" s="170">
        <f t="shared" si="226"/>
        <v>819.66800000000001</v>
      </c>
      <c r="N6764" s="183"/>
      <c r="O6764" s="37"/>
      <c r="P6764" s="37"/>
      <c r="Q6764" s="37"/>
      <c r="R6764" s="37"/>
      <c r="S6764" s="46"/>
      <c r="T6764" s="2"/>
      <c r="U6764" s="2"/>
      <c r="V6764" s="2"/>
      <c r="W6764" s="2"/>
      <c r="X6764" s="60"/>
      <c r="Y6764" s="67">
        <v>1</v>
      </c>
      <c r="Z6764" s="67"/>
      <c r="AA6764" s="67"/>
      <c r="AB6764" s="67">
        <v>0.31</v>
      </c>
      <c r="AC6764" s="73">
        <v>408.96199999999999</v>
      </c>
      <c r="AD6764" s="2"/>
      <c r="AE6764" s="2"/>
      <c r="AF6764" s="2"/>
      <c r="AG6764" s="2"/>
      <c r="AH6764" s="60"/>
      <c r="AI6764" s="77"/>
      <c r="AJ6764" s="77"/>
      <c r="AK6764" s="77"/>
      <c r="AL6764" s="77"/>
      <c r="AM6764" s="85"/>
      <c r="AN6764" s="2"/>
      <c r="AO6764" s="2"/>
      <c r="AP6764" s="2"/>
      <c r="AQ6764" s="2"/>
      <c r="AR6764" s="60"/>
      <c r="AS6764" s="90"/>
      <c r="AT6764" s="90" t="s">
        <v>553</v>
      </c>
      <c r="AU6764" s="90"/>
      <c r="AV6764" s="90">
        <v>0.24199999999999999</v>
      </c>
      <c r="AW6764" s="105">
        <v>410.70600000000002</v>
      </c>
      <c r="AX6764" s="2"/>
      <c r="AY6764" s="2"/>
      <c r="AZ6764" s="2"/>
      <c r="BA6764" s="2"/>
      <c r="BB6764" s="60"/>
      <c r="BC6764" s="111"/>
      <c r="BD6764" s="111"/>
      <c r="BE6764" s="111"/>
      <c r="BF6764" s="111"/>
      <c r="BG6764" s="116"/>
      <c r="BH6764" s="2"/>
      <c r="BI6764" s="2"/>
      <c r="BJ6764" s="2"/>
      <c r="BK6764" s="2"/>
      <c r="BL6764" s="60"/>
      <c r="BM6764" s="53"/>
      <c r="BN6764" s="53"/>
      <c r="BO6764" s="53"/>
      <c r="BP6764" s="53"/>
      <c r="BQ6764" s="125"/>
      <c r="BR6764" s="2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292</v>
      </c>
      <c r="K6765" s="2" t="s">
        <v>319</v>
      </c>
      <c r="L6765" s="170">
        <f t="shared" si="225"/>
        <v>0</v>
      </c>
      <c r="M6765" s="170">
        <f t="shared" si="226"/>
        <v>0</v>
      </c>
      <c r="N6765" s="183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/>
      <c r="Z6765" s="67"/>
      <c r="AA6765" s="67"/>
      <c r="AB6765" s="67"/>
      <c r="AC6765" s="73"/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/>
      <c r="AU6765" s="90"/>
      <c r="AV6765" s="90"/>
      <c r="AW6765" s="105"/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285</v>
      </c>
      <c r="J6766" s="2" t="s">
        <v>293</v>
      </c>
      <c r="K6766" s="2" t="s">
        <v>319</v>
      </c>
      <c r="L6766" s="172">
        <f t="shared" si="225"/>
        <v>7.4800000000000005E-2</v>
      </c>
      <c r="M6766" s="170">
        <f t="shared" si="226"/>
        <v>665.13200000000006</v>
      </c>
      <c r="N6766" s="183"/>
      <c r="O6766" s="37"/>
      <c r="P6766" s="37"/>
      <c r="Q6766" s="37"/>
      <c r="R6766" s="38"/>
      <c r="S6766" s="45"/>
      <c r="T6766" s="2"/>
      <c r="U6766" s="2"/>
      <c r="V6766" s="2"/>
      <c r="W6766" s="3"/>
      <c r="X6766" s="61"/>
      <c r="Y6766" s="67"/>
      <c r="Z6766" s="67"/>
      <c r="AA6766" s="67"/>
      <c r="AB6766" s="69"/>
      <c r="AC6766" s="74"/>
      <c r="AD6766" s="2">
        <v>2</v>
      </c>
      <c r="AE6766" s="2"/>
      <c r="AF6766" s="2"/>
      <c r="AG6766" s="3">
        <v>4.0300000000000002E-2</v>
      </c>
      <c r="AH6766" s="61">
        <v>336.28300000000002</v>
      </c>
      <c r="AI6766" s="77"/>
      <c r="AJ6766" s="77"/>
      <c r="AK6766" s="77"/>
      <c r="AL6766" s="78"/>
      <c r="AM6766" s="86"/>
      <c r="AN6766" s="2"/>
      <c r="AO6766" s="2"/>
      <c r="AP6766" s="2"/>
      <c r="AQ6766" s="3"/>
      <c r="AR6766" s="61"/>
      <c r="AS6766" s="90"/>
      <c r="AT6766" s="90"/>
      <c r="AU6766" s="90"/>
      <c r="AV6766" s="91"/>
      <c r="AW6766" s="106"/>
      <c r="AX6766" s="2"/>
      <c r="AY6766" s="2"/>
      <c r="AZ6766" s="2"/>
      <c r="BA6766" s="3"/>
      <c r="BB6766" s="61"/>
      <c r="BC6766" s="111"/>
      <c r="BD6766" s="111"/>
      <c r="BE6766" s="111"/>
      <c r="BF6766" s="112"/>
      <c r="BG6766" s="117"/>
      <c r="BH6766" s="2"/>
      <c r="BI6766" s="2"/>
      <c r="BJ6766" s="2"/>
      <c r="BK6766" s="3"/>
      <c r="BL6766" s="61"/>
      <c r="BM6766" s="53"/>
      <c r="BN6766" s="53"/>
      <c r="BO6766" s="53"/>
      <c r="BP6766" s="54"/>
      <c r="BQ6766" s="126"/>
      <c r="BR6766" s="2">
        <v>3.4</v>
      </c>
      <c r="BS6766" s="2"/>
      <c r="BT6766" s="2"/>
      <c r="BU6766" s="3">
        <v>3.4500000000000003E-2</v>
      </c>
      <c r="BV6766" s="61">
        <v>328.84899999999999</v>
      </c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287</v>
      </c>
      <c r="J6767" s="2" t="s">
        <v>269</v>
      </c>
      <c r="K6767" s="2" t="s">
        <v>321</v>
      </c>
      <c r="L6767" s="170">
        <f t="shared" si="225"/>
        <v>6</v>
      </c>
      <c r="M6767" s="170">
        <f t="shared" si="226"/>
        <v>10.548</v>
      </c>
      <c r="N6767" s="183"/>
      <c r="O6767" s="37"/>
      <c r="P6767" s="37"/>
      <c r="Q6767" s="37"/>
      <c r="R6767" s="37"/>
      <c r="S6767" s="46"/>
      <c r="T6767" s="2"/>
      <c r="U6767" s="2"/>
      <c r="V6767" s="2"/>
      <c r="W6767" s="2"/>
      <c r="X6767" s="60"/>
      <c r="Y6767" s="67"/>
      <c r="Z6767" s="67"/>
      <c r="AA6767" s="67"/>
      <c r="AB6767" s="67"/>
      <c r="AC6767" s="73"/>
      <c r="AD6767" s="2"/>
      <c r="AE6767" s="2"/>
      <c r="AF6767" s="2"/>
      <c r="AG6767" s="2">
        <v>5</v>
      </c>
      <c r="AH6767" s="60">
        <v>9.3840000000000003</v>
      </c>
      <c r="AI6767" s="77"/>
      <c r="AJ6767" s="77"/>
      <c r="AK6767" s="77"/>
      <c r="AL6767" s="77"/>
      <c r="AM6767" s="85"/>
      <c r="AN6767" s="2"/>
      <c r="AO6767" s="2"/>
      <c r="AP6767" s="2"/>
      <c r="AQ6767" s="2"/>
      <c r="AR6767" s="60"/>
      <c r="AS6767" s="90"/>
      <c r="AT6767" s="90"/>
      <c r="AU6767" s="90"/>
      <c r="AV6767" s="90"/>
      <c r="AW6767" s="105"/>
      <c r="AX6767" s="2"/>
      <c r="AY6767" s="2"/>
      <c r="AZ6767" s="2"/>
      <c r="BA6767" s="2"/>
      <c r="BB6767" s="60"/>
      <c r="BC6767" s="111"/>
      <c r="BD6767" s="111"/>
      <c r="BE6767" s="111"/>
      <c r="BF6767" s="111"/>
      <c r="BG6767" s="116"/>
      <c r="BH6767" s="2"/>
      <c r="BI6767" s="2"/>
      <c r="BJ6767" s="2"/>
      <c r="BK6767" s="2"/>
      <c r="BL6767" s="60"/>
      <c r="BM6767" s="53"/>
      <c r="BN6767" s="53"/>
      <c r="BO6767" s="53"/>
      <c r="BP6767" s="53"/>
      <c r="BQ6767" s="125"/>
      <c r="BR6767" s="2"/>
      <c r="BS6767" s="2"/>
      <c r="BT6767" s="2"/>
      <c r="BU6767" s="2">
        <v>1</v>
      </c>
      <c r="BV6767" s="60">
        <v>1.1639999999999999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270</v>
      </c>
      <c r="K6768" s="2" t="s">
        <v>321</v>
      </c>
      <c r="L6768" s="170">
        <f t="shared" si="225"/>
        <v>0</v>
      </c>
      <c r="M6768" s="170">
        <f t="shared" si="226"/>
        <v>0</v>
      </c>
      <c r="N6768" s="183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/>
      <c r="AH6768" s="60"/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/>
      <c r="BV6768" s="60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290</v>
      </c>
      <c r="J6769" s="2" t="s">
        <v>271</v>
      </c>
      <c r="K6769" s="2" t="s">
        <v>322</v>
      </c>
      <c r="L6769" s="170">
        <f t="shared" si="225"/>
        <v>0</v>
      </c>
      <c r="M6769" s="170">
        <f t="shared" si="226"/>
        <v>0</v>
      </c>
      <c r="N6769" s="183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284</v>
      </c>
      <c r="J6770" s="2" t="s">
        <v>294</v>
      </c>
      <c r="K6770" s="2" t="s">
        <v>321</v>
      </c>
      <c r="L6770" s="170">
        <f t="shared" si="225"/>
        <v>0</v>
      </c>
      <c r="M6770" s="170">
        <f t="shared" si="226"/>
        <v>0</v>
      </c>
      <c r="N6770" s="183"/>
      <c r="O6770" s="40"/>
      <c r="P6770" s="37"/>
      <c r="Q6770" s="37"/>
      <c r="R6770" s="37"/>
      <c r="S6770" s="46"/>
      <c r="T6770" s="34"/>
      <c r="U6770" s="2"/>
      <c r="V6770" s="2"/>
      <c r="W6770" s="2"/>
      <c r="X6770" s="60"/>
      <c r="Y6770" s="70"/>
      <c r="Z6770" s="67"/>
      <c r="AA6770" s="67"/>
      <c r="AB6770" s="67"/>
      <c r="AC6770" s="73"/>
      <c r="AD6770" s="34"/>
      <c r="AE6770" s="2"/>
      <c r="AF6770" s="2"/>
      <c r="AG6770" s="2"/>
      <c r="AH6770" s="60"/>
      <c r="AI6770" s="80"/>
      <c r="AJ6770" s="77"/>
      <c r="AK6770" s="77"/>
      <c r="AL6770" s="77"/>
      <c r="AM6770" s="85"/>
      <c r="AN6770" s="34"/>
      <c r="AO6770" s="2"/>
      <c r="AP6770" s="2"/>
      <c r="AQ6770" s="2"/>
      <c r="AR6770" s="60"/>
      <c r="AS6770" s="93"/>
      <c r="AT6770" s="90"/>
      <c r="AU6770" s="90"/>
      <c r="AV6770" s="90"/>
      <c r="AW6770" s="105"/>
      <c r="AX6770" s="34"/>
      <c r="AY6770" s="2"/>
      <c r="AZ6770" s="2"/>
      <c r="BA6770" s="2"/>
      <c r="BB6770" s="60"/>
      <c r="BC6770" s="114"/>
      <c r="BD6770" s="111"/>
      <c r="BE6770" s="111"/>
      <c r="BF6770" s="111"/>
      <c r="BG6770" s="116"/>
      <c r="BH6770" s="34"/>
      <c r="BI6770" s="2"/>
      <c r="BJ6770" s="2"/>
      <c r="BK6770" s="2"/>
      <c r="BL6770" s="60"/>
      <c r="BM6770" s="55"/>
      <c r="BN6770" s="53"/>
      <c r="BO6770" s="53"/>
      <c r="BP6770" s="53"/>
      <c r="BQ6770" s="125"/>
      <c r="BR6770" s="34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347</v>
      </c>
      <c r="K6771" s="2" t="s">
        <v>321</v>
      </c>
      <c r="L6771" s="173">
        <f t="shared" si="225"/>
        <v>0</v>
      </c>
      <c r="M6771" s="170">
        <f t="shared" si="226"/>
        <v>0</v>
      </c>
      <c r="N6771" s="183"/>
      <c r="O6771" s="37"/>
      <c r="P6771" s="37"/>
      <c r="Q6771" s="37"/>
      <c r="R6771" s="37"/>
      <c r="S6771" s="46"/>
      <c r="T6771" s="34"/>
      <c r="U6771" s="2"/>
      <c r="V6771" s="2"/>
      <c r="W6771" s="2"/>
      <c r="X6771" s="60"/>
      <c r="Y6771" s="67"/>
      <c r="Z6771" s="67"/>
      <c r="AA6771" s="67"/>
      <c r="AB6771" s="67"/>
      <c r="AC6771" s="73"/>
      <c r="AD6771" s="2"/>
      <c r="AE6771" s="2"/>
      <c r="AF6771" s="2"/>
      <c r="AG6771" s="2"/>
      <c r="AH6771" s="60"/>
      <c r="AI6771" s="77"/>
      <c r="AJ6771" s="77"/>
      <c r="AK6771" s="77"/>
      <c r="AL6771" s="77"/>
      <c r="AM6771" s="85"/>
      <c r="AN6771" s="2"/>
      <c r="AO6771" s="2"/>
      <c r="AP6771" s="2"/>
      <c r="AQ6771" s="2"/>
      <c r="AR6771" s="60"/>
      <c r="AS6771" s="90"/>
      <c r="AT6771" s="90"/>
      <c r="AU6771" s="90"/>
      <c r="AV6771" s="90"/>
      <c r="AW6771" s="105"/>
      <c r="AX6771" s="2"/>
      <c r="AY6771" s="2"/>
      <c r="AZ6771" s="2"/>
      <c r="BA6771" s="2"/>
      <c r="BB6771" s="60"/>
      <c r="BC6771" s="111"/>
      <c r="BD6771" s="111"/>
      <c r="BE6771" s="111"/>
      <c r="BF6771" s="111"/>
      <c r="BG6771" s="116"/>
      <c r="BH6771" s="2"/>
      <c r="BI6771" s="2"/>
      <c r="BJ6771" s="2"/>
      <c r="BK6771" s="2"/>
      <c r="BL6771" s="60"/>
      <c r="BM6771" s="53"/>
      <c r="BN6771" s="53"/>
      <c r="BO6771" s="53"/>
      <c r="BP6771" s="53"/>
      <c r="BQ6771" s="125"/>
      <c r="BR6771" s="2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295</v>
      </c>
      <c r="K6772" s="2" t="s">
        <v>321</v>
      </c>
      <c r="L6772" s="170">
        <f t="shared" si="225"/>
        <v>1</v>
      </c>
      <c r="M6772" s="170">
        <f t="shared" si="226"/>
        <v>28.748000000000001</v>
      </c>
      <c r="N6772" s="183"/>
      <c r="O6772" s="37"/>
      <c r="P6772" s="37"/>
      <c r="Q6772" s="37"/>
      <c r="R6772" s="37"/>
      <c r="S6772" s="46"/>
      <c r="T6772" s="2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>
        <v>5</v>
      </c>
      <c r="BD6772" s="111"/>
      <c r="BE6772" s="111"/>
      <c r="BF6772" s="111">
        <v>1</v>
      </c>
      <c r="BG6772" s="116">
        <v>28.748000000000001</v>
      </c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290</v>
      </c>
      <c r="J6773" s="2" t="s">
        <v>299</v>
      </c>
      <c r="K6773" s="2" t="s">
        <v>319</v>
      </c>
      <c r="L6773" s="170">
        <f t="shared" si="225"/>
        <v>0</v>
      </c>
      <c r="M6773" s="170">
        <f t="shared" si="226"/>
        <v>0</v>
      </c>
      <c r="N6773" s="183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/>
      <c r="BD6773" s="111"/>
      <c r="BE6773" s="111"/>
      <c r="BF6773" s="111"/>
      <c r="BG6773" s="116"/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315</v>
      </c>
      <c r="J6774" s="2" t="s">
        <v>348</v>
      </c>
      <c r="K6774" s="2" t="s">
        <v>321</v>
      </c>
      <c r="L6774" s="170">
        <f t="shared" si="225"/>
        <v>0</v>
      </c>
      <c r="M6774" s="170">
        <f t="shared" si="226"/>
        <v>0</v>
      </c>
      <c r="N6774" s="183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296</v>
      </c>
      <c r="K6775" s="2" t="s">
        <v>322</v>
      </c>
      <c r="L6775" s="170">
        <f t="shared" si="225"/>
        <v>0</v>
      </c>
      <c r="M6775" s="170">
        <f t="shared" si="226"/>
        <v>0</v>
      </c>
      <c r="N6775" s="183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316</v>
      </c>
      <c r="J6776" s="2" t="s">
        <v>297</v>
      </c>
      <c r="K6776" s="2" t="s">
        <v>319</v>
      </c>
      <c r="L6776" s="170">
        <f t="shared" si="225"/>
        <v>2.9999999999999997E-4</v>
      </c>
      <c r="M6776" s="170">
        <f t="shared" si="226"/>
        <v>0.90500000000000003</v>
      </c>
      <c r="N6776" s="183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>
        <v>2.9999999999999997E-4</v>
      </c>
      <c r="BL6776" s="60">
        <v>0.90500000000000003</v>
      </c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8" t="s">
        <v>349</v>
      </c>
      <c r="K6777" s="8" t="s">
        <v>321</v>
      </c>
      <c r="L6777" s="170">
        <f t="shared" si="225"/>
        <v>0</v>
      </c>
      <c r="M6777" s="170">
        <f t="shared" si="226"/>
        <v>0</v>
      </c>
      <c r="N6777" s="183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/>
      <c r="BL6777" s="60"/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282</v>
      </c>
      <c r="J6778" s="2" t="s">
        <v>272</v>
      </c>
      <c r="K6778" s="2" t="s">
        <v>322</v>
      </c>
      <c r="L6778" s="170">
        <f t="shared" si="225"/>
        <v>0</v>
      </c>
      <c r="M6778" s="170">
        <f t="shared" si="226"/>
        <v>0</v>
      </c>
      <c r="N6778" s="183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273</v>
      </c>
      <c r="K6779" s="2" t="s">
        <v>322</v>
      </c>
      <c r="L6779" s="170">
        <f t="shared" si="225"/>
        <v>4.0500000000000001E-2</v>
      </c>
      <c r="M6779" s="170">
        <f t="shared" si="226"/>
        <v>97.119</v>
      </c>
      <c r="N6779" s="183"/>
      <c r="O6779" s="40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 t="s">
        <v>505</v>
      </c>
      <c r="AQ6779" s="2">
        <v>8.0000000000000002E-3</v>
      </c>
      <c r="AR6779" s="60">
        <v>19.904</v>
      </c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 t="s">
        <v>579</v>
      </c>
      <c r="BF6779" s="111">
        <v>1.6E-2</v>
      </c>
      <c r="BG6779" s="116">
        <v>36.558</v>
      </c>
      <c r="BH6779" s="2"/>
      <c r="BI6779" s="2"/>
      <c r="BJ6779" s="2">
        <v>126</v>
      </c>
      <c r="BK6779" s="2">
        <v>5.0000000000000001E-4</v>
      </c>
      <c r="BL6779" s="60">
        <v>0.95499999999999996</v>
      </c>
      <c r="BM6779" s="53"/>
      <c r="BN6779" s="53"/>
      <c r="BO6779" s="53">
        <v>363.36700000000002</v>
      </c>
      <c r="BP6779" s="53">
        <v>1.6E-2</v>
      </c>
      <c r="BQ6779" s="125">
        <v>39.701999999999998</v>
      </c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274</v>
      </c>
      <c r="K6780" s="2" t="s">
        <v>322</v>
      </c>
      <c r="L6780" s="172">
        <f t="shared" si="225"/>
        <v>1.3000000000000001E-2</v>
      </c>
      <c r="M6780" s="170">
        <f t="shared" si="226"/>
        <v>25.692</v>
      </c>
      <c r="N6780" s="183"/>
      <c r="O6780" s="37"/>
      <c r="P6780" s="37"/>
      <c r="Q6780" s="37"/>
      <c r="R6780" s="37"/>
      <c r="S6780" s="46"/>
      <c r="T6780" s="2"/>
      <c r="U6780" s="34"/>
      <c r="V6780" s="2">
        <v>383.387</v>
      </c>
      <c r="W6780" s="2">
        <v>8.0000000000000002E-3</v>
      </c>
      <c r="X6780" s="60">
        <v>14.879</v>
      </c>
      <c r="Y6780" s="67">
        <v>1</v>
      </c>
      <c r="Z6780" s="67" t="s">
        <v>423</v>
      </c>
      <c r="AA6780" s="67"/>
      <c r="AB6780" s="67">
        <v>1E-3</v>
      </c>
      <c r="AC6780" s="73">
        <v>0.73399999999999999</v>
      </c>
      <c r="AD6780" s="2"/>
      <c r="AE6780" s="2"/>
      <c r="AF6780" s="2"/>
      <c r="AG6780" s="2"/>
      <c r="AH6780" s="60"/>
      <c r="AI6780" s="77"/>
      <c r="AJ6780" s="77"/>
      <c r="AK6780" s="77">
        <v>383</v>
      </c>
      <c r="AL6780" s="77">
        <v>4.0000000000000001E-3</v>
      </c>
      <c r="AM6780" s="85">
        <v>10.079000000000001</v>
      </c>
      <c r="AN6780" s="2"/>
      <c r="AO6780" s="2"/>
      <c r="AP6780" s="2"/>
      <c r="AQ6780" s="2"/>
      <c r="AR6780" s="60"/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/>
      <c r="BF6780" s="111"/>
      <c r="BG6780" s="116"/>
      <c r="BH6780" s="2"/>
      <c r="BI6780" s="2"/>
      <c r="BJ6780" s="2"/>
      <c r="BK6780" s="2"/>
      <c r="BL6780" s="60"/>
      <c r="BM6780" s="53"/>
      <c r="BN6780" s="53"/>
      <c r="BO6780" s="53"/>
      <c r="BP6780" s="53"/>
      <c r="BQ6780" s="125"/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275</v>
      </c>
      <c r="K6781" s="2" t="s">
        <v>322</v>
      </c>
      <c r="L6781" s="170">
        <f t="shared" si="225"/>
        <v>1.25E-3</v>
      </c>
      <c r="M6781" s="170">
        <f t="shared" si="226"/>
        <v>1.853</v>
      </c>
      <c r="N6781" s="183"/>
      <c r="O6781" s="37"/>
      <c r="P6781" s="37"/>
      <c r="Q6781" s="37"/>
      <c r="R6781" s="37"/>
      <c r="S6781" s="46"/>
      <c r="T6781" s="2"/>
      <c r="U6781" s="2"/>
      <c r="V6781" s="2"/>
      <c r="W6781" s="2"/>
      <c r="X6781" s="60"/>
      <c r="Y6781" s="67"/>
      <c r="Z6781" s="67"/>
      <c r="AA6781" s="67"/>
      <c r="AB6781" s="67"/>
      <c r="AC6781" s="73"/>
      <c r="AD6781" s="2"/>
      <c r="AE6781" s="2"/>
      <c r="AF6781" s="2"/>
      <c r="AG6781" s="2"/>
      <c r="AH6781" s="60"/>
      <c r="AI6781" s="77"/>
      <c r="AJ6781" s="77"/>
      <c r="AK6781" s="77"/>
      <c r="AL6781" s="77"/>
      <c r="AM6781" s="85"/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>
        <v>341</v>
      </c>
      <c r="BF6781" s="111">
        <v>1.25E-3</v>
      </c>
      <c r="BG6781" s="116">
        <v>1.853</v>
      </c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276</v>
      </c>
      <c r="K6782" s="2" t="s">
        <v>321</v>
      </c>
      <c r="L6782" s="170">
        <f t="shared" si="225"/>
        <v>0</v>
      </c>
      <c r="M6782" s="170">
        <f t="shared" si="226"/>
        <v>0</v>
      </c>
      <c r="N6782" s="183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/>
      <c r="BF6782" s="111"/>
      <c r="BG6782" s="116"/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277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3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34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283</v>
      </c>
      <c r="J6784" s="2" t="s">
        <v>298</v>
      </c>
      <c r="K6784" s="2" t="s">
        <v>322</v>
      </c>
      <c r="L6784" s="170">
        <f t="shared" si="225"/>
        <v>0.1</v>
      </c>
      <c r="M6784" s="170">
        <f t="shared" si="226"/>
        <v>58.896999999999998</v>
      </c>
      <c r="N6784" s="183"/>
      <c r="O6784" s="40"/>
      <c r="P6784" s="37"/>
      <c r="Q6784" s="37"/>
      <c r="R6784" s="37"/>
      <c r="S6784" s="46"/>
      <c r="T6784" s="2"/>
      <c r="U6784" s="156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2"/>
      <c r="BK6784" s="2"/>
      <c r="BL6784" s="60"/>
      <c r="BM6784" s="53">
        <v>10</v>
      </c>
      <c r="BN6784" s="53"/>
      <c r="BO6784" s="53"/>
      <c r="BP6784" s="53">
        <v>0.1</v>
      </c>
      <c r="BQ6784" s="125">
        <v>58.896999999999998</v>
      </c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278</v>
      </c>
      <c r="K6785" s="2" t="s">
        <v>321</v>
      </c>
      <c r="L6785" s="170">
        <f t="shared" si="225"/>
        <v>59</v>
      </c>
      <c r="M6785" s="170">
        <f t="shared" si="226"/>
        <v>84.63000000000001</v>
      </c>
      <c r="N6785" s="183"/>
      <c r="O6785" s="37">
        <v>4</v>
      </c>
      <c r="P6785" s="37"/>
      <c r="Q6785" s="37"/>
      <c r="R6785" s="37">
        <v>7</v>
      </c>
      <c r="S6785" s="46">
        <v>7.1980000000000004</v>
      </c>
      <c r="T6785" s="2" t="s">
        <v>401</v>
      </c>
      <c r="U6785" s="2"/>
      <c r="V6785" s="2"/>
      <c r="W6785" s="2">
        <v>7</v>
      </c>
      <c r="X6785" s="60">
        <v>7.1989999999999998</v>
      </c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192" t="s">
        <v>551</v>
      </c>
      <c r="AU6785" s="193"/>
      <c r="AV6785" s="90">
        <v>16</v>
      </c>
      <c r="AW6785" s="105">
        <v>21.713000000000001</v>
      </c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>
        <v>4.8</v>
      </c>
      <c r="BI6785" s="2"/>
      <c r="BJ6785" s="2"/>
      <c r="BK6785" s="2">
        <v>2</v>
      </c>
      <c r="BL6785" s="60">
        <v>5.2309999999999999</v>
      </c>
      <c r="BM6785" s="53">
        <v>10.4</v>
      </c>
      <c r="BN6785" s="53"/>
      <c r="BO6785" s="53"/>
      <c r="BP6785" s="53">
        <v>25</v>
      </c>
      <c r="BQ6785" s="125">
        <v>40.572000000000003</v>
      </c>
      <c r="BR6785" s="2">
        <v>10.199999999999999</v>
      </c>
      <c r="BS6785" s="2"/>
      <c r="BT6785" s="2"/>
      <c r="BU6785" s="2">
        <v>2</v>
      </c>
      <c r="BV6785" s="60">
        <v>2.7170000000000001</v>
      </c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279</v>
      </c>
      <c r="K6786" s="2" t="s">
        <v>321</v>
      </c>
      <c r="L6786" s="170">
        <f t="shared" si="225"/>
        <v>0</v>
      </c>
      <c r="M6786" s="170">
        <f t="shared" si="226"/>
        <v>0</v>
      </c>
      <c r="N6786" s="183"/>
      <c r="O6786" s="37"/>
      <c r="P6786" s="37"/>
      <c r="Q6786" s="37"/>
      <c r="R6786" s="37"/>
      <c r="S6786" s="46"/>
      <c r="T6786" s="2"/>
      <c r="U6786" s="2"/>
      <c r="V6786" s="2"/>
      <c r="W6786" s="2"/>
      <c r="X6786" s="60"/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90"/>
      <c r="AU6786" s="90"/>
      <c r="AV6786" s="90"/>
      <c r="AW6786" s="105"/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/>
      <c r="BI6786" s="2"/>
      <c r="BJ6786" s="2"/>
      <c r="BK6786" s="2"/>
      <c r="BL6786" s="60"/>
      <c r="BM6786" s="53"/>
      <c r="BN6786" s="53"/>
      <c r="BO6786" s="53"/>
      <c r="BP6786" s="53"/>
      <c r="BQ6786" s="125"/>
      <c r="BR6786" s="2"/>
      <c r="BS6786" s="2"/>
      <c r="BT6786" s="2"/>
      <c r="BU6786" s="2"/>
      <c r="BV6786" s="60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286</v>
      </c>
      <c r="J6787" s="2" t="s">
        <v>280</v>
      </c>
      <c r="K6787" s="2" t="s">
        <v>320</v>
      </c>
      <c r="L6787" s="170">
        <f t="shared" si="225"/>
        <v>5.593</v>
      </c>
      <c r="M6787" s="172">
        <f t="shared" si="226"/>
        <v>77.183400000000006</v>
      </c>
      <c r="N6787" s="185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>
        <v>5.593</v>
      </c>
      <c r="BL6787" s="181">
        <v>77.183400000000006</v>
      </c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281</v>
      </c>
      <c r="K6788" s="2" t="s">
        <v>320</v>
      </c>
      <c r="L6788" s="170">
        <f t="shared" si="225"/>
        <v>0</v>
      </c>
      <c r="M6788" s="170">
        <f t="shared" si="226"/>
        <v>47.502000000000002</v>
      </c>
      <c r="N6788" s="183"/>
      <c r="O6788" s="37"/>
      <c r="P6788" s="37"/>
      <c r="Q6788" s="37"/>
      <c r="R6788" s="37"/>
      <c r="S6788" s="46"/>
      <c r="T6788" s="48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88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192" t="s">
        <v>493</v>
      </c>
      <c r="AU6788" s="193"/>
      <c r="AV6788" s="90"/>
      <c r="AW6788" s="105">
        <v>47.502000000000002</v>
      </c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/>
      <c r="BL6788" s="60"/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s="17" customFormat="1" hidden="1" x14ac:dyDescent="0.3">
      <c r="A6789" s="16" t="s">
        <v>244</v>
      </c>
      <c r="B6789" s="16" t="s">
        <v>2</v>
      </c>
      <c r="C6789" s="16" t="s">
        <v>3</v>
      </c>
      <c r="D6789" s="16" t="s">
        <v>241</v>
      </c>
      <c r="E6789" s="6" t="s">
        <v>211</v>
      </c>
      <c r="F6789" s="7"/>
      <c r="G6789" s="23" t="s">
        <v>5</v>
      </c>
      <c r="H6789" s="7">
        <v>2023</v>
      </c>
      <c r="I6789" s="25"/>
      <c r="J6789" s="16" t="s">
        <v>314</v>
      </c>
      <c r="K6789" s="16"/>
      <c r="L6789" s="155"/>
      <c r="M6789" s="133">
        <f>SUM(M6751:M6788)</f>
        <v>1917.8774000000003</v>
      </c>
      <c r="N6789" s="186"/>
      <c r="O6789" s="16"/>
      <c r="P6789" s="16"/>
      <c r="Q6789" s="16"/>
      <c r="R6789" s="16"/>
      <c r="S6789" s="51">
        <f>SUM(S6751:S6788)</f>
        <v>7.1980000000000004</v>
      </c>
      <c r="T6789" s="16"/>
      <c r="U6789" s="16"/>
      <c r="V6789" s="16"/>
      <c r="W6789" s="16"/>
      <c r="X6789" s="51">
        <f>SUM(X6751:X6788)</f>
        <v>22.077999999999999</v>
      </c>
      <c r="Y6789" s="16"/>
      <c r="Z6789" s="16"/>
      <c r="AA6789" s="16"/>
      <c r="AB6789" s="16"/>
      <c r="AC6789" s="51">
        <f>SUM(AC6751:AC6788)</f>
        <v>409.69599999999997</v>
      </c>
      <c r="AD6789" s="16"/>
      <c r="AE6789" s="16"/>
      <c r="AF6789" s="16"/>
      <c r="AG6789" s="16"/>
      <c r="AH6789" s="51">
        <f>SUM(AH6751:AH6788)</f>
        <v>345.66700000000003</v>
      </c>
      <c r="AI6789" s="16"/>
      <c r="AJ6789" s="16"/>
      <c r="AK6789" s="16"/>
      <c r="AL6789" s="16"/>
      <c r="AM6789" s="51">
        <f>SUM(AM6751:AM6788)</f>
        <v>10.079000000000001</v>
      </c>
      <c r="AN6789" s="16"/>
      <c r="AO6789" s="16"/>
      <c r="AP6789" s="16"/>
      <c r="AQ6789" s="16"/>
      <c r="AR6789" s="51">
        <f>SUM(AR6751:AR6788)</f>
        <v>19.904</v>
      </c>
      <c r="AS6789" s="16"/>
      <c r="AT6789" s="16"/>
      <c r="AU6789" s="16"/>
      <c r="AV6789" s="16"/>
      <c r="AW6789" s="51">
        <f>SUM(AW6751:AW6788)</f>
        <v>479.92100000000005</v>
      </c>
      <c r="AX6789" s="16"/>
      <c r="AY6789" s="16"/>
      <c r="AZ6789" s="16"/>
      <c r="BA6789" s="16"/>
      <c r="BB6789" s="51">
        <f>SUM(BB6751:BB6788)</f>
        <v>0</v>
      </c>
      <c r="BC6789" s="16"/>
      <c r="BD6789" s="16"/>
      <c r="BE6789" s="16"/>
      <c r="BF6789" s="16"/>
      <c r="BG6789" s="51">
        <f>SUM(BG6751:BG6788)</f>
        <v>67.158999999999992</v>
      </c>
      <c r="BH6789" s="16"/>
      <c r="BI6789" s="16"/>
      <c r="BJ6789" s="16"/>
      <c r="BK6789" s="16"/>
      <c r="BL6789" s="133">
        <f>SUM(BL6751:BL6788)</f>
        <v>84.2744</v>
      </c>
      <c r="BM6789" s="16"/>
      <c r="BN6789" s="16"/>
      <c r="BO6789" s="16"/>
      <c r="BP6789" s="16"/>
      <c r="BQ6789" s="51">
        <f>SUM(BQ6751:BQ6788)</f>
        <v>139.17099999999999</v>
      </c>
      <c r="BR6789" s="16"/>
      <c r="BS6789" s="16"/>
      <c r="BT6789" s="16"/>
      <c r="BU6789" s="16"/>
      <c r="BV6789" s="51">
        <f>SUM(BV6751:BV6788)</f>
        <v>332.72999999999996</v>
      </c>
    </row>
    <row r="6790" spans="1:74" hidden="1" x14ac:dyDescent="0.3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22" t="s">
        <v>5</v>
      </c>
      <c r="H6790" s="3">
        <v>2023</v>
      </c>
      <c r="I6790" s="24" t="s">
        <v>287</v>
      </c>
      <c r="J6790" s="2" t="s">
        <v>267</v>
      </c>
      <c r="K6790" s="2" t="s">
        <v>319</v>
      </c>
      <c r="L6790" s="170">
        <f t="shared" ref="L6790:L6852" si="227">SUM(R6790,W6790,AB6790,AG6790,AL6790,AQ6790,AV6790,BA6790,BF6790,BK6790,BP6790,BU6790)</f>
        <v>0</v>
      </c>
      <c r="M6790" s="170">
        <f t="shared" ref="M6790:M6852" si="228">SUM(S6790,X6790,AC6790,AH6790,AM6790,AR6790,AW6790,BB6790,BG6790,BL6790,BQ6790,BV6790)</f>
        <v>0</v>
      </c>
      <c r="N6790" s="183"/>
      <c r="O6790" s="37"/>
      <c r="P6790" s="37"/>
      <c r="Q6790" s="37"/>
      <c r="R6790" s="37"/>
      <c r="S6790" s="46"/>
      <c r="T6790" s="2"/>
      <c r="U6790" s="2"/>
      <c r="V6790" s="2"/>
      <c r="W6790" s="2"/>
      <c r="X6790" s="60"/>
      <c r="Y6790" s="67"/>
      <c r="Z6790" s="67"/>
      <c r="AA6790" s="67"/>
      <c r="AB6790" s="67"/>
      <c r="AC6790" s="73"/>
      <c r="AD6790" s="2"/>
      <c r="AE6790" s="2"/>
      <c r="AF6790" s="2"/>
      <c r="AG6790" s="2"/>
      <c r="AH6790" s="60"/>
      <c r="AI6790" s="77"/>
      <c r="AJ6790" s="77"/>
      <c r="AK6790" s="77"/>
      <c r="AL6790" s="77"/>
      <c r="AM6790" s="85"/>
      <c r="AN6790" s="2"/>
      <c r="AO6790" s="2"/>
      <c r="AP6790" s="2"/>
      <c r="AQ6790" s="2"/>
      <c r="AR6790" s="60"/>
      <c r="AS6790" s="90"/>
      <c r="AT6790" s="90"/>
      <c r="AU6790" s="90"/>
      <c r="AV6790" s="90"/>
      <c r="AW6790" s="105"/>
      <c r="AX6790" s="2"/>
      <c r="AY6790" s="2"/>
      <c r="AZ6790" s="2"/>
      <c r="BA6790" s="2"/>
      <c r="BB6790" s="60"/>
      <c r="BC6790" s="111"/>
      <c r="BD6790" s="111"/>
      <c r="BE6790" s="111"/>
      <c r="BF6790" s="111"/>
      <c r="BG6790" s="116"/>
      <c r="BH6790" s="2"/>
      <c r="BI6790" s="2"/>
      <c r="BJ6790" s="2"/>
      <c r="BK6790" s="2"/>
      <c r="BL6790" s="60"/>
      <c r="BM6790" s="53"/>
      <c r="BN6790" s="53"/>
      <c r="BO6790" s="53"/>
      <c r="BP6790" s="53"/>
      <c r="BQ6790" s="125"/>
      <c r="BR6790" s="2"/>
      <c r="BS6790" s="2"/>
      <c r="BT6790" s="2"/>
      <c r="BU6790" s="2"/>
      <c r="BV6790" s="60"/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291</v>
      </c>
      <c r="K6791" s="2" t="s">
        <v>320</v>
      </c>
      <c r="L6791" s="170">
        <f t="shared" si="227"/>
        <v>0</v>
      </c>
      <c r="M6791" s="170">
        <f t="shared" si="228"/>
        <v>0</v>
      </c>
      <c r="N6791" s="183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286</v>
      </c>
      <c r="J6792" s="2" t="s">
        <v>337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3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8" t="s">
        <v>338</v>
      </c>
      <c r="K6793" s="8" t="s">
        <v>319</v>
      </c>
      <c r="L6793" s="170">
        <f t="shared" si="227"/>
        <v>0</v>
      </c>
      <c r="M6793" s="170">
        <f t="shared" si="228"/>
        <v>0</v>
      </c>
      <c r="N6793" s="183"/>
      <c r="O6793" s="58"/>
      <c r="P6793" s="58"/>
      <c r="Q6793" s="58"/>
      <c r="R6793" s="58"/>
      <c r="S6793" s="59"/>
      <c r="T6793" s="8"/>
      <c r="U6793" s="8"/>
      <c r="V6793" s="8"/>
      <c r="W6793" s="8"/>
      <c r="X6793" s="130"/>
      <c r="Y6793" s="143"/>
      <c r="Z6793" s="143"/>
      <c r="AA6793" s="143"/>
      <c r="AB6793" s="143"/>
      <c r="AC6793" s="144"/>
      <c r="AD6793" s="8"/>
      <c r="AE6793" s="8"/>
      <c r="AF6793" s="8"/>
      <c r="AG6793" s="8"/>
      <c r="AH6793" s="130"/>
      <c r="AI6793" s="145"/>
      <c r="AJ6793" s="145"/>
      <c r="AK6793" s="145"/>
      <c r="AL6793" s="145"/>
      <c r="AM6793" s="146"/>
      <c r="AN6793" s="8"/>
      <c r="AO6793" s="8"/>
      <c r="AP6793" s="8"/>
      <c r="AQ6793" s="8"/>
      <c r="AR6793" s="130"/>
      <c r="AS6793" s="147"/>
      <c r="AT6793" s="147"/>
      <c r="AU6793" s="147"/>
      <c r="AV6793" s="147"/>
      <c r="AW6793" s="148"/>
      <c r="AX6793" s="8"/>
      <c r="AY6793" s="8"/>
      <c r="AZ6793" s="8"/>
      <c r="BA6793" s="8"/>
      <c r="BB6793" s="130"/>
      <c r="BC6793" s="149"/>
      <c r="BD6793" s="149"/>
      <c r="BE6793" s="149"/>
      <c r="BF6793" s="149"/>
      <c r="BG6793" s="150"/>
      <c r="BH6793" s="8"/>
      <c r="BI6793" s="8"/>
      <c r="BJ6793" s="8"/>
      <c r="BK6793" s="8"/>
      <c r="BL6793" s="130"/>
      <c r="BM6793" s="151"/>
      <c r="BN6793" s="151"/>
      <c r="BO6793" s="151"/>
      <c r="BP6793" s="151"/>
      <c r="BQ6793" s="152"/>
      <c r="BR6793" s="8"/>
      <c r="BS6793" s="8"/>
      <c r="BT6793" s="8"/>
      <c r="BU6793" s="8"/>
      <c r="BV6793" s="13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339</v>
      </c>
      <c r="K6794" s="8" t="s">
        <v>340</v>
      </c>
      <c r="L6794" s="170">
        <f t="shared" si="227"/>
        <v>0</v>
      </c>
      <c r="M6794" s="170">
        <f t="shared" si="228"/>
        <v>0</v>
      </c>
      <c r="N6794" s="183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341</v>
      </c>
      <c r="K6795" s="8" t="s">
        <v>319</v>
      </c>
      <c r="L6795" s="170">
        <f t="shared" si="227"/>
        <v>0</v>
      </c>
      <c r="M6795" s="170">
        <f t="shared" si="228"/>
        <v>0</v>
      </c>
      <c r="N6795" s="183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342</v>
      </c>
      <c r="K6796" s="8" t="s">
        <v>321</v>
      </c>
      <c r="L6796" s="170">
        <f t="shared" si="227"/>
        <v>0</v>
      </c>
      <c r="M6796" s="170">
        <f t="shared" si="228"/>
        <v>0</v>
      </c>
      <c r="N6796" s="183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343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3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344</v>
      </c>
      <c r="K6798" s="8" t="s">
        <v>340</v>
      </c>
      <c r="L6798" s="170">
        <f t="shared" si="227"/>
        <v>0</v>
      </c>
      <c r="M6798" s="170">
        <f t="shared" si="228"/>
        <v>0</v>
      </c>
      <c r="N6798" s="183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288</v>
      </c>
      <c r="J6799" s="8" t="s">
        <v>345</v>
      </c>
      <c r="K6799" s="8" t="s">
        <v>319</v>
      </c>
      <c r="L6799" s="170">
        <f t="shared" si="227"/>
        <v>0</v>
      </c>
      <c r="M6799" s="170">
        <f t="shared" si="228"/>
        <v>0</v>
      </c>
      <c r="N6799" s="183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2" t="s">
        <v>352</v>
      </c>
      <c r="K6800" s="2" t="s">
        <v>319</v>
      </c>
      <c r="L6800" s="170">
        <f t="shared" si="227"/>
        <v>0</v>
      </c>
      <c r="M6800" s="170">
        <f t="shared" si="228"/>
        <v>0</v>
      </c>
      <c r="N6800" s="183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353</v>
      </c>
      <c r="K6801" s="2" t="s">
        <v>322</v>
      </c>
      <c r="L6801" s="170">
        <f t="shared" si="227"/>
        <v>0</v>
      </c>
      <c r="M6801" s="170">
        <f t="shared" si="228"/>
        <v>0</v>
      </c>
      <c r="N6801" s="183"/>
      <c r="O6801" s="37"/>
      <c r="P6801" s="37"/>
      <c r="Q6801" s="37"/>
      <c r="R6801" s="37"/>
      <c r="S6801" s="46"/>
      <c r="T6801" s="2"/>
      <c r="U6801" s="2"/>
      <c r="V6801" s="2"/>
      <c r="W6801" s="2"/>
      <c r="X6801" s="60"/>
      <c r="Y6801" s="67"/>
      <c r="Z6801" s="67"/>
      <c r="AA6801" s="67"/>
      <c r="AB6801" s="67"/>
      <c r="AC6801" s="73"/>
      <c r="AD6801" s="2"/>
      <c r="AE6801" s="2"/>
      <c r="AF6801" s="2"/>
      <c r="AG6801" s="2"/>
      <c r="AH6801" s="60"/>
      <c r="AI6801" s="77"/>
      <c r="AJ6801" s="77"/>
      <c r="AK6801" s="77"/>
      <c r="AL6801" s="77"/>
      <c r="AM6801" s="85"/>
      <c r="AN6801" s="2"/>
      <c r="AO6801" s="2"/>
      <c r="AP6801" s="2"/>
      <c r="AQ6801" s="2"/>
      <c r="AR6801" s="60"/>
      <c r="AS6801" s="90"/>
      <c r="AT6801" s="90"/>
      <c r="AU6801" s="90"/>
      <c r="AV6801" s="90"/>
      <c r="AW6801" s="105"/>
      <c r="AX6801" s="2"/>
      <c r="AY6801" s="2"/>
      <c r="AZ6801" s="2"/>
      <c r="BA6801" s="2"/>
      <c r="BB6801" s="60"/>
      <c r="BC6801" s="111"/>
      <c r="BD6801" s="111"/>
      <c r="BE6801" s="111"/>
      <c r="BF6801" s="111"/>
      <c r="BG6801" s="116"/>
      <c r="BH6801" s="2"/>
      <c r="BI6801" s="2"/>
      <c r="BJ6801" s="2"/>
      <c r="BK6801" s="2"/>
      <c r="BL6801" s="60"/>
      <c r="BM6801" s="53"/>
      <c r="BN6801" s="53"/>
      <c r="BO6801" s="53"/>
      <c r="BP6801" s="53"/>
      <c r="BQ6801" s="125"/>
      <c r="BR6801" s="2"/>
      <c r="BS6801" s="2"/>
      <c r="BT6801" s="2"/>
      <c r="BU6801" s="2"/>
      <c r="BV6801" s="6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346</v>
      </c>
      <c r="K6802" s="2" t="s">
        <v>319</v>
      </c>
      <c r="L6802" s="170">
        <f t="shared" si="227"/>
        <v>0</v>
      </c>
      <c r="M6802" s="170">
        <f t="shared" si="228"/>
        <v>0</v>
      </c>
      <c r="N6802" s="183"/>
      <c r="O6802" s="38"/>
      <c r="P6802" s="37"/>
      <c r="Q6802" s="37"/>
      <c r="R6802" s="37"/>
      <c r="S6802" s="46"/>
      <c r="T6802" s="3"/>
      <c r="U6802" s="2"/>
      <c r="V6802" s="2"/>
      <c r="W6802" s="2"/>
      <c r="X6802" s="60"/>
      <c r="Y6802" s="69"/>
      <c r="Z6802" s="67"/>
      <c r="AA6802" s="67"/>
      <c r="AB6802" s="67"/>
      <c r="AC6802" s="73"/>
      <c r="AD6802" s="3"/>
      <c r="AE6802" s="2"/>
      <c r="AF6802" s="2"/>
      <c r="AG6802" s="2"/>
      <c r="AH6802" s="60"/>
      <c r="AI6802" s="78"/>
      <c r="AJ6802" s="77"/>
      <c r="AK6802" s="77"/>
      <c r="AL6802" s="77"/>
      <c r="AM6802" s="85"/>
      <c r="AN6802" s="3"/>
      <c r="AO6802" s="2"/>
      <c r="AP6802" s="2"/>
      <c r="AQ6802" s="2"/>
      <c r="AR6802" s="60"/>
      <c r="AS6802" s="91"/>
      <c r="AT6802" s="90"/>
      <c r="AU6802" s="90"/>
      <c r="AV6802" s="90"/>
      <c r="AW6802" s="105"/>
      <c r="AX6802" s="3"/>
      <c r="AY6802" s="2"/>
      <c r="AZ6802" s="2"/>
      <c r="BA6802" s="2"/>
      <c r="BB6802" s="60"/>
      <c r="BC6802" s="112"/>
      <c r="BD6802" s="111"/>
      <c r="BE6802" s="111"/>
      <c r="BF6802" s="111"/>
      <c r="BG6802" s="116"/>
      <c r="BH6802" s="3"/>
      <c r="BI6802" s="2"/>
      <c r="BJ6802" s="2"/>
      <c r="BK6802" s="2"/>
      <c r="BL6802" s="60"/>
      <c r="BM6802" s="54"/>
      <c r="BN6802" s="53"/>
      <c r="BO6802" s="53"/>
      <c r="BP6802" s="53"/>
      <c r="BQ6802" s="125"/>
      <c r="BR6802" s="3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289</v>
      </c>
      <c r="J6803" s="2" t="s">
        <v>268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3"/>
      <c r="O6803" s="37"/>
      <c r="P6803" s="37"/>
      <c r="Q6803" s="37"/>
      <c r="R6803" s="37"/>
      <c r="S6803" s="46"/>
      <c r="T6803" s="2"/>
      <c r="U6803" s="2"/>
      <c r="V6803" s="2"/>
      <c r="W6803" s="2"/>
      <c r="X6803" s="60"/>
      <c r="Y6803" s="67"/>
      <c r="Z6803" s="67"/>
      <c r="AA6803" s="67"/>
      <c r="AB6803" s="67"/>
      <c r="AC6803" s="73"/>
      <c r="AD6803" s="2"/>
      <c r="AE6803" s="2"/>
      <c r="AF6803" s="2"/>
      <c r="AG6803" s="2"/>
      <c r="AH6803" s="60"/>
      <c r="AI6803" s="77"/>
      <c r="AJ6803" s="77"/>
      <c r="AK6803" s="77"/>
      <c r="AL6803" s="77"/>
      <c r="AM6803" s="85"/>
      <c r="AN6803" s="2"/>
      <c r="AO6803" s="2"/>
      <c r="AP6803" s="2"/>
      <c r="AQ6803" s="2"/>
      <c r="AR6803" s="60"/>
      <c r="AS6803" s="90"/>
      <c r="AT6803" s="90"/>
      <c r="AU6803" s="90"/>
      <c r="AV6803" s="90"/>
      <c r="AW6803" s="105"/>
      <c r="AX6803" s="2"/>
      <c r="AY6803" s="2"/>
      <c r="AZ6803" s="2"/>
      <c r="BA6803" s="2"/>
      <c r="BB6803" s="60"/>
      <c r="BC6803" s="111"/>
      <c r="BD6803" s="111"/>
      <c r="BE6803" s="111"/>
      <c r="BF6803" s="111"/>
      <c r="BG6803" s="116"/>
      <c r="BH6803" s="2"/>
      <c r="BI6803" s="2"/>
      <c r="BJ6803" s="2"/>
      <c r="BK6803" s="2"/>
      <c r="BL6803" s="60"/>
      <c r="BM6803" s="53"/>
      <c r="BN6803" s="53"/>
      <c r="BO6803" s="53"/>
      <c r="BP6803" s="53"/>
      <c r="BQ6803" s="125"/>
      <c r="BR6803" s="2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292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3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285</v>
      </c>
      <c r="J6805" s="2" t="s">
        <v>293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3"/>
      <c r="O6805" s="37"/>
      <c r="P6805" s="37"/>
      <c r="Q6805" s="37"/>
      <c r="R6805" s="38"/>
      <c r="S6805" s="45"/>
      <c r="T6805" s="2"/>
      <c r="U6805" s="2"/>
      <c r="V6805" s="2"/>
      <c r="W6805" s="3"/>
      <c r="X6805" s="61"/>
      <c r="Y6805" s="67"/>
      <c r="Z6805" s="67"/>
      <c r="AA6805" s="67"/>
      <c r="AB6805" s="69"/>
      <c r="AC6805" s="74"/>
      <c r="AD6805" s="2"/>
      <c r="AE6805" s="2"/>
      <c r="AF6805" s="2"/>
      <c r="AG6805" s="3"/>
      <c r="AH6805" s="61"/>
      <c r="AI6805" s="77"/>
      <c r="AJ6805" s="77"/>
      <c r="AK6805" s="77"/>
      <c r="AL6805" s="78"/>
      <c r="AM6805" s="86"/>
      <c r="AN6805" s="2"/>
      <c r="AO6805" s="2"/>
      <c r="AP6805" s="2"/>
      <c r="AQ6805" s="3"/>
      <c r="AR6805" s="61"/>
      <c r="AS6805" s="90"/>
      <c r="AT6805" s="90"/>
      <c r="AU6805" s="90"/>
      <c r="AV6805" s="91"/>
      <c r="AW6805" s="106"/>
      <c r="AX6805" s="2"/>
      <c r="AY6805" s="2"/>
      <c r="AZ6805" s="2"/>
      <c r="BA6805" s="3"/>
      <c r="BB6805" s="61"/>
      <c r="BC6805" s="111"/>
      <c r="BD6805" s="111"/>
      <c r="BE6805" s="111"/>
      <c r="BF6805" s="112"/>
      <c r="BG6805" s="117"/>
      <c r="BH6805" s="2"/>
      <c r="BI6805" s="2"/>
      <c r="BJ6805" s="2"/>
      <c r="BK6805" s="3"/>
      <c r="BL6805" s="61"/>
      <c r="BM6805" s="53"/>
      <c r="BN6805" s="53"/>
      <c r="BO6805" s="53"/>
      <c r="BP6805" s="54"/>
      <c r="BQ6805" s="126"/>
      <c r="BR6805" s="2"/>
      <c r="BS6805" s="2"/>
      <c r="BT6805" s="2"/>
      <c r="BU6805" s="3"/>
      <c r="BV6805" s="61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287</v>
      </c>
      <c r="J6806" s="2" t="s">
        <v>269</v>
      </c>
      <c r="K6806" s="2" t="s">
        <v>321</v>
      </c>
      <c r="L6806" s="170">
        <f t="shared" si="227"/>
        <v>1</v>
      </c>
      <c r="M6806" s="170">
        <f t="shared" si="228"/>
        <v>2.1739999999999999</v>
      </c>
      <c r="N6806" s="183"/>
      <c r="O6806" s="37"/>
      <c r="P6806" s="37"/>
      <c r="Q6806" s="37"/>
      <c r="R6806" s="37"/>
      <c r="S6806" s="46"/>
      <c r="T6806" s="2"/>
      <c r="U6806" s="2"/>
      <c r="V6806" s="2"/>
      <c r="W6806" s="2"/>
      <c r="X6806" s="60"/>
      <c r="Y6806" s="67"/>
      <c r="Z6806" s="67"/>
      <c r="AA6806" s="67"/>
      <c r="AB6806" s="67"/>
      <c r="AC6806" s="73"/>
      <c r="AD6806" s="2"/>
      <c r="AE6806" s="2"/>
      <c r="AF6806" s="2"/>
      <c r="AG6806" s="2"/>
      <c r="AH6806" s="60"/>
      <c r="AI6806" s="77"/>
      <c r="AJ6806" s="77"/>
      <c r="AK6806" s="77"/>
      <c r="AL6806" s="77"/>
      <c r="AM6806" s="85"/>
      <c r="AN6806" s="2"/>
      <c r="AO6806" s="2"/>
      <c r="AP6806" s="2"/>
      <c r="AQ6806" s="2"/>
      <c r="AR6806" s="60"/>
      <c r="AS6806" s="90"/>
      <c r="AT6806" s="90"/>
      <c r="AU6806" s="90"/>
      <c r="AV6806" s="90"/>
      <c r="AW6806" s="105"/>
      <c r="AX6806" s="2"/>
      <c r="AY6806" s="2"/>
      <c r="AZ6806" s="2"/>
      <c r="BA6806" s="2"/>
      <c r="BB6806" s="60"/>
      <c r="BC6806" s="111"/>
      <c r="BD6806" s="111"/>
      <c r="BE6806" s="111"/>
      <c r="BF6806" s="111"/>
      <c r="BG6806" s="116"/>
      <c r="BH6806" s="2"/>
      <c r="BI6806" s="2"/>
      <c r="BJ6806" s="2"/>
      <c r="BK6806" s="2"/>
      <c r="BL6806" s="60"/>
      <c r="BM6806" s="53"/>
      <c r="BN6806" s="53"/>
      <c r="BO6806" s="53"/>
      <c r="BP6806" s="53"/>
      <c r="BQ6806" s="125"/>
      <c r="BR6806" s="2"/>
      <c r="BS6806" s="2"/>
      <c r="BT6806" s="2"/>
      <c r="BU6806" s="2">
        <v>1</v>
      </c>
      <c r="BV6806" s="60">
        <v>2.1739999999999999</v>
      </c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270</v>
      </c>
      <c r="K6807" s="2" t="s">
        <v>321</v>
      </c>
      <c r="L6807" s="170">
        <f t="shared" si="227"/>
        <v>0</v>
      </c>
      <c r="M6807" s="170">
        <f t="shared" si="228"/>
        <v>0</v>
      </c>
      <c r="N6807" s="183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/>
      <c r="BV6807" s="60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290</v>
      </c>
      <c r="J6808" s="2" t="s">
        <v>271</v>
      </c>
      <c r="K6808" s="2" t="s">
        <v>322</v>
      </c>
      <c r="L6808" s="170">
        <f t="shared" si="227"/>
        <v>0</v>
      </c>
      <c r="M6808" s="170">
        <f t="shared" si="228"/>
        <v>0</v>
      </c>
      <c r="N6808" s="183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284</v>
      </c>
      <c r="J6809" s="2" t="s">
        <v>294</v>
      </c>
      <c r="K6809" s="2" t="s">
        <v>321</v>
      </c>
      <c r="L6809" s="170">
        <f t="shared" si="227"/>
        <v>0</v>
      </c>
      <c r="M6809" s="170">
        <f t="shared" si="228"/>
        <v>0</v>
      </c>
      <c r="N6809" s="183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347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3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295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3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290</v>
      </c>
      <c r="J6812" s="2" t="s">
        <v>299</v>
      </c>
      <c r="K6812" s="2" t="s">
        <v>319</v>
      </c>
      <c r="L6812" s="170">
        <f t="shared" si="227"/>
        <v>0</v>
      </c>
      <c r="M6812" s="170">
        <f t="shared" si="228"/>
        <v>0</v>
      </c>
      <c r="N6812" s="183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315</v>
      </c>
      <c r="J6813" s="2" t="s">
        <v>348</v>
      </c>
      <c r="K6813" s="2" t="s">
        <v>321</v>
      </c>
      <c r="L6813" s="170">
        <f t="shared" si="227"/>
        <v>0</v>
      </c>
      <c r="M6813" s="170">
        <f t="shared" si="228"/>
        <v>0</v>
      </c>
      <c r="N6813" s="183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296</v>
      </c>
      <c r="K6814" s="2" t="s">
        <v>322</v>
      </c>
      <c r="L6814" s="170">
        <f t="shared" si="227"/>
        <v>0</v>
      </c>
      <c r="M6814" s="170">
        <f t="shared" si="228"/>
        <v>0</v>
      </c>
      <c r="N6814" s="183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316</v>
      </c>
      <c r="J6815" s="2" t="s">
        <v>297</v>
      </c>
      <c r="K6815" s="2" t="s">
        <v>319</v>
      </c>
      <c r="L6815" s="170">
        <f t="shared" si="227"/>
        <v>0</v>
      </c>
      <c r="M6815" s="170">
        <f t="shared" si="228"/>
        <v>0</v>
      </c>
      <c r="N6815" s="183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8" t="s">
        <v>349</v>
      </c>
      <c r="K6816" s="8" t="s">
        <v>321</v>
      </c>
      <c r="L6816" s="170">
        <f t="shared" si="227"/>
        <v>0</v>
      </c>
      <c r="M6816" s="170">
        <f t="shared" si="228"/>
        <v>0</v>
      </c>
      <c r="N6816" s="183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282</v>
      </c>
      <c r="J6817" s="2" t="s">
        <v>272</v>
      </c>
      <c r="K6817" s="2" t="s">
        <v>322</v>
      </c>
      <c r="L6817" s="170">
        <f t="shared" si="227"/>
        <v>0</v>
      </c>
      <c r="M6817" s="170">
        <f t="shared" si="228"/>
        <v>0</v>
      </c>
      <c r="N6817" s="183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273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3"/>
      <c r="O6818" s="37"/>
      <c r="P6818" s="37"/>
      <c r="Q6818" s="37"/>
      <c r="R6818" s="37"/>
      <c r="S6818" s="46"/>
      <c r="T6818" s="2"/>
      <c r="U6818" s="2"/>
      <c r="V6818" s="34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274</v>
      </c>
      <c r="K6819" s="2" t="s">
        <v>322</v>
      </c>
      <c r="L6819" s="172">
        <f t="shared" si="227"/>
        <v>1.15E-2</v>
      </c>
      <c r="M6819" s="170">
        <f t="shared" si="228"/>
        <v>16.379000000000001</v>
      </c>
      <c r="N6819" s="183"/>
      <c r="O6819" s="37"/>
      <c r="P6819" s="37"/>
      <c r="Q6819" s="37">
        <v>38</v>
      </c>
      <c r="R6819" s="37">
        <v>6.0000000000000001E-3</v>
      </c>
      <c r="S6819" s="46">
        <v>9.0640000000000001</v>
      </c>
      <c r="T6819" s="2"/>
      <c r="U6819" s="2"/>
      <c r="V6819" s="34" t="s">
        <v>392</v>
      </c>
      <c r="W6819" s="2">
        <v>4.0000000000000001E-3</v>
      </c>
      <c r="X6819" s="60">
        <v>6.1749999999999998</v>
      </c>
      <c r="Y6819" s="67"/>
      <c r="Z6819" s="67"/>
      <c r="AA6819" s="67">
        <v>17.440000000000001</v>
      </c>
      <c r="AB6819" s="67">
        <v>1.5E-3</v>
      </c>
      <c r="AC6819" s="73">
        <v>1.1399999999999999</v>
      </c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275</v>
      </c>
      <c r="K6820" s="2" t="s">
        <v>322</v>
      </c>
      <c r="L6820" s="170">
        <f t="shared" si="227"/>
        <v>0</v>
      </c>
      <c r="M6820" s="170">
        <f t="shared" si="228"/>
        <v>0</v>
      </c>
      <c r="N6820" s="183"/>
      <c r="O6820" s="37"/>
      <c r="P6820" s="37"/>
      <c r="Q6820" s="37"/>
      <c r="R6820" s="37"/>
      <c r="S6820" s="46"/>
      <c r="T6820" s="2"/>
      <c r="U6820" s="2"/>
      <c r="V6820" s="2"/>
      <c r="W6820" s="2"/>
      <c r="X6820" s="60"/>
      <c r="Y6820" s="67"/>
      <c r="Z6820" s="67"/>
      <c r="AA6820" s="67"/>
      <c r="AB6820" s="67"/>
      <c r="AC6820" s="73"/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276</v>
      </c>
      <c r="K6821" s="2" t="s">
        <v>321</v>
      </c>
      <c r="L6821" s="170">
        <f t="shared" si="227"/>
        <v>0</v>
      </c>
      <c r="M6821" s="170">
        <f t="shared" si="228"/>
        <v>0</v>
      </c>
      <c r="N6821" s="183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277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3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283</v>
      </c>
      <c r="J6823" s="2" t="s">
        <v>298</v>
      </c>
      <c r="K6823" s="2" t="s">
        <v>322</v>
      </c>
      <c r="L6823" s="170">
        <f t="shared" si="227"/>
        <v>0</v>
      </c>
      <c r="M6823" s="170">
        <f t="shared" si="228"/>
        <v>0</v>
      </c>
      <c r="N6823" s="183"/>
      <c r="O6823" s="40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278</v>
      </c>
      <c r="K6824" s="2" t="s">
        <v>321</v>
      </c>
      <c r="L6824" s="170">
        <f t="shared" si="227"/>
        <v>0</v>
      </c>
      <c r="M6824" s="170">
        <f t="shared" si="228"/>
        <v>0</v>
      </c>
      <c r="N6824" s="183"/>
      <c r="O6824" s="169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279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3"/>
      <c r="O6825" s="37"/>
      <c r="P6825" s="37"/>
      <c r="Q6825" s="37"/>
      <c r="R6825" s="37"/>
      <c r="S6825" s="46"/>
      <c r="T6825" s="48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286</v>
      </c>
      <c r="J6826" s="2" t="s">
        <v>280</v>
      </c>
      <c r="K6826" s="2" t="s">
        <v>320</v>
      </c>
      <c r="L6826" s="170">
        <f t="shared" si="227"/>
        <v>0</v>
      </c>
      <c r="M6826" s="172">
        <f t="shared" si="228"/>
        <v>0</v>
      </c>
      <c r="N6826" s="185"/>
      <c r="O6826" s="37"/>
      <c r="P6826" s="37"/>
      <c r="Q6826" s="37"/>
      <c r="R6826" s="37"/>
      <c r="S6826" s="46"/>
      <c r="T6826" s="2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181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281</v>
      </c>
      <c r="K6827" s="2" t="s">
        <v>320</v>
      </c>
      <c r="L6827" s="170">
        <f t="shared" si="227"/>
        <v>0</v>
      </c>
      <c r="M6827" s="170">
        <f t="shared" si="228"/>
        <v>11.768000000000001</v>
      </c>
      <c r="N6827" s="183"/>
      <c r="O6827" s="37"/>
      <c r="P6827" s="37"/>
      <c r="Q6827" s="37"/>
      <c r="R6827" s="37"/>
      <c r="S6827" s="46"/>
      <c r="T6827" s="2" t="s">
        <v>404</v>
      </c>
      <c r="U6827" s="2"/>
      <c r="V6827" s="2"/>
      <c r="W6827" s="2"/>
      <c r="X6827" s="60">
        <v>11.768000000000001</v>
      </c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60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s="17" customFormat="1" hidden="1" x14ac:dyDescent="0.3">
      <c r="A6828" s="16" t="s">
        <v>245</v>
      </c>
      <c r="B6828" s="16" t="s">
        <v>2</v>
      </c>
      <c r="C6828" s="16" t="s">
        <v>3</v>
      </c>
      <c r="D6828" s="16" t="s">
        <v>241</v>
      </c>
      <c r="E6828" s="6" t="s">
        <v>116</v>
      </c>
      <c r="F6828" s="7"/>
      <c r="G6828" s="23" t="s">
        <v>5</v>
      </c>
      <c r="H6828" s="7">
        <v>2023</v>
      </c>
      <c r="I6828" s="25"/>
      <c r="J6828" s="16" t="s">
        <v>314</v>
      </c>
      <c r="K6828" s="16"/>
      <c r="L6828" s="155"/>
      <c r="M6828" s="133">
        <f>SUM(M6790:M6827)</f>
        <v>30.321000000000002</v>
      </c>
      <c r="N6828" s="186"/>
      <c r="O6828" s="16"/>
      <c r="P6828" s="16"/>
      <c r="Q6828" s="16"/>
      <c r="R6828" s="16"/>
      <c r="S6828" s="51">
        <f>SUM(S6790:S6827)</f>
        <v>9.0640000000000001</v>
      </c>
      <c r="T6828" s="16"/>
      <c r="U6828" s="16"/>
      <c r="V6828" s="16"/>
      <c r="W6828" s="16"/>
      <c r="X6828" s="51">
        <f>SUM(X6790:X6827)</f>
        <v>17.943000000000001</v>
      </c>
      <c r="Y6828" s="16"/>
      <c r="Z6828" s="16"/>
      <c r="AA6828" s="16"/>
      <c r="AB6828" s="16"/>
      <c r="AC6828" s="51">
        <f>SUM(AC6790:AC6827)</f>
        <v>1.1399999999999999</v>
      </c>
      <c r="AD6828" s="16"/>
      <c r="AE6828" s="16"/>
      <c r="AF6828" s="16"/>
      <c r="AG6828" s="16"/>
      <c r="AH6828" s="51">
        <f>SUM(AH6790:AH6827)</f>
        <v>0</v>
      </c>
      <c r="AI6828" s="16"/>
      <c r="AJ6828" s="16"/>
      <c r="AK6828" s="16"/>
      <c r="AL6828" s="16"/>
      <c r="AM6828" s="51">
        <f>SUM(AM6790:AM6827)</f>
        <v>0</v>
      </c>
      <c r="AN6828" s="16"/>
      <c r="AO6828" s="16"/>
      <c r="AP6828" s="16"/>
      <c r="AQ6828" s="16"/>
      <c r="AR6828" s="51">
        <f>SUM(AR6790:AR6827)</f>
        <v>0</v>
      </c>
      <c r="AS6828" s="16"/>
      <c r="AT6828" s="16"/>
      <c r="AU6828" s="16"/>
      <c r="AV6828" s="16"/>
      <c r="AW6828" s="51">
        <f>SUM(AW6790:AW6827)</f>
        <v>0</v>
      </c>
      <c r="AX6828" s="16"/>
      <c r="AY6828" s="16"/>
      <c r="AZ6828" s="16"/>
      <c r="BA6828" s="16"/>
      <c r="BB6828" s="51">
        <f>SUM(BB6790:BB6827)</f>
        <v>0</v>
      </c>
      <c r="BC6828" s="16"/>
      <c r="BD6828" s="16"/>
      <c r="BE6828" s="16"/>
      <c r="BF6828" s="16"/>
      <c r="BG6828" s="51">
        <f>SUM(BG6790:BG6827)</f>
        <v>0</v>
      </c>
      <c r="BH6828" s="16"/>
      <c r="BI6828" s="16"/>
      <c r="BJ6828" s="16"/>
      <c r="BK6828" s="16"/>
      <c r="BL6828" s="51">
        <f>SUM(BL6790:BL6827)</f>
        <v>0</v>
      </c>
      <c r="BM6828" s="16"/>
      <c r="BN6828" s="16"/>
      <c r="BO6828" s="16"/>
      <c r="BP6828" s="16"/>
      <c r="BQ6828" s="51">
        <f>SUM(BQ6790:BQ6827)</f>
        <v>0</v>
      </c>
      <c r="BR6828" s="16"/>
      <c r="BS6828" s="16"/>
      <c r="BT6828" s="16"/>
      <c r="BU6828" s="16"/>
      <c r="BV6828" s="51">
        <f>SUM(BV6790:BV6827)</f>
        <v>2.1739999999999999</v>
      </c>
    </row>
    <row r="6829" spans="1:74" hidden="1" x14ac:dyDescent="0.3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22" t="s">
        <v>5</v>
      </c>
      <c r="H6829" s="3">
        <v>2023</v>
      </c>
      <c r="I6829" s="24" t="s">
        <v>287</v>
      </c>
      <c r="J6829" s="2" t="s">
        <v>267</v>
      </c>
      <c r="K6829" s="2" t="s">
        <v>319</v>
      </c>
      <c r="L6829" s="170">
        <f t="shared" si="227"/>
        <v>0</v>
      </c>
      <c r="M6829" s="170">
        <f t="shared" si="228"/>
        <v>0</v>
      </c>
      <c r="N6829" s="183"/>
      <c r="O6829" s="37"/>
      <c r="P6829" s="37"/>
      <c r="Q6829" s="37"/>
      <c r="R6829" s="37"/>
      <c r="S6829" s="46"/>
      <c r="T6829" s="2"/>
      <c r="U6829" s="2"/>
      <c r="V6829" s="2"/>
      <c r="W6829" s="2"/>
      <c r="X6829" s="60"/>
      <c r="Y6829" s="67"/>
      <c r="Z6829" s="67"/>
      <c r="AA6829" s="67"/>
      <c r="AB6829" s="67"/>
      <c r="AC6829" s="73"/>
      <c r="AD6829" s="2"/>
      <c r="AE6829" s="2"/>
      <c r="AF6829" s="2"/>
      <c r="AG6829" s="2"/>
      <c r="AH6829" s="60"/>
      <c r="AI6829" s="77"/>
      <c r="AJ6829" s="77"/>
      <c r="AK6829" s="77"/>
      <c r="AL6829" s="77"/>
      <c r="AM6829" s="85"/>
      <c r="AN6829" s="2"/>
      <c r="AO6829" s="2"/>
      <c r="AP6829" s="2"/>
      <c r="AQ6829" s="2"/>
      <c r="AR6829" s="60"/>
      <c r="AS6829" s="90"/>
      <c r="AT6829" s="90"/>
      <c r="AU6829" s="90"/>
      <c r="AV6829" s="90"/>
      <c r="AW6829" s="105"/>
      <c r="AX6829" s="2"/>
      <c r="AY6829" s="2"/>
      <c r="AZ6829" s="2"/>
      <c r="BA6829" s="2"/>
      <c r="BB6829" s="60"/>
      <c r="BC6829" s="111"/>
      <c r="BD6829" s="111"/>
      <c r="BE6829" s="111"/>
      <c r="BF6829" s="111"/>
      <c r="BG6829" s="116"/>
      <c r="BH6829" s="2"/>
      <c r="BI6829" s="2"/>
      <c r="BJ6829" s="2"/>
      <c r="BK6829" s="2"/>
      <c r="BL6829" s="60"/>
      <c r="BM6829" s="53"/>
      <c r="BN6829" s="53"/>
      <c r="BO6829" s="53"/>
      <c r="BP6829" s="53"/>
      <c r="BQ6829" s="125"/>
      <c r="BR6829" s="2"/>
      <c r="BS6829" s="2"/>
      <c r="BT6829" s="2"/>
      <c r="BU6829" s="2"/>
      <c r="BV6829" s="60"/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291</v>
      </c>
      <c r="K6830" s="2" t="s">
        <v>320</v>
      </c>
      <c r="L6830" s="170">
        <f t="shared" si="227"/>
        <v>0</v>
      </c>
      <c r="M6830" s="170">
        <f t="shared" si="228"/>
        <v>0</v>
      </c>
      <c r="N6830" s="183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286</v>
      </c>
      <c r="J6831" s="2" t="s">
        <v>337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3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8" t="s">
        <v>338</v>
      </c>
      <c r="K6832" s="8" t="s">
        <v>319</v>
      </c>
      <c r="L6832" s="170">
        <f t="shared" si="227"/>
        <v>0</v>
      </c>
      <c r="M6832" s="170">
        <f t="shared" si="228"/>
        <v>0</v>
      </c>
      <c r="N6832" s="183"/>
      <c r="O6832" s="58"/>
      <c r="P6832" s="58"/>
      <c r="Q6832" s="58"/>
      <c r="R6832" s="58"/>
      <c r="S6832" s="59"/>
      <c r="T6832" s="8"/>
      <c r="U6832" s="8"/>
      <c r="V6832" s="8"/>
      <c r="W6832" s="8"/>
      <c r="X6832" s="130"/>
      <c r="Y6832" s="143"/>
      <c r="Z6832" s="143"/>
      <c r="AA6832" s="143"/>
      <c r="AB6832" s="143"/>
      <c r="AC6832" s="144"/>
      <c r="AD6832" s="8"/>
      <c r="AE6832" s="8"/>
      <c r="AF6832" s="8"/>
      <c r="AG6832" s="8"/>
      <c r="AH6832" s="130"/>
      <c r="AI6832" s="145"/>
      <c r="AJ6832" s="145"/>
      <c r="AK6832" s="145"/>
      <c r="AL6832" s="145"/>
      <c r="AM6832" s="146"/>
      <c r="AN6832" s="8"/>
      <c r="AO6832" s="8"/>
      <c r="AP6832" s="8"/>
      <c r="AQ6832" s="8"/>
      <c r="AR6832" s="130"/>
      <c r="AS6832" s="147"/>
      <c r="AT6832" s="147"/>
      <c r="AU6832" s="147"/>
      <c r="AV6832" s="147"/>
      <c r="AW6832" s="148"/>
      <c r="AX6832" s="8"/>
      <c r="AY6832" s="8"/>
      <c r="AZ6832" s="8"/>
      <c r="BA6832" s="8"/>
      <c r="BB6832" s="130"/>
      <c r="BC6832" s="149"/>
      <c r="BD6832" s="149"/>
      <c r="BE6832" s="149"/>
      <c r="BF6832" s="149"/>
      <c r="BG6832" s="150"/>
      <c r="BH6832" s="8"/>
      <c r="BI6832" s="8"/>
      <c r="BJ6832" s="8"/>
      <c r="BK6832" s="8"/>
      <c r="BL6832" s="130"/>
      <c r="BM6832" s="151"/>
      <c r="BN6832" s="151"/>
      <c r="BO6832" s="151"/>
      <c r="BP6832" s="151"/>
      <c r="BQ6832" s="152"/>
      <c r="BR6832" s="8"/>
      <c r="BS6832" s="8"/>
      <c r="BT6832" s="8"/>
      <c r="BU6832" s="8"/>
      <c r="BV6832" s="13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339</v>
      </c>
      <c r="K6833" s="8" t="s">
        <v>340</v>
      </c>
      <c r="L6833" s="170">
        <f t="shared" si="227"/>
        <v>0</v>
      </c>
      <c r="M6833" s="170">
        <f t="shared" si="228"/>
        <v>0</v>
      </c>
      <c r="N6833" s="183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341</v>
      </c>
      <c r="K6834" s="8" t="s">
        <v>319</v>
      </c>
      <c r="L6834" s="170">
        <f t="shared" si="227"/>
        <v>0</v>
      </c>
      <c r="M6834" s="170">
        <f t="shared" si="228"/>
        <v>0</v>
      </c>
      <c r="N6834" s="183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342</v>
      </c>
      <c r="K6835" s="8" t="s">
        <v>321</v>
      </c>
      <c r="L6835" s="170">
        <f t="shared" si="227"/>
        <v>0</v>
      </c>
      <c r="M6835" s="170">
        <f t="shared" si="228"/>
        <v>0</v>
      </c>
      <c r="N6835" s="183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343</v>
      </c>
      <c r="K6836" s="8" t="s">
        <v>321</v>
      </c>
      <c r="L6836" s="170">
        <f t="shared" si="227"/>
        <v>20</v>
      </c>
      <c r="M6836" s="170">
        <f t="shared" si="228"/>
        <v>157.51</v>
      </c>
      <c r="N6836" s="183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 t="s">
        <v>382</v>
      </c>
      <c r="AJ6836" s="145"/>
      <c r="AK6836" s="145"/>
      <c r="AL6836" s="145">
        <v>20</v>
      </c>
      <c r="AM6836" s="146">
        <v>157.51</v>
      </c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344</v>
      </c>
      <c r="K6837" s="8" t="s">
        <v>340</v>
      </c>
      <c r="L6837" s="170">
        <f t="shared" si="227"/>
        <v>0</v>
      </c>
      <c r="M6837" s="170">
        <f t="shared" si="228"/>
        <v>0</v>
      </c>
      <c r="N6837" s="183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/>
      <c r="AJ6837" s="145"/>
      <c r="AK6837" s="145"/>
      <c r="AL6837" s="145"/>
      <c r="AM6837" s="146"/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288</v>
      </c>
      <c r="J6838" s="8" t="s">
        <v>345</v>
      </c>
      <c r="K6838" s="8" t="s">
        <v>319</v>
      </c>
      <c r="L6838" s="170">
        <f t="shared" si="227"/>
        <v>0</v>
      </c>
      <c r="M6838" s="170">
        <f t="shared" si="228"/>
        <v>0</v>
      </c>
      <c r="N6838" s="183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2" t="s">
        <v>352</v>
      </c>
      <c r="K6839" s="2" t="s">
        <v>319</v>
      </c>
      <c r="L6839" s="170">
        <f t="shared" si="227"/>
        <v>0</v>
      </c>
      <c r="M6839" s="170">
        <f t="shared" si="228"/>
        <v>0</v>
      </c>
      <c r="N6839" s="183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353</v>
      </c>
      <c r="K6840" s="2" t="s">
        <v>322</v>
      </c>
      <c r="L6840" s="170">
        <f t="shared" si="227"/>
        <v>0</v>
      </c>
      <c r="M6840" s="170">
        <f t="shared" si="228"/>
        <v>0</v>
      </c>
      <c r="N6840" s="183"/>
      <c r="O6840" s="37"/>
      <c r="P6840" s="37"/>
      <c r="Q6840" s="37"/>
      <c r="R6840" s="37"/>
      <c r="S6840" s="46"/>
      <c r="T6840" s="2"/>
      <c r="U6840" s="2"/>
      <c r="V6840" s="2"/>
      <c r="W6840" s="2"/>
      <c r="X6840" s="60"/>
      <c r="Y6840" s="67"/>
      <c r="Z6840" s="67"/>
      <c r="AA6840" s="67"/>
      <c r="AB6840" s="67"/>
      <c r="AC6840" s="73"/>
      <c r="AD6840" s="2"/>
      <c r="AE6840" s="2"/>
      <c r="AF6840" s="2"/>
      <c r="AG6840" s="2"/>
      <c r="AH6840" s="60"/>
      <c r="AI6840" s="77"/>
      <c r="AJ6840" s="77"/>
      <c r="AK6840" s="77"/>
      <c r="AL6840" s="77"/>
      <c r="AM6840" s="85"/>
      <c r="AN6840" s="2"/>
      <c r="AO6840" s="2"/>
      <c r="AP6840" s="2"/>
      <c r="AQ6840" s="2"/>
      <c r="AR6840" s="60"/>
      <c r="AS6840" s="90"/>
      <c r="AT6840" s="90"/>
      <c r="AU6840" s="90"/>
      <c r="AV6840" s="90"/>
      <c r="AW6840" s="105"/>
      <c r="AX6840" s="2"/>
      <c r="AY6840" s="2"/>
      <c r="AZ6840" s="2"/>
      <c r="BA6840" s="2"/>
      <c r="BB6840" s="60"/>
      <c r="BC6840" s="111"/>
      <c r="BD6840" s="111"/>
      <c r="BE6840" s="111"/>
      <c r="BF6840" s="111"/>
      <c r="BG6840" s="116"/>
      <c r="BH6840" s="2"/>
      <c r="BI6840" s="2"/>
      <c r="BJ6840" s="2"/>
      <c r="BK6840" s="2"/>
      <c r="BL6840" s="60"/>
      <c r="BM6840" s="53"/>
      <c r="BN6840" s="53"/>
      <c r="BO6840" s="53"/>
      <c r="BP6840" s="53"/>
      <c r="BQ6840" s="125"/>
      <c r="BR6840" s="2"/>
      <c r="BS6840" s="2"/>
      <c r="BT6840" s="2"/>
      <c r="BU6840" s="2"/>
      <c r="BV6840" s="6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346</v>
      </c>
      <c r="K6841" s="2" t="s">
        <v>319</v>
      </c>
      <c r="L6841" s="170">
        <f t="shared" si="227"/>
        <v>0</v>
      </c>
      <c r="M6841" s="170">
        <f t="shared" si="228"/>
        <v>0</v>
      </c>
      <c r="N6841" s="183"/>
      <c r="O6841" s="38"/>
      <c r="P6841" s="37"/>
      <c r="Q6841" s="37"/>
      <c r="R6841" s="37"/>
      <c r="S6841" s="46"/>
      <c r="T6841" s="3"/>
      <c r="U6841" s="2"/>
      <c r="V6841" s="2"/>
      <c r="W6841" s="2"/>
      <c r="X6841" s="60"/>
      <c r="Y6841" s="69"/>
      <c r="Z6841" s="67"/>
      <c r="AA6841" s="67"/>
      <c r="AB6841" s="67"/>
      <c r="AC6841" s="73"/>
      <c r="AD6841" s="3"/>
      <c r="AE6841" s="2"/>
      <c r="AF6841" s="2"/>
      <c r="AG6841" s="2"/>
      <c r="AH6841" s="60"/>
      <c r="AI6841" s="78"/>
      <c r="AJ6841" s="77"/>
      <c r="AK6841" s="77"/>
      <c r="AL6841" s="77"/>
      <c r="AM6841" s="85"/>
      <c r="AN6841" s="3"/>
      <c r="AO6841" s="2"/>
      <c r="AP6841" s="2"/>
      <c r="AQ6841" s="2"/>
      <c r="AR6841" s="60"/>
      <c r="AS6841" s="91"/>
      <c r="AT6841" s="90"/>
      <c r="AU6841" s="90"/>
      <c r="AV6841" s="90"/>
      <c r="AW6841" s="105"/>
      <c r="AX6841" s="3"/>
      <c r="AY6841" s="2"/>
      <c r="AZ6841" s="2"/>
      <c r="BA6841" s="2"/>
      <c r="BB6841" s="60"/>
      <c r="BC6841" s="112"/>
      <c r="BD6841" s="111"/>
      <c r="BE6841" s="111"/>
      <c r="BF6841" s="111"/>
      <c r="BG6841" s="116"/>
      <c r="BH6841" s="3"/>
      <c r="BI6841" s="2"/>
      <c r="BJ6841" s="2"/>
      <c r="BK6841" s="2"/>
      <c r="BL6841" s="60"/>
      <c r="BM6841" s="54"/>
      <c r="BN6841" s="53"/>
      <c r="BO6841" s="53"/>
      <c r="BP6841" s="53"/>
      <c r="BQ6841" s="125"/>
      <c r="BR6841" s="3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289</v>
      </c>
      <c r="J6842" s="2" t="s">
        <v>268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3"/>
      <c r="O6842" s="37"/>
      <c r="P6842" s="37"/>
      <c r="Q6842" s="37"/>
      <c r="R6842" s="37"/>
      <c r="S6842" s="46"/>
      <c r="T6842" s="2"/>
      <c r="U6842" s="2"/>
      <c r="V6842" s="2"/>
      <c r="W6842" s="2"/>
      <c r="X6842" s="60"/>
      <c r="Y6842" s="67"/>
      <c r="Z6842" s="67"/>
      <c r="AA6842" s="67"/>
      <c r="AB6842" s="67"/>
      <c r="AC6842" s="73"/>
      <c r="AD6842" s="2"/>
      <c r="AE6842" s="2"/>
      <c r="AF6842" s="2"/>
      <c r="AG6842" s="2"/>
      <c r="AH6842" s="60"/>
      <c r="AI6842" s="77"/>
      <c r="AJ6842" s="77"/>
      <c r="AK6842" s="77"/>
      <c r="AL6842" s="77"/>
      <c r="AM6842" s="85"/>
      <c r="AN6842" s="2"/>
      <c r="AO6842" s="2"/>
      <c r="AP6842" s="2"/>
      <c r="AQ6842" s="2"/>
      <c r="AR6842" s="60"/>
      <c r="AS6842" s="90"/>
      <c r="AT6842" s="90"/>
      <c r="AU6842" s="90"/>
      <c r="AV6842" s="90"/>
      <c r="AW6842" s="105"/>
      <c r="AX6842" s="2"/>
      <c r="AY6842" s="2"/>
      <c r="AZ6842" s="2"/>
      <c r="BA6842" s="2"/>
      <c r="BB6842" s="60"/>
      <c r="BC6842" s="111"/>
      <c r="BD6842" s="111"/>
      <c r="BE6842" s="111"/>
      <c r="BF6842" s="111"/>
      <c r="BG6842" s="116"/>
      <c r="BH6842" s="2"/>
      <c r="BI6842" s="2"/>
      <c r="BJ6842" s="2"/>
      <c r="BK6842" s="2"/>
      <c r="BL6842" s="60"/>
      <c r="BM6842" s="53"/>
      <c r="BN6842" s="53"/>
      <c r="BO6842" s="53"/>
      <c r="BP6842" s="53"/>
      <c r="BQ6842" s="125"/>
      <c r="BR6842" s="2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292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3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285</v>
      </c>
      <c r="J6844" s="2" t="s">
        <v>293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3"/>
      <c r="O6844" s="37"/>
      <c r="P6844" s="37"/>
      <c r="Q6844" s="37"/>
      <c r="R6844" s="38"/>
      <c r="S6844" s="45"/>
      <c r="T6844" s="2"/>
      <c r="U6844" s="2"/>
      <c r="V6844" s="2"/>
      <c r="W6844" s="3"/>
      <c r="X6844" s="61"/>
      <c r="Y6844" s="67"/>
      <c r="Z6844" s="67"/>
      <c r="AA6844" s="67"/>
      <c r="AB6844" s="69"/>
      <c r="AC6844" s="74"/>
      <c r="AD6844" s="2"/>
      <c r="AE6844" s="2"/>
      <c r="AF6844" s="2"/>
      <c r="AG6844" s="3"/>
      <c r="AH6844" s="61"/>
      <c r="AI6844" s="77"/>
      <c r="AJ6844" s="77"/>
      <c r="AK6844" s="77"/>
      <c r="AL6844" s="78"/>
      <c r="AM6844" s="86"/>
      <c r="AN6844" s="2"/>
      <c r="AO6844" s="2"/>
      <c r="AP6844" s="2"/>
      <c r="AQ6844" s="3"/>
      <c r="AR6844" s="61"/>
      <c r="AS6844" s="90"/>
      <c r="AT6844" s="90"/>
      <c r="AU6844" s="90"/>
      <c r="AV6844" s="91"/>
      <c r="AW6844" s="106"/>
      <c r="AX6844" s="2"/>
      <c r="AY6844" s="2"/>
      <c r="AZ6844" s="2"/>
      <c r="BA6844" s="3"/>
      <c r="BB6844" s="61"/>
      <c r="BC6844" s="111"/>
      <c r="BD6844" s="111"/>
      <c r="BE6844" s="111"/>
      <c r="BF6844" s="112"/>
      <c r="BG6844" s="117"/>
      <c r="BH6844" s="2"/>
      <c r="BI6844" s="2"/>
      <c r="BJ6844" s="2"/>
      <c r="BK6844" s="3"/>
      <c r="BL6844" s="61"/>
      <c r="BM6844" s="53"/>
      <c r="BN6844" s="53"/>
      <c r="BO6844" s="53"/>
      <c r="BP6844" s="54"/>
      <c r="BQ6844" s="126"/>
      <c r="BR6844" s="2"/>
      <c r="BS6844" s="2"/>
      <c r="BT6844" s="2"/>
      <c r="BU6844" s="3"/>
      <c r="BV6844" s="61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287</v>
      </c>
      <c r="J6845" s="2" t="s">
        <v>269</v>
      </c>
      <c r="K6845" s="2" t="s">
        <v>321</v>
      </c>
      <c r="L6845" s="170">
        <f t="shared" si="227"/>
        <v>0</v>
      </c>
      <c r="M6845" s="170">
        <f t="shared" si="228"/>
        <v>0</v>
      </c>
      <c r="N6845" s="183"/>
      <c r="O6845" s="37"/>
      <c r="P6845" s="37"/>
      <c r="Q6845" s="37"/>
      <c r="R6845" s="37"/>
      <c r="S6845" s="46"/>
      <c r="T6845" s="2"/>
      <c r="U6845" s="2"/>
      <c r="V6845" s="2"/>
      <c r="W6845" s="2"/>
      <c r="X6845" s="60"/>
      <c r="Y6845" s="67"/>
      <c r="Z6845" s="67"/>
      <c r="AA6845" s="67"/>
      <c r="AB6845" s="67"/>
      <c r="AC6845" s="73"/>
      <c r="AD6845" s="2"/>
      <c r="AE6845" s="2"/>
      <c r="AF6845" s="2"/>
      <c r="AG6845" s="2"/>
      <c r="AH6845" s="60"/>
      <c r="AI6845" s="77"/>
      <c r="AJ6845" s="77"/>
      <c r="AK6845" s="77"/>
      <c r="AL6845" s="77"/>
      <c r="AM6845" s="85"/>
      <c r="AN6845" s="2"/>
      <c r="AO6845" s="2"/>
      <c r="AP6845" s="2"/>
      <c r="AQ6845" s="2"/>
      <c r="AR6845" s="60"/>
      <c r="AS6845" s="90"/>
      <c r="AT6845" s="90"/>
      <c r="AU6845" s="90"/>
      <c r="AV6845" s="90"/>
      <c r="AW6845" s="105"/>
      <c r="AX6845" s="2"/>
      <c r="AY6845" s="2"/>
      <c r="AZ6845" s="2"/>
      <c r="BA6845" s="2"/>
      <c r="BB6845" s="60"/>
      <c r="BC6845" s="111"/>
      <c r="BD6845" s="111"/>
      <c r="BE6845" s="111"/>
      <c r="BF6845" s="111"/>
      <c r="BG6845" s="116"/>
      <c r="BH6845" s="2"/>
      <c r="BI6845" s="2"/>
      <c r="BJ6845" s="2"/>
      <c r="BK6845" s="2"/>
      <c r="BL6845" s="60"/>
      <c r="BM6845" s="53"/>
      <c r="BN6845" s="53"/>
      <c r="BO6845" s="53"/>
      <c r="BP6845" s="53"/>
      <c r="BQ6845" s="125"/>
      <c r="BR6845" s="2"/>
      <c r="BS6845" s="2"/>
      <c r="BT6845" s="2"/>
      <c r="BU6845" s="2"/>
      <c r="BV6845" s="60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270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3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290</v>
      </c>
      <c r="J6847" s="2" t="s">
        <v>271</v>
      </c>
      <c r="K6847" s="2" t="s">
        <v>322</v>
      </c>
      <c r="L6847" s="170">
        <f t="shared" si="227"/>
        <v>0</v>
      </c>
      <c r="M6847" s="170">
        <f t="shared" si="228"/>
        <v>0</v>
      </c>
      <c r="N6847" s="183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284</v>
      </c>
      <c r="J6848" s="2" t="s">
        <v>294</v>
      </c>
      <c r="K6848" s="2" t="s">
        <v>321</v>
      </c>
      <c r="L6848" s="170">
        <f t="shared" si="227"/>
        <v>0</v>
      </c>
      <c r="M6848" s="170">
        <f t="shared" si="228"/>
        <v>0</v>
      </c>
      <c r="N6848" s="183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347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3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295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3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290</v>
      </c>
      <c r="J6851" s="2" t="s">
        <v>299</v>
      </c>
      <c r="K6851" s="2" t="s">
        <v>319</v>
      </c>
      <c r="L6851" s="170">
        <f t="shared" si="227"/>
        <v>0</v>
      </c>
      <c r="M6851" s="170">
        <f t="shared" si="228"/>
        <v>0</v>
      </c>
      <c r="N6851" s="183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315</v>
      </c>
      <c r="J6852" s="2" t="s">
        <v>348</v>
      </c>
      <c r="K6852" s="2" t="s">
        <v>321</v>
      </c>
      <c r="L6852" s="170">
        <f t="shared" si="227"/>
        <v>0</v>
      </c>
      <c r="M6852" s="170">
        <f t="shared" si="228"/>
        <v>0</v>
      </c>
      <c r="N6852" s="183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296</v>
      </c>
      <c r="K6853" s="2" t="s">
        <v>322</v>
      </c>
      <c r="L6853" s="170">
        <f t="shared" ref="L6853:L6955" si="229">SUM(R6853,W6853,AB6853,AG6853,AL6853,AQ6853,AV6853,BA6853,BF6853,BK6853,BP6853,BU6853)</f>
        <v>0</v>
      </c>
      <c r="M6853" s="170">
        <f t="shared" ref="M6853:M6955" si="230">SUM(S6853,X6853,AC6853,AH6853,AM6853,AR6853,AW6853,BB6853,BG6853,BL6853,BQ6853,BV6853)</f>
        <v>0</v>
      </c>
      <c r="N6853" s="183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316</v>
      </c>
      <c r="J6854" s="2" t="s">
        <v>297</v>
      </c>
      <c r="K6854" s="2" t="s">
        <v>319</v>
      </c>
      <c r="L6854" s="170">
        <f t="shared" si="229"/>
        <v>0</v>
      </c>
      <c r="M6854" s="170">
        <f t="shared" si="230"/>
        <v>0</v>
      </c>
      <c r="N6854" s="183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8" t="s">
        <v>349</v>
      </c>
      <c r="K6855" s="8" t="s">
        <v>321</v>
      </c>
      <c r="L6855" s="170">
        <f t="shared" si="229"/>
        <v>0</v>
      </c>
      <c r="M6855" s="170">
        <f t="shared" si="230"/>
        <v>0</v>
      </c>
      <c r="N6855" s="183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282</v>
      </c>
      <c r="J6856" s="2" t="s">
        <v>272</v>
      </c>
      <c r="K6856" s="2" t="s">
        <v>322</v>
      </c>
      <c r="L6856" s="170">
        <f t="shared" si="229"/>
        <v>0</v>
      </c>
      <c r="M6856" s="170">
        <f t="shared" si="230"/>
        <v>0</v>
      </c>
      <c r="N6856" s="183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273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3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274</v>
      </c>
      <c r="K6858" s="2" t="s">
        <v>322</v>
      </c>
      <c r="L6858" s="172">
        <f t="shared" si="229"/>
        <v>0</v>
      </c>
      <c r="M6858" s="170">
        <f t="shared" si="230"/>
        <v>0</v>
      </c>
      <c r="N6858" s="183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275</v>
      </c>
      <c r="K6859" s="2" t="s">
        <v>322</v>
      </c>
      <c r="L6859" s="170">
        <f t="shared" si="229"/>
        <v>0</v>
      </c>
      <c r="M6859" s="170">
        <f t="shared" si="230"/>
        <v>0</v>
      </c>
      <c r="N6859" s="183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276</v>
      </c>
      <c r="K6860" s="2" t="s">
        <v>321</v>
      </c>
      <c r="L6860" s="170">
        <f t="shared" si="229"/>
        <v>0</v>
      </c>
      <c r="M6860" s="170">
        <f t="shared" si="230"/>
        <v>0</v>
      </c>
      <c r="N6860" s="183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277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3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283</v>
      </c>
      <c r="J6862" s="2" t="s">
        <v>298</v>
      </c>
      <c r="K6862" s="2" t="s">
        <v>322</v>
      </c>
      <c r="L6862" s="170">
        <f t="shared" si="229"/>
        <v>0.05</v>
      </c>
      <c r="M6862" s="170">
        <f t="shared" si="230"/>
        <v>12.016999999999999</v>
      </c>
      <c r="N6862" s="183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 t="s">
        <v>361</v>
      </c>
      <c r="AZ6862" s="2"/>
      <c r="BA6862" s="2">
        <v>0.05</v>
      </c>
      <c r="BB6862" s="60">
        <v>12.016999999999999</v>
      </c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278</v>
      </c>
      <c r="K6863" s="2" t="s">
        <v>321</v>
      </c>
      <c r="L6863" s="170">
        <f t="shared" si="229"/>
        <v>8</v>
      </c>
      <c r="M6863" s="170">
        <f t="shared" si="230"/>
        <v>9.9160000000000004</v>
      </c>
      <c r="N6863" s="183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 t="s">
        <v>514</v>
      </c>
      <c r="AQ6863" s="2">
        <v>1</v>
      </c>
      <c r="AR6863" s="60">
        <v>1.609</v>
      </c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6</v>
      </c>
      <c r="BB6863" s="60">
        <v>6.9429999999999996</v>
      </c>
      <c r="BC6863" s="111"/>
      <c r="BD6863" s="111"/>
      <c r="BE6863" s="111"/>
      <c r="BF6863" s="111"/>
      <c r="BG6863" s="116"/>
      <c r="BH6863" s="2">
        <v>1</v>
      </c>
      <c r="BI6863" s="2"/>
      <c r="BJ6863" s="2"/>
      <c r="BK6863" s="2">
        <v>1</v>
      </c>
      <c r="BL6863" s="60">
        <v>1.3640000000000001</v>
      </c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279</v>
      </c>
      <c r="K6864" s="2" t="s">
        <v>321</v>
      </c>
      <c r="L6864" s="170">
        <f t="shared" si="229"/>
        <v>0</v>
      </c>
      <c r="M6864" s="170">
        <f t="shared" si="230"/>
        <v>0</v>
      </c>
      <c r="N6864" s="183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/>
      <c r="AQ6864" s="2"/>
      <c r="AR6864" s="60"/>
      <c r="AS6864" s="90"/>
      <c r="AT6864" s="90"/>
      <c r="AU6864" s="90"/>
      <c r="AV6864" s="90"/>
      <c r="AW6864" s="105"/>
      <c r="AX6864" s="2"/>
      <c r="AY6864" s="2"/>
      <c r="AZ6864" s="2"/>
      <c r="BA6864" s="2"/>
      <c r="BB6864" s="60"/>
      <c r="BC6864" s="111"/>
      <c r="BD6864" s="111"/>
      <c r="BE6864" s="111"/>
      <c r="BF6864" s="111"/>
      <c r="BG6864" s="116"/>
      <c r="BH6864" s="2"/>
      <c r="BI6864" s="2"/>
      <c r="BJ6864" s="2"/>
      <c r="BK6864" s="2"/>
      <c r="BL6864" s="60"/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286</v>
      </c>
      <c r="J6865" s="2" t="s">
        <v>280</v>
      </c>
      <c r="K6865" s="2" t="s">
        <v>320</v>
      </c>
      <c r="L6865" s="170">
        <f t="shared" si="229"/>
        <v>1.3640000000000001</v>
      </c>
      <c r="M6865" s="172">
        <f t="shared" si="230"/>
        <v>18.8232</v>
      </c>
      <c r="N6865" s="185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>
        <v>1.3640000000000001</v>
      </c>
      <c r="BL6865" s="181">
        <v>18.8232</v>
      </c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281</v>
      </c>
      <c r="K6866" s="2" t="s">
        <v>320</v>
      </c>
      <c r="L6866" s="170">
        <f t="shared" si="229"/>
        <v>0</v>
      </c>
      <c r="M6866" s="170">
        <f t="shared" si="230"/>
        <v>0</v>
      </c>
      <c r="N6866" s="183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/>
      <c r="BL6866" s="60"/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s="17" customFormat="1" hidden="1" x14ac:dyDescent="0.3">
      <c r="A6867" s="16" t="s">
        <v>246</v>
      </c>
      <c r="B6867" s="16" t="s">
        <v>2</v>
      </c>
      <c r="C6867" s="16" t="s">
        <v>3</v>
      </c>
      <c r="D6867" s="16" t="s">
        <v>241</v>
      </c>
      <c r="E6867" s="6" t="s">
        <v>216</v>
      </c>
      <c r="F6867" s="7"/>
      <c r="G6867" s="23" t="s">
        <v>5</v>
      </c>
      <c r="H6867" s="7">
        <v>2023</v>
      </c>
      <c r="I6867" s="25"/>
      <c r="J6867" s="16" t="s">
        <v>314</v>
      </c>
      <c r="K6867" s="16"/>
      <c r="L6867" s="155"/>
      <c r="M6867" s="133">
        <f>SUM(M6829:M6866)</f>
        <v>198.26619999999997</v>
      </c>
      <c r="N6867" s="186"/>
      <c r="O6867" s="16"/>
      <c r="P6867" s="16"/>
      <c r="Q6867" s="16"/>
      <c r="R6867" s="16"/>
      <c r="S6867" s="51">
        <f>SUM(S6829:S6866)</f>
        <v>0</v>
      </c>
      <c r="T6867" s="16"/>
      <c r="U6867" s="16"/>
      <c r="V6867" s="16"/>
      <c r="W6867" s="16"/>
      <c r="X6867" s="51">
        <f>SUM(X6829:X6866)</f>
        <v>0</v>
      </c>
      <c r="Y6867" s="16"/>
      <c r="Z6867" s="16"/>
      <c r="AA6867" s="16"/>
      <c r="AB6867" s="16"/>
      <c r="AC6867" s="51">
        <f>SUM(AC6829:AC6866)</f>
        <v>0</v>
      </c>
      <c r="AD6867" s="16"/>
      <c r="AE6867" s="16"/>
      <c r="AF6867" s="16"/>
      <c r="AG6867" s="16"/>
      <c r="AH6867" s="51">
        <f>SUM(AH6829:AH6866)</f>
        <v>0</v>
      </c>
      <c r="AI6867" s="16"/>
      <c r="AJ6867" s="16"/>
      <c r="AK6867" s="16"/>
      <c r="AL6867" s="16"/>
      <c r="AM6867" s="51">
        <f>SUM(AM6829:AM6866)</f>
        <v>157.51</v>
      </c>
      <c r="AN6867" s="16"/>
      <c r="AO6867" s="16"/>
      <c r="AP6867" s="16"/>
      <c r="AQ6867" s="16"/>
      <c r="AR6867" s="51">
        <f>SUM(AR6829:AR6866)</f>
        <v>1.609</v>
      </c>
      <c r="AS6867" s="16"/>
      <c r="AT6867" s="16"/>
      <c r="AU6867" s="16"/>
      <c r="AV6867" s="16"/>
      <c r="AW6867" s="51">
        <f>SUM(AW6829:AW6866)</f>
        <v>0</v>
      </c>
      <c r="AX6867" s="16"/>
      <c r="AY6867" s="16"/>
      <c r="AZ6867" s="16"/>
      <c r="BA6867" s="16"/>
      <c r="BB6867" s="51">
        <f>SUM(BB6829:BB6866)</f>
        <v>18.96</v>
      </c>
      <c r="BC6867" s="16"/>
      <c r="BD6867" s="16"/>
      <c r="BE6867" s="16"/>
      <c r="BF6867" s="16"/>
      <c r="BG6867" s="51">
        <f>SUM(BG6829:BG6866)</f>
        <v>0</v>
      </c>
      <c r="BH6867" s="16"/>
      <c r="BI6867" s="16"/>
      <c r="BJ6867" s="16"/>
      <c r="BK6867" s="16"/>
      <c r="BL6867" s="133">
        <f>SUM(BL6829:BL6866)</f>
        <v>20.187200000000001</v>
      </c>
      <c r="BM6867" s="16"/>
      <c r="BN6867" s="16"/>
      <c r="BO6867" s="16"/>
      <c r="BP6867" s="16"/>
      <c r="BQ6867" s="51">
        <f>SUM(BQ6829:BQ6866)</f>
        <v>0</v>
      </c>
      <c r="BR6867" s="16"/>
      <c r="BS6867" s="16"/>
      <c r="BT6867" s="16"/>
      <c r="BU6867" s="16"/>
      <c r="BV6867" s="51">
        <f>SUM(BV6829:BV6866)</f>
        <v>0</v>
      </c>
    </row>
    <row r="6868" spans="1:74" hidden="1" x14ac:dyDescent="0.3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22" t="s">
        <v>5</v>
      </c>
      <c r="H6868" s="3">
        <v>2023</v>
      </c>
      <c r="I6868" s="24" t="s">
        <v>287</v>
      </c>
      <c r="J6868" s="2" t="s">
        <v>267</v>
      </c>
      <c r="K6868" s="2" t="s">
        <v>319</v>
      </c>
      <c r="L6868" s="170">
        <f t="shared" ref="L6868:L6905" si="231">SUM(R6868,W6868,AB6868,AG6868,AL6868,AQ6868,AV6868,BA6868,BF6868,BK6868,BP6868,BU6868)</f>
        <v>0</v>
      </c>
      <c r="M6868" s="170">
        <f>SUM(S6868,X6868,AC6868,AH6868,AM6868,AR6868,AW6868,BB6868,BG6868,BL6868,BQ6868,BV6868)</f>
        <v>0</v>
      </c>
      <c r="N6868" s="183"/>
      <c r="O6868" s="37"/>
      <c r="P6868" s="37"/>
      <c r="Q6868" s="37"/>
      <c r="R6868" s="37"/>
      <c r="S6868" s="46"/>
      <c r="T6868" s="2"/>
      <c r="U6868" s="2"/>
      <c r="V6868" s="2"/>
      <c r="W6868" s="2"/>
      <c r="X6868" s="60"/>
      <c r="Y6868" s="67"/>
      <c r="Z6868" s="67"/>
      <c r="AA6868" s="67"/>
      <c r="AB6868" s="67"/>
      <c r="AC6868" s="73"/>
      <c r="AD6868" s="2"/>
      <c r="AE6868" s="2"/>
      <c r="AF6868" s="2"/>
      <c r="AG6868" s="2"/>
      <c r="AH6868" s="60"/>
      <c r="AI6868" s="77"/>
      <c r="AJ6868" s="77"/>
      <c r="AK6868" s="77"/>
      <c r="AL6868" s="77"/>
      <c r="AM6868" s="85"/>
      <c r="AN6868" s="2"/>
      <c r="AO6868" s="2"/>
      <c r="AP6868" s="2"/>
      <c r="AQ6868" s="2"/>
      <c r="AR6868" s="60"/>
      <c r="AS6868" s="90"/>
      <c r="AT6868" s="90"/>
      <c r="AU6868" s="90"/>
      <c r="AV6868" s="90"/>
      <c r="AW6868" s="105"/>
      <c r="AX6868" s="2"/>
      <c r="AY6868" s="2"/>
      <c r="AZ6868" s="2"/>
      <c r="BA6868" s="2"/>
      <c r="BB6868" s="60"/>
      <c r="BC6868" s="111"/>
      <c r="BD6868" s="111"/>
      <c r="BE6868" s="111"/>
      <c r="BF6868" s="111"/>
      <c r="BG6868" s="116"/>
      <c r="BH6868" s="2"/>
      <c r="BI6868" s="2"/>
      <c r="BJ6868" s="2"/>
      <c r="BK6868" s="2"/>
      <c r="BL6868" s="60"/>
      <c r="BM6868" s="53"/>
      <c r="BN6868" s="53"/>
      <c r="BO6868" s="53"/>
      <c r="BP6868" s="53"/>
      <c r="BQ6868" s="125"/>
      <c r="BR6868" s="2"/>
      <c r="BS6868" s="2"/>
      <c r="BT6868" s="2"/>
      <c r="BU6868" s="2"/>
      <c r="BV6868" s="60"/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291</v>
      </c>
      <c r="K6869" s="2" t="s">
        <v>320</v>
      </c>
      <c r="L6869" s="170">
        <f t="shared" si="231"/>
        <v>0</v>
      </c>
      <c r="M6869" s="170">
        <f t="shared" ref="M6869:M6905" si="232">SUM(S6869,X6869,AC6869,AH6869,AM6869,AR6869,AW6869,BB6869,BG6869,BL6869,BQ6869,BV6869)</f>
        <v>0</v>
      </c>
      <c r="N6869" s="183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286</v>
      </c>
      <c r="J6870" s="2" t="s">
        <v>337</v>
      </c>
      <c r="K6870" s="2" t="s">
        <v>320</v>
      </c>
      <c r="L6870" s="170">
        <f t="shared" si="231"/>
        <v>0</v>
      </c>
      <c r="M6870" s="170">
        <f t="shared" si="232"/>
        <v>0</v>
      </c>
      <c r="N6870" s="183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8" t="s">
        <v>338</v>
      </c>
      <c r="K6871" s="8" t="s">
        <v>319</v>
      </c>
      <c r="L6871" s="170">
        <f t="shared" si="231"/>
        <v>0</v>
      </c>
      <c r="M6871" s="170">
        <f t="shared" si="232"/>
        <v>0</v>
      </c>
      <c r="N6871" s="183"/>
      <c r="O6871" s="58"/>
      <c r="P6871" s="58"/>
      <c r="Q6871" s="58"/>
      <c r="R6871" s="58"/>
      <c r="S6871" s="59"/>
      <c r="T6871" s="8"/>
      <c r="U6871" s="8"/>
      <c r="V6871" s="8"/>
      <c r="W6871" s="8"/>
      <c r="X6871" s="130"/>
      <c r="Y6871" s="143"/>
      <c r="Z6871" s="143"/>
      <c r="AA6871" s="143"/>
      <c r="AB6871" s="143"/>
      <c r="AC6871" s="144"/>
      <c r="AD6871" s="8"/>
      <c r="AE6871" s="8"/>
      <c r="AF6871" s="8"/>
      <c r="AG6871" s="8"/>
      <c r="AH6871" s="130"/>
      <c r="AI6871" s="145"/>
      <c r="AJ6871" s="145"/>
      <c r="AK6871" s="145"/>
      <c r="AL6871" s="145"/>
      <c r="AM6871" s="146"/>
      <c r="AN6871" s="8"/>
      <c r="AO6871" s="8"/>
      <c r="AP6871" s="8"/>
      <c r="AQ6871" s="8"/>
      <c r="AR6871" s="130"/>
      <c r="AS6871" s="147"/>
      <c r="AT6871" s="147"/>
      <c r="AU6871" s="147"/>
      <c r="AV6871" s="147"/>
      <c r="AW6871" s="148"/>
      <c r="AX6871" s="8"/>
      <c r="AY6871" s="8"/>
      <c r="AZ6871" s="8"/>
      <c r="BA6871" s="8"/>
      <c r="BB6871" s="130"/>
      <c r="BC6871" s="149"/>
      <c r="BD6871" s="149"/>
      <c r="BE6871" s="149"/>
      <c r="BF6871" s="149"/>
      <c r="BG6871" s="150"/>
      <c r="BH6871" s="8"/>
      <c r="BI6871" s="8"/>
      <c r="BJ6871" s="8"/>
      <c r="BK6871" s="8"/>
      <c r="BL6871" s="130"/>
      <c r="BM6871" s="151"/>
      <c r="BN6871" s="151"/>
      <c r="BO6871" s="151"/>
      <c r="BP6871" s="151"/>
      <c r="BQ6871" s="152"/>
      <c r="BR6871" s="8"/>
      <c r="BS6871" s="8"/>
      <c r="BT6871" s="8"/>
      <c r="BU6871" s="8"/>
      <c r="BV6871" s="13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339</v>
      </c>
      <c r="K6872" s="8" t="s">
        <v>340</v>
      </c>
      <c r="L6872" s="170">
        <f t="shared" si="231"/>
        <v>0</v>
      </c>
      <c r="M6872" s="170">
        <f t="shared" si="232"/>
        <v>0</v>
      </c>
      <c r="N6872" s="183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341</v>
      </c>
      <c r="K6873" s="8" t="s">
        <v>319</v>
      </c>
      <c r="L6873" s="170">
        <f t="shared" si="231"/>
        <v>0</v>
      </c>
      <c r="M6873" s="170">
        <f t="shared" si="232"/>
        <v>0</v>
      </c>
      <c r="N6873" s="183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342</v>
      </c>
      <c r="K6874" s="8" t="s">
        <v>321</v>
      </c>
      <c r="L6874" s="170">
        <f t="shared" si="231"/>
        <v>0</v>
      </c>
      <c r="M6874" s="170">
        <f t="shared" si="232"/>
        <v>0</v>
      </c>
      <c r="N6874" s="183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343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3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344</v>
      </c>
      <c r="K6876" s="8" t="s">
        <v>340</v>
      </c>
      <c r="L6876" s="170">
        <f t="shared" si="231"/>
        <v>0</v>
      </c>
      <c r="M6876" s="170">
        <f t="shared" si="232"/>
        <v>0</v>
      </c>
      <c r="N6876" s="183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288</v>
      </c>
      <c r="J6877" s="8" t="s">
        <v>345</v>
      </c>
      <c r="K6877" s="8" t="s">
        <v>319</v>
      </c>
      <c r="L6877" s="170">
        <f t="shared" si="231"/>
        <v>0</v>
      </c>
      <c r="M6877" s="170">
        <f t="shared" si="232"/>
        <v>0</v>
      </c>
      <c r="N6877" s="183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2" t="s">
        <v>352</v>
      </c>
      <c r="K6878" s="2" t="s">
        <v>319</v>
      </c>
      <c r="L6878" s="170">
        <f t="shared" si="231"/>
        <v>0</v>
      </c>
      <c r="M6878" s="170">
        <f t="shared" si="232"/>
        <v>0</v>
      </c>
      <c r="N6878" s="183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353</v>
      </c>
      <c r="K6879" s="2" t="s">
        <v>322</v>
      </c>
      <c r="L6879" s="170">
        <f t="shared" si="231"/>
        <v>0</v>
      </c>
      <c r="M6879" s="170">
        <f t="shared" si="232"/>
        <v>0</v>
      </c>
      <c r="N6879" s="183"/>
      <c r="O6879" s="37"/>
      <c r="P6879" s="37"/>
      <c r="Q6879" s="37"/>
      <c r="R6879" s="37"/>
      <c r="S6879" s="46"/>
      <c r="T6879" s="2"/>
      <c r="U6879" s="2"/>
      <c r="V6879" s="2"/>
      <c r="W6879" s="2"/>
      <c r="X6879" s="60"/>
      <c r="Y6879" s="67"/>
      <c r="Z6879" s="67"/>
      <c r="AA6879" s="67"/>
      <c r="AB6879" s="67"/>
      <c r="AC6879" s="73"/>
      <c r="AD6879" s="2"/>
      <c r="AE6879" s="2"/>
      <c r="AF6879" s="2"/>
      <c r="AG6879" s="2"/>
      <c r="AH6879" s="60"/>
      <c r="AI6879" s="77"/>
      <c r="AJ6879" s="77"/>
      <c r="AK6879" s="77"/>
      <c r="AL6879" s="77"/>
      <c r="AM6879" s="85"/>
      <c r="AN6879" s="2"/>
      <c r="AO6879" s="2"/>
      <c r="AP6879" s="2"/>
      <c r="AQ6879" s="2"/>
      <c r="AR6879" s="60"/>
      <c r="AS6879" s="90"/>
      <c r="AT6879" s="90"/>
      <c r="AU6879" s="90"/>
      <c r="AV6879" s="90"/>
      <c r="AW6879" s="105"/>
      <c r="AX6879" s="2"/>
      <c r="AY6879" s="2"/>
      <c r="AZ6879" s="2"/>
      <c r="BA6879" s="2"/>
      <c r="BB6879" s="60"/>
      <c r="BC6879" s="111"/>
      <c r="BD6879" s="111"/>
      <c r="BE6879" s="111"/>
      <c r="BF6879" s="111"/>
      <c r="BG6879" s="116"/>
      <c r="BH6879" s="2"/>
      <c r="BI6879" s="2"/>
      <c r="BJ6879" s="2"/>
      <c r="BK6879" s="2"/>
      <c r="BL6879" s="60"/>
      <c r="BM6879" s="53"/>
      <c r="BN6879" s="53"/>
      <c r="BO6879" s="53"/>
      <c r="BP6879" s="53"/>
      <c r="BQ6879" s="125"/>
      <c r="BR6879" s="2"/>
      <c r="BS6879" s="2"/>
      <c r="BT6879" s="2"/>
      <c r="BU6879" s="2"/>
      <c r="BV6879" s="6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346</v>
      </c>
      <c r="K6880" s="2" t="s">
        <v>319</v>
      </c>
      <c r="L6880" s="170">
        <f t="shared" si="231"/>
        <v>0</v>
      </c>
      <c r="M6880" s="170">
        <f t="shared" si="232"/>
        <v>0</v>
      </c>
      <c r="N6880" s="183"/>
      <c r="O6880" s="38"/>
      <c r="P6880" s="37"/>
      <c r="Q6880" s="37"/>
      <c r="R6880" s="37"/>
      <c r="S6880" s="46"/>
      <c r="T6880" s="3"/>
      <c r="U6880" s="2"/>
      <c r="V6880" s="2"/>
      <c r="W6880" s="2"/>
      <c r="X6880" s="60"/>
      <c r="Y6880" s="69"/>
      <c r="Z6880" s="67"/>
      <c r="AA6880" s="67"/>
      <c r="AB6880" s="67"/>
      <c r="AC6880" s="73"/>
      <c r="AD6880" s="3"/>
      <c r="AE6880" s="2"/>
      <c r="AF6880" s="2"/>
      <c r="AG6880" s="2"/>
      <c r="AH6880" s="60"/>
      <c r="AI6880" s="78"/>
      <c r="AJ6880" s="77"/>
      <c r="AK6880" s="77"/>
      <c r="AL6880" s="77"/>
      <c r="AM6880" s="85"/>
      <c r="AN6880" s="3"/>
      <c r="AO6880" s="2"/>
      <c r="AP6880" s="2"/>
      <c r="AQ6880" s="2"/>
      <c r="AR6880" s="60"/>
      <c r="AS6880" s="91"/>
      <c r="AT6880" s="90"/>
      <c r="AU6880" s="90"/>
      <c r="AV6880" s="90"/>
      <c r="AW6880" s="105"/>
      <c r="AX6880" s="3"/>
      <c r="AY6880" s="2"/>
      <c r="AZ6880" s="2"/>
      <c r="BA6880" s="2"/>
      <c r="BB6880" s="60"/>
      <c r="BC6880" s="112"/>
      <c r="BD6880" s="111"/>
      <c r="BE6880" s="111"/>
      <c r="BF6880" s="111"/>
      <c r="BG6880" s="116"/>
      <c r="BH6880" s="3"/>
      <c r="BI6880" s="2"/>
      <c r="BJ6880" s="2"/>
      <c r="BK6880" s="2"/>
      <c r="BL6880" s="60"/>
      <c r="BM6880" s="54"/>
      <c r="BN6880" s="53"/>
      <c r="BO6880" s="53"/>
      <c r="BP6880" s="53"/>
      <c r="BQ6880" s="125"/>
      <c r="BR6880" s="3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289</v>
      </c>
      <c r="J6881" s="2" t="s">
        <v>268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3"/>
      <c r="O6881" s="37"/>
      <c r="P6881" s="37"/>
      <c r="Q6881" s="37"/>
      <c r="R6881" s="37"/>
      <c r="S6881" s="46"/>
      <c r="T6881" s="2"/>
      <c r="U6881" s="2"/>
      <c r="V6881" s="2"/>
      <c r="W6881" s="2"/>
      <c r="X6881" s="60"/>
      <c r="Y6881" s="67"/>
      <c r="Z6881" s="67"/>
      <c r="AA6881" s="67"/>
      <c r="AB6881" s="67"/>
      <c r="AC6881" s="73"/>
      <c r="AD6881" s="2"/>
      <c r="AE6881" s="2"/>
      <c r="AF6881" s="2"/>
      <c r="AG6881" s="2"/>
      <c r="AH6881" s="60"/>
      <c r="AI6881" s="77"/>
      <c r="AJ6881" s="77"/>
      <c r="AK6881" s="77"/>
      <c r="AL6881" s="77"/>
      <c r="AM6881" s="85"/>
      <c r="AN6881" s="2"/>
      <c r="AO6881" s="2"/>
      <c r="AP6881" s="2"/>
      <c r="AQ6881" s="2"/>
      <c r="AR6881" s="60"/>
      <c r="AS6881" s="90"/>
      <c r="AT6881" s="90"/>
      <c r="AU6881" s="90"/>
      <c r="AV6881" s="90"/>
      <c r="AW6881" s="105"/>
      <c r="AX6881" s="2"/>
      <c r="AY6881" s="2"/>
      <c r="AZ6881" s="2"/>
      <c r="BA6881" s="2"/>
      <c r="BB6881" s="60"/>
      <c r="BC6881" s="111"/>
      <c r="BD6881" s="111"/>
      <c r="BE6881" s="111"/>
      <c r="BF6881" s="111"/>
      <c r="BG6881" s="116"/>
      <c r="BH6881" s="2"/>
      <c r="BI6881" s="2"/>
      <c r="BJ6881" s="2"/>
      <c r="BK6881" s="2"/>
      <c r="BL6881" s="60"/>
      <c r="BM6881" s="53"/>
      <c r="BN6881" s="53"/>
      <c r="BO6881" s="53"/>
      <c r="BP6881" s="53"/>
      <c r="BQ6881" s="125"/>
      <c r="BR6881" s="2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292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3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285</v>
      </c>
      <c r="J6883" s="2" t="s">
        <v>293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3"/>
      <c r="O6883" s="37"/>
      <c r="P6883" s="37"/>
      <c r="Q6883" s="37"/>
      <c r="R6883" s="38"/>
      <c r="S6883" s="45"/>
      <c r="T6883" s="2"/>
      <c r="U6883" s="2"/>
      <c r="V6883" s="2"/>
      <c r="W6883" s="3"/>
      <c r="X6883" s="61"/>
      <c r="Y6883" s="67"/>
      <c r="Z6883" s="67"/>
      <c r="AA6883" s="67"/>
      <c r="AB6883" s="69"/>
      <c r="AC6883" s="74"/>
      <c r="AD6883" s="2"/>
      <c r="AE6883" s="2"/>
      <c r="AF6883" s="2"/>
      <c r="AG6883" s="3"/>
      <c r="AH6883" s="61"/>
      <c r="AI6883" s="77"/>
      <c r="AJ6883" s="77"/>
      <c r="AK6883" s="77"/>
      <c r="AL6883" s="78"/>
      <c r="AM6883" s="86"/>
      <c r="AN6883" s="2"/>
      <c r="AO6883" s="2"/>
      <c r="AP6883" s="2"/>
      <c r="AQ6883" s="3"/>
      <c r="AR6883" s="61"/>
      <c r="AS6883" s="90"/>
      <c r="AT6883" s="90"/>
      <c r="AU6883" s="90"/>
      <c r="AV6883" s="91"/>
      <c r="AW6883" s="106"/>
      <c r="AX6883" s="2"/>
      <c r="AY6883" s="2"/>
      <c r="AZ6883" s="2"/>
      <c r="BA6883" s="3"/>
      <c r="BB6883" s="61"/>
      <c r="BC6883" s="111"/>
      <c r="BD6883" s="111"/>
      <c r="BE6883" s="111"/>
      <c r="BF6883" s="112"/>
      <c r="BG6883" s="117"/>
      <c r="BH6883" s="2"/>
      <c r="BI6883" s="2"/>
      <c r="BJ6883" s="2"/>
      <c r="BK6883" s="3"/>
      <c r="BL6883" s="61"/>
      <c r="BM6883" s="53"/>
      <c r="BN6883" s="53"/>
      <c r="BO6883" s="53"/>
      <c r="BP6883" s="54"/>
      <c r="BQ6883" s="126"/>
      <c r="BR6883" s="2"/>
      <c r="BS6883" s="2"/>
      <c r="BT6883" s="2"/>
      <c r="BU6883" s="3"/>
      <c r="BV6883" s="61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287</v>
      </c>
      <c r="J6884" s="2" t="s">
        <v>269</v>
      </c>
      <c r="K6884" s="2" t="s">
        <v>321</v>
      </c>
      <c r="L6884" s="170">
        <f t="shared" si="231"/>
        <v>0</v>
      </c>
      <c r="M6884" s="170">
        <f t="shared" si="232"/>
        <v>0</v>
      </c>
      <c r="N6884" s="183"/>
      <c r="O6884" s="37"/>
      <c r="P6884" s="37"/>
      <c r="Q6884" s="37"/>
      <c r="R6884" s="37"/>
      <c r="S6884" s="46"/>
      <c r="T6884" s="2"/>
      <c r="U6884" s="2"/>
      <c r="V6884" s="2"/>
      <c r="W6884" s="2"/>
      <c r="X6884" s="60"/>
      <c r="Y6884" s="67"/>
      <c r="Z6884" s="67"/>
      <c r="AA6884" s="67"/>
      <c r="AB6884" s="67"/>
      <c r="AC6884" s="73"/>
      <c r="AD6884" s="2"/>
      <c r="AE6884" s="2"/>
      <c r="AF6884" s="2"/>
      <c r="AG6884" s="2"/>
      <c r="AH6884" s="60"/>
      <c r="AI6884" s="77"/>
      <c r="AJ6884" s="77"/>
      <c r="AK6884" s="77"/>
      <c r="AL6884" s="77"/>
      <c r="AM6884" s="85"/>
      <c r="AN6884" s="2"/>
      <c r="AO6884" s="2"/>
      <c r="AP6884" s="2"/>
      <c r="AQ6884" s="2"/>
      <c r="AR6884" s="60"/>
      <c r="AS6884" s="90"/>
      <c r="AT6884" s="90"/>
      <c r="AU6884" s="90"/>
      <c r="AV6884" s="90"/>
      <c r="AW6884" s="105"/>
      <c r="AX6884" s="2"/>
      <c r="AY6884" s="2"/>
      <c r="AZ6884" s="2"/>
      <c r="BA6884" s="2"/>
      <c r="BB6884" s="60"/>
      <c r="BC6884" s="111"/>
      <c r="BD6884" s="111"/>
      <c r="BE6884" s="111"/>
      <c r="BF6884" s="111"/>
      <c r="BG6884" s="116"/>
      <c r="BH6884" s="2"/>
      <c r="BI6884" s="2"/>
      <c r="BJ6884" s="2"/>
      <c r="BK6884" s="2"/>
      <c r="BL6884" s="60"/>
      <c r="BM6884" s="53"/>
      <c r="BN6884" s="53"/>
      <c r="BO6884" s="53"/>
      <c r="BP6884" s="53"/>
      <c r="BQ6884" s="125"/>
      <c r="BR6884" s="2"/>
      <c r="BS6884" s="2"/>
      <c r="BT6884" s="2"/>
      <c r="BU6884" s="2"/>
      <c r="BV6884" s="60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270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3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290</v>
      </c>
      <c r="J6886" s="2" t="s">
        <v>271</v>
      </c>
      <c r="K6886" s="2" t="s">
        <v>322</v>
      </c>
      <c r="L6886" s="170">
        <f t="shared" si="231"/>
        <v>0</v>
      </c>
      <c r="M6886" s="170">
        <f t="shared" si="232"/>
        <v>0</v>
      </c>
      <c r="N6886" s="183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284</v>
      </c>
      <c r="J6887" s="2" t="s">
        <v>294</v>
      </c>
      <c r="K6887" s="2" t="s">
        <v>321</v>
      </c>
      <c r="L6887" s="170">
        <f t="shared" si="231"/>
        <v>0</v>
      </c>
      <c r="M6887" s="170">
        <f t="shared" si="232"/>
        <v>0</v>
      </c>
      <c r="N6887" s="183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347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3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295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3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290</v>
      </c>
      <c r="J6890" s="2" t="s">
        <v>299</v>
      </c>
      <c r="K6890" s="2" t="s">
        <v>319</v>
      </c>
      <c r="L6890" s="170">
        <f t="shared" si="231"/>
        <v>0</v>
      </c>
      <c r="M6890" s="170">
        <f t="shared" si="232"/>
        <v>0</v>
      </c>
      <c r="N6890" s="183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315</v>
      </c>
      <c r="J6891" s="2" t="s">
        <v>348</v>
      </c>
      <c r="K6891" s="2" t="s">
        <v>321</v>
      </c>
      <c r="L6891" s="170">
        <f t="shared" si="231"/>
        <v>0</v>
      </c>
      <c r="M6891" s="170">
        <f t="shared" si="232"/>
        <v>0</v>
      </c>
      <c r="N6891" s="183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296</v>
      </c>
      <c r="K6892" s="2" t="s">
        <v>322</v>
      </c>
      <c r="L6892" s="170">
        <f t="shared" si="231"/>
        <v>0</v>
      </c>
      <c r="M6892" s="170">
        <f t="shared" si="232"/>
        <v>0</v>
      </c>
      <c r="N6892" s="183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316</v>
      </c>
      <c r="J6893" s="2" t="s">
        <v>297</v>
      </c>
      <c r="K6893" s="2" t="s">
        <v>319</v>
      </c>
      <c r="L6893" s="170">
        <f t="shared" si="231"/>
        <v>0</v>
      </c>
      <c r="M6893" s="170">
        <f t="shared" si="232"/>
        <v>0</v>
      </c>
      <c r="N6893" s="183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8" t="s">
        <v>349</v>
      </c>
      <c r="K6894" s="8" t="s">
        <v>321</v>
      </c>
      <c r="L6894" s="170">
        <f t="shared" si="231"/>
        <v>0</v>
      </c>
      <c r="M6894" s="170">
        <f t="shared" si="232"/>
        <v>0</v>
      </c>
      <c r="N6894" s="183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282</v>
      </c>
      <c r="J6895" s="2" t="s">
        <v>272</v>
      </c>
      <c r="K6895" s="2" t="s">
        <v>322</v>
      </c>
      <c r="L6895" s="170">
        <f t="shared" si="231"/>
        <v>0</v>
      </c>
      <c r="M6895" s="170">
        <f t="shared" si="232"/>
        <v>0</v>
      </c>
      <c r="N6895" s="183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273</v>
      </c>
      <c r="K6896" s="2" t="s">
        <v>322</v>
      </c>
      <c r="L6896" s="170">
        <f t="shared" si="231"/>
        <v>3.3000000000000002E-2</v>
      </c>
      <c r="M6896" s="170">
        <f t="shared" si="232"/>
        <v>78.950999999999993</v>
      </c>
      <c r="N6896" s="183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 t="s">
        <v>361</v>
      </c>
      <c r="AA6896" s="67"/>
      <c r="AB6896" s="67">
        <v>4.0000000000000001E-3</v>
      </c>
      <c r="AC6896" s="73">
        <v>6.3289999999999997</v>
      </c>
      <c r="AD6896" s="2"/>
      <c r="AE6896" s="2"/>
      <c r="AF6896" s="2"/>
      <c r="AG6896" s="2"/>
      <c r="AH6896" s="60"/>
      <c r="AI6896" s="77"/>
      <c r="AJ6896" s="77" t="s">
        <v>361</v>
      </c>
      <c r="AK6896" s="77"/>
      <c r="AL6896" s="77">
        <v>5.0000000000000001E-4</v>
      </c>
      <c r="AM6896" s="85">
        <v>0.95199999999999996</v>
      </c>
      <c r="AN6896" s="2"/>
      <c r="AO6896" s="2"/>
      <c r="AP6896" s="2" t="s">
        <v>506</v>
      </c>
      <c r="AQ6896" s="2">
        <v>1.6E-2</v>
      </c>
      <c r="AR6896" s="60">
        <v>42.539000000000001</v>
      </c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 t="s">
        <v>361</v>
      </c>
      <c r="BE6896" s="111"/>
      <c r="BF6896" s="111">
        <v>1.2500000000000001E-2</v>
      </c>
      <c r="BG6896" s="116">
        <v>29.131</v>
      </c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274</v>
      </c>
      <c r="K6897" s="2" t="s">
        <v>322</v>
      </c>
      <c r="L6897" s="172">
        <f t="shared" si="231"/>
        <v>0</v>
      </c>
      <c r="M6897" s="170">
        <f t="shared" si="232"/>
        <v>0</v>
      </c>
      <c r="N6897" s="183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/>
      <c r="AA6897" s="67"/>
      <c r="AB6897" s="67"/>
      <c r="AC6897" s="73"/>
      <c r="AD6897" s="2"/>
      <c r="AE6897" s="2"/>
      <c r="AF6897" s="2"/>
      <c r="AG6897" s="2"/>
      <c r="AH6897" s="60"/>
      <c r="AI6897" s="77"/>
      <c r="AJ6897" s="77"/>
      <c r="AK6897" s="77"/>
      <c r="AL6897" s="77"/>
      <c r="AM6897" s="85"/>
      <c r="AN6897" s="2"/>
      <c r="AO6897" s="2"/>
      <c r="AP6897" s="2"/>
      <c r="AQ6897" s="2"/>
      <c r="AR6897" s="60"/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/>
      <c r="BE6897" s="111"/>
      <c r="BF6897" s="111"/>
      <c r="BG6897" s="116"/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275</v>
      </c>
      <c r="K6898" s="2" t="s">
        <v>322</v>
      </c>
      <c r="L6898" s="170">
        <f t="shared" si="231"/>
        <v>0</v>
      </c>
      <c r="M6898" s="170">
        <f t="shared" si="232"/>
        <v>0</v>
      </c>
      <c r="N6898" s="183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276</v>
      </c>
      <c r="K6899" s="2" t="s">
        <v>321</v>
      </c>
      <c r="L6899" s="170">
        <f t="shared" si="231"/>
        <v>0</v>
      </c>
      <c r="M6899" s="170">
        <f t="shared" si="232"/>
        <v>0</v>
      </c>
      <c r="N6899" s="183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277</v>
      </c>
      <c r="K6900" s="2" t="s">
        <v>321</v>
      </c>
      <c r="L6900" s="170">
        <f t="shared" si="231"/>
        <v>3</v>
      </c>
      <c r="M6900" s="170">
        <f t="shared" si="232"/>
        <v>5.6619999999999999</v>
      </c>
      <c r="N6900" s="183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 t="s">
        <v>361</v>
      </c>
      <c r="AK6900" s="77"/>
      <c r="AL6900" s="77">
        <v>1</v>
      </c>
      <c r="AM6900" s="85">
        <v>2.306</v>
      </c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 t="s">
        <v>361</v>
      </c>
      <c r="BE6900" s="111"/>
      <c r="BF6900" s="111">
        <v>2</v>
      </c>
      <c r="BG6900" s="116">
        <v>3.3559999999999999</v>
      </c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283</v>
      </c>
      <c r="J6901" s="2" t="s">
        <v>298</v>
      </c>
      <c r="K6901" s="2" t="s">
        <v>322</v>
      </c>
      <c r="L6901" s="170">
        <f t="shared" si="231"/>
        <v>0</v>
      </c>
      <c r="M6901" s="170">
        <f t="shared" si="232"/>
        <v>0</v>
      </c>
      <c r="N6901" s="183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/>
      <c r="AK6901" s="77"/>
      <c r="AL6901" s="77"/>
      <c r="AM6901" s="85"/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/>
      <c r="BE6901" s="111"/>
      <c r="BF6901" s="111"/>
      <c r="BG6901" s="116"/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278</v>
      </c>
      <c r="K6902" s="2" t="s">
        <v>321</v>
      </c>
      <c r="L6902" s="170">
        <f t="shared" si="231"/>
        <v>0</v>
      </c>
      <c r="M6902" s="170">
        <f t="shared" si="232"/>
        <v>0</v>
      </c>
      <c r="N6902" s="183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279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3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286</v>
      </c>
      <c r="J6904" s="2" t="s">
        <v>280</v>
      </c>
      <c r="K6904" s="2" t="s">
        <v>320</v>
      </c>
      <c r="L6904" s="170">
        <f t="shared" si="231"/>
        <v>0.9</v>
      </c>
      <c r="M6904" s="172">
        <f t="shared" si="232"/>
        <v>12.42</v>
      </c>
      <c r="N6904" s="185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>
        <v>0.9</v>
      </c>
      <c r="BL6904" s="181">
        <v>12.42</v>
      </c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281</v>
      </c>
      <c r="K6905" s="2" t="s">
        <v>320</v>
      </c>
      <c r="L6905" s="170">
        <f t="shared" si="231"/>
        <v>0</v>
      </c>
      <c r="M6905" s="170">
        <f t="shared" si="232"/>
        <v>0</v>
      </c>
      <c r="N6905" s="183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/>
      <c r="BL6905" s="60"/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16" t="s">
        <v>2</v>
      </c>
      <c r="C6906" s="16" t="s">
        <v>3</v>
      </c>
      <c r="D6906" s="16" t="s">
        <v>241</v>
      </c>
      <c r="E6906" s="6" t="s">
        <v>216</v>
      </c>
      <c r="F6906" s="7">
        <v>2</v>
      </c>
      <c r="G6906" s="23" t="s">
        <v>5</v>
      </c>
      <c r="H6906" s="7">
        <v>2023</v>
      </c>
      <c r="I6906" s="25"/>
      <c r="J6906" s="16" t="s">
        <v>314</v>
      </c>
      <c r="K6906" s="16"/>
      <c r="L6906" s="155"/>
      <c r="M6906" s="133">
        <f>SUM(M6868:M6905)</f>
        <v>97.033000000000001</v>
      </c>
      <c r="N6906" s="186"/>
      <c r="O6906" s="16"/>
      <c r="P6906" s="16"/>
      <c r="Q6906" s="16"/>
      <c r="R6906" s="16"/>
      <c r="S6906" s="51">
        <f>SUM(S6868:S6905)</f>
        <v>0</v>
      </c>
      <c r="T6906" s="16"/>
      <c r="U6906" s="16"/>
      <c r="V6906" s="16"/>
      <c r="W6906" s="16"/>
      <c r="X6906" s="51">
        <f>SUM(X6868:X6905)</f>
        <v>0</v>
      </c>
      <c r="Y6906" s="16"/>
      <c r="Z6906" s="16"/>
      <c r="AA6906" s="16"/>
      <c r="AB6906" s="16"/>
      <c r="AC6906" s="51">
        <f>SUM(AC6868:AC6905)</f>
        <v>6.3289999999999997</v>
      </c>
      <c r="AD6906" s="16"/>
      <c r="AE6906" s="16"/>
      <c r="AF6906" s="16"/>
      <c r="AG6906" s="16"/>
      <c r="AH6906" s="51">
        <f>SUM(AH6868:AH6905)</f>
        <v>0</v>
      </c>
      <c r="AI6906" s="16"/>
      <c r="AJ6906" s="16"/>
      <c r="AK6906" s="16"/>
      <c r="AL6906" s="16"/>
      <c r="AM6906" s="51">
        <f>SUM(AM6868:AM6905)</f>
        <v>3.258</v>
      </c>
      <c r="AN6906" s="16"/>
      <c r="AO6906" s="16"/>
      <c r="AP6906" s="16"/>
      <c r="AQ6906" s="16"/>
      <c r="AR6906" s="51">
        <f>SUM(AR6868:AR6905)</f>
        <v>42.539000000000001</v>
      </c>
      <c r="AS6906" s="16"/>
      <c r="AT6906" s="16"/>
      <c r="AU6906" s="16"/>
      <c r="AV6906" s="16"/>
      <c r="AW6906" s="51">
        <f>SUM(AW6868:AW6905)</f>
        <v>0</v>
      </c>
      <c r="AX6906" s="16"/>
      <c r="AY6906" s="16"/>
      <c r="AZ6906" s="16"/>
      <c r="BA6906" s="16"/>
      <c r="BB6906" s="51">
        <f>SUM(BB6868:BB6905)</f>
        <v>0</v>
      </c>
      <c r="BC6906" s="16"/>
      <c r="BD6906" s="16"/>
      <c r="BE6906" s="16"/>
      <c r="BF6906" s="16"/>
      <c r="BG6906" s="51">
        <f>SUM(BG6868:BG6905)</f>
        <v>32.487000000000002</v>
      </c>
      <c r="BH6906" s="16"/>
      <c r="BI6906" s="16"/>
      <c r="BJ6906" s="16"/>
      <c r="BK6906" s="16"/>
      <c r="BL6906" s="51">
        <f>SUM(BL6868:BL6905)</f>
        <v>12.42</v>
      </c>
      <c r="BM6906" s="16"/>
      <c r="BN6906" s="16"/>
      <c r="BO6906" s="16"/>
      <c r="BP6906" s="16"/>
      <c r="BQ6906" s="51">
        <f>SUM(BQ6868:BQ6905)</f>
        <v>0</v>
      </c>
      <c r="BR6906" s="16"/>
      <c r="BS6906" s="16"/>
      <c r="BT6906" s="16"/>
      <c r="BU6906" s="16"/>
      <c r="BV6906" s="51">
        <f>SUM(BV6868:BV6905)</f>
        <v>0</v>
      </c>
    </row>
    <row r="6907" spans="1:74" hidden="1" x14ac:dyDescent="0.3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22" t="s">
        <v>5</v>
      </c>
      <c r="H6907" s="3">
        <v>2023</v>
      </c>
      <c r="I6907" s="24" t="s">
        <v>287</v>
      </c>
      <c r="J6907" s="2" t="s">
        <v>267</v>
      </c>
      <c r="K6907" s="2" t="s">
        <v>319</v>
      </c>
      <c r="L6907" s="170">
        <f t="shared" si="229"/>
        <v>0</v>
      </c>
      <c r="M6907" s="170">
        <f t="shared" si="230"/>
        <v>0</v>
      </c>
      <c r="N6907" s="183"/>
      <c r="O6907" s="37"/>
      <c r="P6907" s="37"/>
      <c r="Q6907" s="37"/>
      <c r="R6907" s="37"/>
      <c r="S6907" s="46"/>
      <c r="T6907" s="2"/>
      <c r="U6907" s="2"/>
      <c r="V6907" s="2"/>
      <c r="W6907" s="2"/>
      <c r="X6907" s="60"/>
      <c r="Y6907" s="67"/>
      <c r="Z6907" s="67"/>
      <c r="AA6907" s="67"/>
      <c r="AB6907" s="67"/>
      <c r="AC6907" s="73"/>
      <c r="AD6907" s="2"/>
      <c r="AE6907" s="2"/>
      <c r="AF6907" s="2"/>
      <c r="AG6907" s="2"/>
      <c r="AH6907" s="60"/>
      <c r="AI6907" s="77"/>
      <c r="AJ6907" s="77"/>
      <c r="AK6907" s="77"/>
      <c r="AL6907" s="77"/>
      <c r="AM6907" s="85"/>
      <c r="AN6907" s="2"/>
      <c r="AO6907" s="2"/>
      <c r="AP6907" s="2"/>
      <c r="AQ6907" s="2"/>
      <c r="AR6907" s="60"/>
      <c r="AS6907" s="90"/>
      <c r="AT6907" s="90"/>
      <c r="AU6907" s="90"/>
      <c r="AV6907" s="90"/>
      <c r="AW6907" s="105"/>
      <c r="AX6907" s="2"/>
      <c r="AY6907" s="2"/>
      <c r="AZ6907" s="2"/>
      <c r="BA6907" s="2"/>
      <c r="BB6907" s="60"/>
      <c r="BC6907" s="111"/>
      <c r="BD6907" s="111"/>
      <c r="BE6907" s="111"/>
      <c r="BF6907" s="111"/>
      <c r="BG6907" s="116"/>
      <c r="BH6907" s="2"/>
      <c r="BI6907" s="2"/>
      <c r="BJ6907" s="2"/>
      <c r="BK6907" s="2"/>
      <c r="BL6907" s="60"/>
      <c r="BM6907" s="53"/>
      <c r="BN6907" s="53"/>
      <c r="BO6907" s="53"/>
      <c r="BP6907" s="53"/>
      <c r="BQ6907" s="125"/>
      <c r="BR6907" s="2"/>
      <c r="BS6907" s="2"/>
      <c r="BT6907" s="2"/>
      <c r="BU6907" s="2"/>
      <c r="BV6907" s="60"/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291</v>
      </c>
      <c r="K6908" s="2" t="s">
        <v>320</v>
      </c>
      <c r="L6908" s="170">
        <f t="shared" si="229"/>
        <v>0</v>
      </c>
      <c r="M6908" s="170">
        <f t="shared" si="230"/>
        <v>0</v>
      </c>
      <c r="N6908" s="183"/>
      <c r="O6908" s="37"/>
      <c r="P6908" s="37"/>
      <c r="Q6908" s="37"/>
      <c r="R6908" s="37"/>
      <c r="S6908" s="49"/>
      <c r="T6908" s="2"/>
      <c r="U6908" s="2"/>
      <c r="V6908" s="2"/>
      <c r="W6908" s="2"/>
      <c r="X6908" s="62"/>
      <c r="Y6908" s="67"/>
      <c r="Z6908" s="67"/>
      <c r="AA6908" s="67"/>
      <c r="AB6908" s="67"/>
      <c r="AC6908" s="75"/>
      <c r="AD6908" s="2"/>
      <c r="AE6908" s="2"/>
      <c r="AF6908" s="2"/>
      <c r="AG6908" s="2"/>
      <c r="AH6908" s="62"/>
      <c r="AI6908" s="77"/>
      <c r="AJ6908" s="77"/>
      <c r="AK6908" s="77"/>
      <c r="AL6908" s="77"/>
      <c r="AM6908" s="87"/>
      <c r="AN6908" s="2"/>
      <c r="AO6908" s="2"/>
      <c r="AP6908" s="2"/>
      <c r="AQ6908" s="2"/>
      <c r="AR6908" s="62"/>
      <c r="AS6908" s="90"/>
      <c r="AT6908" s="90"/>
      <c r="AU6908" s="90"/>
      <c r="AV6908" s="90"/>
      <c r="AW6908" s="107"/>
      <c r="AX6908" s="2"/>
      <c r="AY6908" s="2"/>
      <c r="AZ6908" s="2"/>
      <c r="BA6908" s="2"/>
      <c r="BB6908" s="62"/>
      <c r="BC6908" s="111"/>
      <c r="BD6908" s="111"/>
      <c r="BE6908" s="111"/>
      <c r="BF6908" s="111"/>
      <c r="BG6908" s="118"/>
      <c r="BH6908" s="2"/>
      <c r="BI6908" s="2"/>
      <c r="BJ6908" s="2"/>
      <c r="BK6908" s="2"/>
      <c r="BL6908" s="62"/>
      <c r="BM6908" s="53"/>
      <c r="BN6908" s="53"/>
      <c r="BO6908" s="53"/>
      <c r="BP6908" s="53"/>
      <c r="BQ6908" s="127"/>
      <c r="BR6908" s="2"/>
      <c r="BS6908" s="2"/>
      <c r="BT6908" s="2"/>
      <c r="BU6908" s="2"/>
      <c r="BV6908" s="62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286</v>
      </c>
      <c r="J6909" s="2" t="s">
        <v>337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3"/>
      <c r="O6909" s="37"/>
      <c r="P6909" s="37"/>
      <c r="Q6909" s="37"/>
      <c r="R6909" s="37"/>
      <c r="S6909" s="46"/>
      <c r="T6909" s="2"/>
      <c r="U6909" s="2"/>
      <c r="V6909" s="2"/>
      <c r="W6909" s="2"/>
      <c r="X6909" s="60"/>
      <c r="Y6909" s="67"/>
      <c r="Z6909" s="67"/>
      <c r="AA6909" s="67"/>
      <c r="AB6909" s="67"/>
      <c r="AC6909" s="73"/>
      <c r="AD6909" s="2"/>
      <c r="AE6909" s="2"/>
      <c r="AF6909" s="2"/>
      <c r="AG6909" s="2"/>
      <c r="AH6909" s="60"/>
      <c r="AI6909" s="77"/>
      <c r="AJ6909" s="77"/>
      <c r="AK6909" s="77"/>
      <c r="AL6909" s="77"/>
      <c r="AM6909" s="85"/>
      <c r="AN6909" s="2"/>
      <c r="AO6909" s="2"/>
      <c r="AP6909" s="2"/>
      <c r="AQ6909" s="2"/>
      <c r="AR6909" s="60"/>
      <c r="AS6909" s="90"/>
      <c r="AT6909" s="90"/>
      <c r="AU6909" s="90"/>
      <c r="AV6909" s="90"/>
      <c r="AW6909" s="105"/>
      <c r="AX6909" s="2"/>
      <c r="AY6909" s="2"/>
      <c r="AZ6909" s="2"/>
      <c r="BA6909" s="2"/>
      <c r="BB6909" s="60"/>
      <c r="BC6909" s="111"/>
      <c r="BD6909" s="111"/>
      <c r="BE6909" s="111"/>
      <c r="BF6909" s="111"/>
      <c r="BG6909" s="116"/>
      <c r="BH6909" s="2"/>
      <c r="BI6909" s="2"/>
      <c r="BJ6909" s="2"/>
      <c r="BK6909" s="2"/>
      <c r="BL6909" s="60"/>
      <c r="BM6909" s="53"/>
      <c r="BN6909" s="53"/>
      <c r="BO6909" s="53"/>
      <c r="BP6909" s="53"/>
      <c r="BQ6909" s="125"/>
      <c r="BR6909" s="2"/>
      <c r="BS6909" s="2"/>
      <c r="BT6909" s="2"/>
      <c r="BU6909" s="2"/>
      <c r="BV6909" s="60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8" t="s">
        <v>338</v>
      </c>
      <c r="K6910" s="8" t="s">
        <v>319</v>
      </c>
      <c r="L6910" s="170">
        <f t="shared" si="229"/>
        <v>0</v>
      </c>
      <c r="M6910" s="170">
        <f t="shared" si="230"/>
        <v>0</v>
      </c>
      <c r="N6910" s="183"/>
      <c r="O6910" s="58"/>
      <c r="P6910" s="58"/>
      <c r="Q6910" s="58"/>
      <c r="R6910" s="58"/>
      <c r="S6910" s="59"/>
      <c r="T6910" s="8"/>
      <c r="U6910" s="8"/>
      <c r="V6910" s="8"/>
      <c r="W6910" s="8"/>
      <c r="X6910" s="130"/>
      <c r="Y6910" s="143"/>
      <c r="Z6910" s="143"/>
      <c r="AA6910" s="143"/>
      <c r="AB6910" s="143"/>
      <c r="AC6910" s="144"/>
      <c r="AD6910" s="8"/>
      <c r="AE6910" s="8"/>
      <c r="AF6910" s="8"/>
      <c r="AG6910" s="8"/>
      <c r="AH6910" s="130"/>
      <c r="AI6910" s="145"/>
      <c r="AJ6910" s="145"/>
      <c r="AK6910" s="145"/>
      <c r="AL6910" s="145"/>
      <c r="AM6910" s="146"/>
      <c r="AN6910" s="8"/>
      <c r="AO6910" s="8"/>
      <c r="AP6910" s="8"/>
      <c r="AQ6910" s="8"/>
      <c r="AR6910" s="130"/>
      <c r="AS6910" s="147"/>
      <c r="AT6910" s="147"/>
      <c r="AU6910" s="147"/>
      <c r="AV6910" s="147"/>
      <c r="AW6910" s="148"/>
      <c r="AX6910" s="8"/>
      <c r="AY6910" s="8"/>
      <c r="AZ6910" s="8"/>
      <c r="BA6910" s="8"/>
      <c r="BB6910" s="130"/>
      <c r="BC6910" s="149"/>
      <c r="BD6910" s="149"/>
      <c r="BE6910" s="149"/>
      <c r="BF6910" s="149"/>
      <c r="BG6910" s="150"/>
      <c r="BH6910" s="8"/>
      <c r="BI6910" s="8"/>
      <c r="BJ6910" s="8"/>
      <c r="BK6910" s="8"/>
      <c r="BL6910" s="130"/>
      <c r="BM6910" s="151"/>
      <c r="BN6910" s="151"/>
      <c r="BO6910" s="151"/>
      <c r="BP6910" s="151"/>
      <c r="BQ6910" s="152"/>
      <c r="BR6910" s="8"/>
      <c r="BS6910" s="8"/>
      <c r="BT6910" s="8"/>
      <c r="BU6910" s="8"/>
      <c r="BV6910" s="13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339</v>
      </c>
      <c r="K6911" s="8" t="s">
        <v>340</v>
      </c>
      <c r="L6911" s="170">
        <f t="shared" si="229"/>
        <v>0</v>
      </c>
      <c r="M6911" s="170">
        <f t="shared" si="230"/>
        <v>0</v>
      </c>
      <c r="N6911" s="183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341</v>
      </c>
      <c r="K6912" s="8" t="s">
        <v>319</v>
      </c>
      <c r="L6912" s="170">
        <f t="shared" si="229"/>
        <v>0</v>
      </c>
      <c r="M6912" s="170">
        <f t="shared" si="230"/>
        <v>0</v>
      </c>
      <c r="N6912" s="183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342</v>
      </c>
      <c r="K6913" s="8" t="s">
        <v>321</v>
      </c>
      <c r="L6913" s="170">
        <f t="shared" si="229"/>
        <v>0</v>
      </c>
      <c r="M6913" s="170">
        <f t="shared" si="230"/>
        <v>0</v>
      </c>
      <c r="N6913" s="183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343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3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344</v>
      </c>
      <c r="K6915" s="8" t="s">
        <v>340</v>
      </c>
      <c r="L6915" s="170">
        <f t="shared" si="229"/>
        <v>0</v>
      </c>
      <c r="M6915" s="170">
        <f t="shared" si="230"/>
        <v>0</v>
      </c>
      <c r="N6915" s="183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288</v>
      </c>
      <c r="J6916" s="8" t="s">
        <v>345</v>
      </c>
      <c r="K6916" s="8" t="s">
        <v>319</v>
      </c>
      <c r="L6916" s="170">
        <f t="shared" si="229"/>
        <v>0</v>
      </c>
      <c r="M6916" s="170">
        <f t="shared" si="230"/>
        <v>0</v>
      </c>
      <c r="N6916" s="183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2" t="s">
        <v>352</v>
      </c>
      <c r="K6917" s="2" t="s">
        <v>319</v>
      </c>
      <c r="L6917" s="170">
        <f t="shared" si="229"/>
        <v>0</v>
      </c>
      <c r="M6917" s="170">
        <f t="shared" si="230"/>
        <v>0</v>
      </c>
      <c r="N6917" s="183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353</v>
      </c>
      <c r="K6918" s="2" t="s">
        <v>322</v>
      </c>
      <c r="L6918" s="170">
        <f t="shared" si="229"/>
        <v>0</v>
      </c>
      <c r="M6918" s="170">
        <f t="shared" si="230"/>
        <v>0</v>
      </c>
      <c r="N6918" s="183"/>
      <c r="O6918" s="37"/>
      <c r="P6918" s="37"/>
      <c r="Q6918" s="37"/>
      <c r="R6918" s="37"/>
      <c r="S6918" s="46"/>
      <c r="T6918" s="2"/>
      <c r="U6918" s="2"/>
      <c r="V6918" s="2"/>
      <c r="W6918" s="2"/>
      <c r="X6918" s="60"/>
      <c r="Y6918" s="67"/>
      <c r="Z6918" s="67"/>
      <c r="AA6918" s="67"/>
      <c r="AB6918" s="67"/>
      <c r="AC6918" s="73"/>
      <c r="AD6918" s="2"/>
      <c r="AE6918" s="2"/>
      <c r="AF6918" s="2"/>
      <c r="AG6918" s="2"/>
      <c r="AH6918" s="60"/>
      <c r="AI6918" s="77"/>
      <c r="AJ6918" s="77"/>
      <c r="AK6918" s="77"/>
      <c r="AL6918" s="77"/>
      <c r="AM6918" s="85"/>
      <c r="AN6918" s="2"/>
      <c r="AO6918" s="2"/>
      <c r="AP6918" s="2"/>
      <c r="AQ6918" s="2"/>
      <c r="AR6918" s="60"/>
      <c r="AS6918" s="90"/>
      <c r="AT6918" s="90"/>
      <c r="AU6918" s="90"/>
      <c r="AV6918" s="90"/>
      <c r="AW6918" s="105"/>
      <c r="AX6918" s="2"/>
      <c r="AY6918" s="2"/>
      <c r="AZ6918" s="2"/>
      <c r="BA6918" s="2"/>
      <c r="BB6918" s="60"/>
      <c r="BC6918" s="111"/>
      <c r="BD6918" s="111"/>
      <c r="BE6918" s="111"/>
      <c r="BF6918" s="111"/>
      <c r="BG6918" s="116"/>
      <c r="BH6918" s="2"/>
      <c r="BI6918" s="2"/>
      <c r="BJ6918" s="2"/>
      <c r="BK6918" s="2"/>
      <c r="BL6918" s="60"/>
      <c r="BM6918" s="53"/>
      <c r="BN6918" s="53"/>
      <c r="BO6918" s="53"/>
      <c r="BP6918" s="53"/>
      <c r="BQ6918" s="125"/>
      <c r="BR6918" s="2"/>
      <c r="BS6918" s="2"/>
      <c r="BT6918" s="2"/>
      <c r="BU6918" s="2"/>
      <c r="BV6918" s="6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346</v>
      </c>
      <c r="K6919" s="2" t="s">
        <v>319</v>
      </c>
      <c r="L6919" s="170">
        <f t="shared" si="229"/>
        <v>0</v>
      </c>
      <c r="M6919" s="170">
        <f t="shared" si="230"/>
        <v>0</v>
      </c>
      <c r="N6919" s="183"/>
      <c r="O6919" s="38"/>
      <c r="P6919" s="37"/>
      <c r="Q6919" s="37"/>
      <c r="R6919" s="37"/>
      <c r="S6919" s="46"/>
      <c r="T6919" s="3"/>
      <c r="U6919" s="2"/>
      <c r="V6919" s="2"/>
      <c r="W6919" s="2"/>
      <c r="X6919" s="60"/>
      <c r="Y6919" s="69"/>
      <c r="Z6919" s="67"/>
      <c r="AA6919" s="67"/>
      <c r="AB6919" s="67"/>
      <c r="AC6919" s="73"/>
      <c r="AD6919" s="3"/>
      <c r="AE6919" s="2"/>
      <c r="AF6919" s="2"/>
      <c r="AG6919" s="2"/>
      <c r="AH6919" s="60"/>
      <c r="AI6919" s="78"/>
      <c r="AJ6919" s="77"/>
      <c r="AK6919" s="77"/>
      <c r="AL6919" s="77"/>
      <c r="AM6919" s="85"/>
      <c r="AN6919" s="3"/>
      <c r="AO6919" s="2"/>
      <c r="AP6919" s="2"/>
      <c r="AQ6919" s="2"/>
      <c r="AR6919" s="60"/>
      <c r="AS6919" s="91"/>
      <c r="AT6919" s="90"/>
      <c r="AU6919" s="90"/>
      <c r="AV6919" s="90"/>
      <c r="AW6919" s="105"/>
      <c r="AX6919" s="3"/>
      <c r="AY6919" s="2"/>
      <c r="AZ6919" s="2"/>
      <c r="BA6919" s="2"/>
      <c r="BB6919" s="60"/>
      <c r="BC6919" s="112"/>
      <c r="BD6919" s="111"/>
      <c r="BE6919" s="111"/>
      <c r="BF6919" s="111"/>
      <c r="BG6919" s="116"/>
      <c r="BH6919" s="3"/>
      <c r="BI6919" s="2"/>
      <c r="BJ6919" s="2"/>
      <c r="BK6919" s="2"/>
      <c r="BL6919" s="60"/>
      <c r="BM6919" s="54"/>
      <c r="BN6919" s="53"/>
      <c r="BO6919" s="53"/>
      <c r="BP6919" s="53"/>
      <c r="BQ6919" s="125"/>
      <c r="BR6919" s="3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289</v>
      </c>
      <c r="J6920" s="2" t="s">
        <v>268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3"/>
      <c r="O6920" s="37"/>
      <c r="P6920" s="37"/>
      <c r="Q6920" s="37"/>
      <c r="R6920" s="37"/>
      <c r="S6920" s="46"/>
      <c r="T6920" s="2"/>
      <c r="U6920" s="2"/>
      <c r="V6920" s="2"/>
      <c r="W6920" s="2"/>
      <c r="X6920" s="60"/>
      <c r="Y6920" s="67"/>
      <c r="Z6920" s="67"/>
      <c r="AA6920" s="67"/>
      <c r="AB6920" s="67"/>
      <c r="AC6920" s="73"/>
      <c r="AD6920" s="2"/>
      <c r="AE6920" s="2"/>
      <c r="AF6920" s="2"/>
      <c r="AG6920" s="2"/>
      <c r="AH6920" s="60"/>
      <c r="AI6920" s="77"/>
      <c r="AJ6920" s="77"/>
      <c r="AK6920" s="77"/>
      <c r="AL6920" s="77"/>
      <c r="AM6920" s="85"/>
      <c r="AN6920" s="2"/>
      <c r="AO6920" s="2"/>
      <c r="AP6920" s="2"/>
      <c r="AQ6920" s="2"/>
      <c r="AR6920" s="60"/>
      <c r="AS6920" s="90"/>
      <c r="AT6920" s="90"/>
      <c r="AU6920" s="90"/>
      <c r="AV6920" s="90"/>
      <c r="AW6920" s="105"/>
      <c r="AX6920" s="2"/>
      <c r="AY6920" s="2"/>
      <c r="AZ6920" s="2"/>
      <c r="BA6920" s="2"/>
      <c r="BB6920" s="60"/>
      <c r="BC6920" s="111"/>
      <c r="BD6920" s="111"/>
      <c r="BE6920" s="111"/>
      <c r="BF6920" s="111"/>
      <c r="BG6920" s="116"/>
      <c r="BH6920" s="2"/>
      <c r="BI6920" s="2"/>
      <c r="BJ6920" s="2"/>
      <c r="BK6920" s="2"/>
      <c r="BL6920" s="60"/>
      <c r="BM6920" s="53"/>
      <c r="BN6920" s="53"/>
      <c r="BO6920" s="53"/>
      <c r="BP6920" s="53"/>
      <c r="BQ6920" s="125"/>
      <c r="BR6920" s="2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292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3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285</v>
      </c>
      <c r="J6922" s="2" t="s">
        <v>293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3"/>
      <c r="O6922" s="37"/>
      <c r="P6922" s="37"/>
      <c r="Q6922" s="37"/>
      <c r="R6922" s="38"/>
      <c r="S6922" s="45"/>
      <c r="T6922" s="2"/>
      <c r="U6922" s="2"/>
      <c r="V6922" s="2"/>
      <c r="W6922" s="3"/>
      <c r="X6922" s="61"/>
      <c r="Y6922" s="67"/>
      <c r="Z6922" s="67"/>
      <c r="AA6922" s="67"/>
      <c r="AB6922" s="69"/>
      <c r="AC6922" s="74"/>
      <c r="AD6922" s="2"/>
      <c r="AE6922" s="2"/>
      <c r="AF6922" s="2"/>
      <c r="AG6922" s="3"/>
      <c r="AH6922" s="61"/>
      <c r="AI6922" s="77"/>
      <c r="AJ6922" s="77"/>
      <c r="AK6922" s="77"/>
      <c r="AL6922" s="78"/>
      <c r="AM6922" s="86"/>
      <c r="AN6922" s="2"/>
      <c r="AO6922" s="2"/>
      <c r="AP6922" s="2"/>
      <c r="AQ6922" s="3"/>
      <c r="AR6922" s="61"/>
      <c r="AS6922" s="90"/>
      <c r="AT6922" s="90"/>
      <c r="AU6922" s="90"/>
      <c r="AV6922" s="91"/>
      <c r="AW6922" s="106"/>
      <c r="AX6922" s="2"/>
      <c r="AY6922" s="2"/>
      <c r="AZ6922" s="2"/>
      <c r="BA6922" s="3"/>
      <c r="BB6922" s="61"/>
      <c r="BC6922" s="111"/>
      <c r="BD6922" s="111"/>
      <c r="BE6922" s="111"/>
      <c r="BF6922" s="112"/>
      <c r="BG6922" s="117"/>
      <c r="BH6922" s="2"/>
      <c r="BI6922" s="2"/>
      <c r="BJ6922" s="2"/>
      <c r="BK6922" s="3"/>
      <c r="BL6922" s="61"/>
      <c r="BM6922" s="53"/>
      <c r="BN6922" s="53"/>
      <c r="BO6922" s="53"/>
      <c r="BP6922" s="54"/>
      <c r="BQ6922" s="126"/>
      <c r="BR6922" s="2"/>
      <c r="BS6922" s="2"/>
      <c r="BT6922" s="2"/>
      <c r="BU6922" s="3"/>
      <c r="BV6922" s="61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287</v>
      </c>
      <c r="J6923" s="2" t="s">
        <v>269</v>
      </c>
      <c r="K6923" s="2" t="s">
        <v>321</v>
      </c>
      <c r="L6923" s="170">
        <f t="shared" si="229"/>
        <v>7</v>
      </c>
      <c r="M6923" s="170">
        <f t="shared" si="230"/>
        <v>11.276</v>
      </c>
      <c r="N6923" s="183"/>
      <c r="O6923" s="37"/>
      <c r="P6923" s="37"/>
      <c r="Q6923" s="37"/>
      <c r="R6923" s="37"/>
      <c r="S6923" s="46"/>
      <c r="T6923" s="2"/>
      <c r="U6923" s="2"/>
      <c r="V6923" s="2"/>
      <c r="W6923" s="2">
        <v>3</v>
      </c>
      <c r="X6923" s="60">
        <v>4.3019999999999996</v>
      </c>
      <c r="Y6923" s="67"/>
      <c r="Z6923" s="67"/>
      <c r="AA6923" s="67"/>
      <c r="AB6923" s="67"/>
      <c r="AC6923" s="73"/>
      <c r="AD6923" s="2"/>
      <c r="AE6923" s="2"/>
      <c r="AF6923" s="2"/>
      <c r="AG6923" s="2"/>
      <c r="AH6923" s="60"/>
      <c r="AI6923" s="77"/>
      <c r="AJ6923" s="77"/>
      <c r="AK6923" s="77"/>
      <c r="AL6923" s="77"/>
      <c r="AM6923" s="85"/>
      <c r="AN6923" s="2"/>
      <c r="AO6923" s="2"/>
      <c r="AP6923" s="2"/>
      <c r="AQ6923" s="2"/>
      <c r="AR6923" s="60"/>
      <c r="AS6923" s="90"/>
      <c r="AT6923" s="90"/>
      <c r="AU6923" s="90"/>
      <c r="AV6923" s="90"/>
      <c r="AW6923" s="105"/>
      <c r="AX6923" s="2"/>
      <c r="AY6923" s="2"/>
      <c r="AZ6923" s="2"/>
      <c r="BA6923" s="2"/>
      <c r="BB6923" s="60"/>
      <c r="BC6923" s="111"/>
      <c r="BD6923" s="111"/>
      <c r="BE6923" s="111"/>
      <c r="BF6923" s="111"/>
      <c r="BG6923" s="116"/>
      <c r="BH6923" s="2"/>
      <c r="BI6923" s="2"/>
      <c r="BJ6923" s="2"/>
      <c r="BK6923" s="2"/>
      <c r="BL6923" s="60"/>
      <c r="BM6923" s="53"/>
      <c r="BN6923" s="53"/>
      <c r="BO6923" s="53"/>
      <c r="BP6923" s="53"/>
      <c r="BQ6923" s="125"/>
      <c r="BR6923" s="2"/>
      <c r="BS6923" s="2"/>
      <c r="BT6923" s="2"/>
      <c r="BU6923" s="2">
        <v>4</v>
      </c>
      <c r="BV6923" s="60">
        <v>6.9740000000000002</v>
      </c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270</v>
      </c>
      <c r="K6924" s="2" t="s">
        <v>321</v>
      </c>
      <c r="L6924" s="170">
        <f t="shared" si="229"/>
        <v>0</v>
      </c>
      <c r="M6924" s="170">
        <f t="shared" si="230"/>
        <v>0</v>
      </c>
      <c r="N6924" s="183"/>
      <c r="O6924" s="37"/>
      <c r="P6924" s="37"/>
      <c r="Q6924" s="37"/>
      <c r="R6924" s="37"/>
      <c r="S6924" s="46"/>
      <c r="T6924" s="2"/>
      <c r="U6924" s="2"/>
      <c r="V6924" s="2"/>
      <c r="W6924" s="2"/>
      <c r="X6924" s="60"/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/>
      <c r="BV6924" s="60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290</v>
      </c>
      <c r="J6925" s="2" t="s">
        <v>271</v>
      </c>
      <c r="K6925" s="2" t="s">
        <v>322</v>
      </c>
      <c r="L6925" s="170">
        <f t="shared" si="229"/>
        <v>0</v>
      </c>
      <c r="M6925" s="170">
        <f t="shared" si="230"/>
        <v>0</v>
      </c>
      <c r="N6925" s="183"/>
      <c r="O6925" s="40"/>
      <c r="P6925" s="37"/>
      <c r="Q6925" s="37"/>
      <c r="R6925" s="37"/>
      <c r="S6925" s="46"/>
      <c r="T6925" s="34"/>
      <c r="U6925" s="2"/>
      <c r="V6925" s="2"/>
      <c r="W6925" s="2"/>
      <c r="X6925" s="60"/>
      <c r="Y6925" s="70"/>
      <c r="Z6925" s="67"/>
      <c r="AA6925" s="67"/>
      <c r="AB6925" s="67"/>
      <c r="AC6925" s="73"/>
      <c r="AD6925" s="34"/>
      <c r="AE6925" s="2"/>
      <c r="AF6925" s="2"/>
      <c r="AG6925" s="2"/>
      <c r="AH6925" s="60"/>
      <c r="AI6925" s="80"/>
      <c r="AJ6925" s="77"/>
      <c r="AK6925" s="77"/>
      <c r="AL6925" s="77"/>
      <c r="AM6925" s="85"/>
      <c r="AN6925" s="34"/>
      <c r="AO6925" s="2"/>
      <c r="AP6925" s="2"/>
      <c r="AQ6925" s="2"/>
      <c r="AR6925" s="60"/>
      <c r="AS6925" s="93"/>
      <c r="AT6925" s="90"/>
      <c r="AU6925" s="90"/>
      <c r="AV6925" s="90"/>
      <c r="AW6925" s="105"/>
      <c r="AX6925" s="34"/>
      <c r="AY6925" s="2"/>
      <c r="AZ6925" s="2"/>
      <c r="BA6925" s="2"/>
      <c r="BB6925" s="60"/>
      <c r="BC6925" s="114"/>
      <c r="BD6925" s="111"/>
      <c r="BE6925" s="111"/>
      <c r="BF6925" s="111"/>
      <c r="BG6925" s="116"/>
      <c r="BH6925" s="34"/>
      <c r="BI6925" s="2"/>
      <c r="BJ6925" s="2"/>
      <c r="BK6925" s="2"/>
      <c r="BL6925" s="60"/>
      <c r="BM6925" s="55"/>
      <c r="BN6925" s="53"/>
      <c r="BO6925" s="53"/>
      <c r="BP6925" s="53"/>
      <c r="BQ6925" s="125"/>
      <c r="BR6925" s="34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284</v>
      </c>
      <c r="J6926" s="2" t="s">
        <v>294</v>
      </c>
      <c r="K6926" s="2" t="s">
        <v>321</v>
      </c>
      <c r="L6926" s="170">
        <f t="shared" si="229"/>
        <v>0</v>
      </c>
      <c r="M6926" s="170">
        <f t="shared" si="230"/>
        <v>0</v>
      </c>
      <c r="N6926" s="183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347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3"/>
      <c r="O6927" s="37"/>
      <c r="P6927" s="37"/>
      <c r="Q6927" s="37"/>
      <c r="R6927" s="37"/>
      <c r="S6927" s="46"/>
      <c r="T6927" s="2"/>
      <c r="U6927" s="2"/>
      <c r="V6927" s="2"/>
      <c r="W6927" s="2"/>
      <c r="X6927" s="60"/>
      <c r="Y6927" s="67"/>
      <c r="Z6927" s="67"/>
      <c r="AA6927" s="67"/>
      <c r="AB6927" s="67"/>
      <c r="AC6927" s="73"/>
      <c r="AD6927" s="2"/>
      <c r="AE6927" s="2"/>
      <c r="AF6927" s="2"/>
      <c r="AG6927" s="2"/>
      <c r="AH6927" s="60"/>
      <c r="AI6927" s="77"/>
      <c r="AJ6927" s="77"/>
      <c r="AK6927" s="77"/>
      <c r="AL6927" s="77"/>
      <c r="AM6927" s="85"/>
      <c r="AN6927" s="2"/>
      <c r="AO6927" s="2"/>
      <c r="AP6927" s="2"/>
      <c r="AQ6927" s="2"/>
      <c r="AR6927" s="60"/>
      <c r="AS6927" s="90"/>
      <c r="AT6927" s="90"/>
      <c r="AU6927" s="90"/>
      <c r="AV6927" s="90"/>
      <c r="AW6927" s="105"/>
      <c r="AX6927" s="2"/>
      <c r="AY6927" s="2"/>
      <c r="AZ6927" s="2"/>
      <c r="BA6927" s="2"/>
      <c r="BB6927" s="60"/>
      <c r="BC6927" s="111"/>
      <c r="BD6927" s="111"/>
      <c r="BE6927" s="111"/>
      <c r="BF6927" s="111"/>
      <c r="BG6927" s="116"/>
      <c r="BH6927" s="2"/>
      <c r="BI6927" s="2"/>
      <c r="BJ6927" s="2"/>
      <c r="BK6927" s="2"/>
      <c r="BL6927" s="60"/>
      <c r="BM6927" s="53"/>
      <c r="BN6927" s="53"/>
      <c r="BO6927" s="53"/>
      <c r="BP6927" s="53"/>
      <c r="BQ6927" s="125"/>
      <c r="BR6927" s="2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295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3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290</v>
      </c>
      <c r="J6929" s="2" t="s">
        <v>299</v>
      </c>
      <c r="K6929" s="2" t="s">
        <v>319</v>
      </c>
      <c r="L6929" s="170">
        <f t="shared" si="229"/>
        <v>0</v>
      </c>
      <c r="M6929" s="170">
        <f t="shared" si="230"/>
        <v>0</v>
      </c>
      <c r="N6929" s="183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315</v>
      </c>
      <c r="J6930" s="2" t="s">
        <v>348</v>
      </c>
      <c r="K6930" s="2" t="s">
        <v>321</v>
      </c>
      <c r="L6930" s="170">
        <f t="shared" si="229"/>
        <v>0</v>
      </c>
      <c r="M6930" s="170">
        <f t="shared" si="230"/>
        <v>0</v>
      </c>
      <c r="N6930" s="183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296</v>
      </c>
      <c r="K6931" s="2" t="s">
        <v>322</v>
      </c>
      <c r="L6931" s="170">
        <f t="shared" si="229"/>
        <v>0</v>
      </c>
      <c r="M6931" s="170">
        <f t="shared" si="230"/>
        <v>0</v>
      </c>
      <c r="N6931" s="183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316</v>
      </c>
      <c r="J6932" s="2" t="s">
        <v>297</v>
      </c>
      <c r="K6932" s="2" t="s">
        <v>319</v>
      </c>
      <c r="L6932" s="170">
        <f t="shared" si="229"/>
        <v>0</v>
      </c>
      <c r="M6932" s="170">
        <f t="shared" si="230"/>
        <v>0</v>
      </c>
      <c r="N6932" s="183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8" t="s">
        <v>349</v>
      </c>
      <c r="K6933" s="8" t="s">
        <v>321</v>
      </c>
      <c r="L6933" s="170">
        <f t="shared" si="229"/>
        <v>0</v>
      </c>
      <c r="M6933" s="170">
        <f t="shared" si="230"/>
        <v>0</v>
      </c>
      <c r="N6933" s="183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282</v>
      </c>
      <c r="J6934" s="2" t="s">
        <v>272</v>
      </c>
      <c r="K6934" s="2" t="s">
        <v>322</v>
      </c>
      <c r="L6934" s="170">
        <f t="shared" si="229"/>
        <v>0</v>
      </c>
      <c r="M6934" s="170">
        <f t="shared" si="230"/>
        <v>0</v>
      </c>
      <c r="N6934" s="183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273</v>
      </c>
      <c r="K6935" s="2" t="s">
        <v>322</v>
      </c>
      <c r="L6935" s="170">
        <f t="shared" si="229"/>
        <v>1.0999999999999999E-2</v>
      </c>
      <c r="M6935" s="170">
        <f t="shared" si="230"/>
        <v>27.852999999999998</v>
      </c>
      <c r="N6935" s="183"/>
      <c r="O6935" s="37"/>
      <c r="P6935" s="37"/>
      <c r="Q6935" s="40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 t="s">
        <v>580</v>
      </c>
      <c r="BF6935" s="111">
        <v>8.0000000000000002E-3</v>
      </c>
      <c r="BG6935" s="116">
        <v>20.184999999999999</v>
      </c>
      <c r="BH6935" s="2"/>
      <c r="BI6935" s="2"/>
      <c r="BJ6935" s="2">
        <v>33.369999999999997</v>
      </c>
      <c r="BK6935" s="2">
        <v>3.0000000000000001E-3</v>
      </c>
      <c r="BL6935" s="60">
        <v>7.6680000000000001</v>
      </c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274</v>
      </c>
      <c r="K6936" s="2" t="s">
        <v>322</v>
      </c>
      <c r="L6936" s="172">
        <f t="shared" si="229"/>
        <v>8.0000000000000002E-3</v>
      </c>
      <c r="M6936" s="170">
        <f t="shared" si="230"/>
        <v>24.302</v>
      </c>
      <c r="N6936" s="183"/>
      <c r="O6936" s="37"/>
      <c r="P6936" s="37"/>
      <c r="Q6936" s="37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 t="s">
        <v>361</v>
      </c>
      <c r="AF6936" s="2">
        <v>64</v>
      </c>
      <c r="AG6936" s="2">
        <v>8.0000000000000002E-3</v>
      </c>
      <c r="AH6936" s="60">
        <v>24.302</v>
      </c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/>
      <c r="BF6936" s="111"/>
      <c r="BG6936" s="116"/>
      <c r="BH6936" s="2"/>
      <c r="BI6936" s="2"/>
      <c r="BJ6936" s="2"/>
      <c r="BK6936" s="2"/>
      <c r="BL6936" s="60"/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275</v>
      </c>
      <c r="K6937" s="2" t="s">
        <v>322</v>
      </c>
      <c r="L6937" s="170">
        <f t="shared" si="229"/>
        <v>3.0000000000000001E-3</v>
      </c>
      <c r="M6937" s="170">
        <f t="shared" si="230"/>
        <v>4.306</v>
      </c>
      <c r="N6937" s="183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/>
      <c r="AF6937" s="2"/>
      <c r="AG6937" s="2"/>
      <c r="AH6937" s="60"/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 t="s">
        <v>583</v>
      </c>
      <c r="BP6937" s="53">
        <v>3.0000000000000001E-3</v>
      </c>
      <c r="BQ6937" s="125">
        <v>4.306</v>
      </c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276</v>
      </c>
      <c r="K6938" s="2" t="s">
        <v>321</v>
      </c>
      <c r="L6938" s="170">
        <f t="shared" si="229"/>
        <v>0</v>
      </c>
      <c r="M6938" s="170">
        <f t="shared" si="230"/>
        <v>0</v>
      </c>
      <c r="N6938" s="183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/>
      <c r="BP6938" s="53"/>
      <c r="BQ6938" s="125"/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277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3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283</v>
      </c>
      <c r="J6940" s="2" t="s">
        <v>298</v>
      </c>
      <c r="K6940" s="2" t="s">
        <v>322</v>
      </c>
      <c r="L6940" s="170">
        <f t="shared" si="229"/>
        <v>0</v>
      </c>
      <c r="M6940" s="170">
        <f t="shared" si="230"/>
        <v>0</v>
      </c>
      <c r="N6940" s="183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278</v>
      </c>
      <c r="K6941" s="2" t="s">
        <v>321</v>
      </c>
      <c r="L6941" s="170">
        <f t="shared" si="229"/>
        <v>7</v>
      </c>
      <c r="M6941" s="170">
        <f t="shared" si="230"/>
        <v>9.8049999999999997</v>
      </c>
      <c r="N6941" s="183"/>
      <c r="O6941" s="37">
        <v>6</v>
      </c>
      <c r="P6941" s="37"/>
      <c r="Q6941" s="37"/>
      <c r="R6941" s="37">
        <v>1</v>
      </c>
      <c r="S6941" s="46">
        <v>1.8979999999999999</v>
      </c>
      <c r="T6941" s="2"/>
      <c r="U6941" s="2"/>
      <c r="V6941" s="2"/>
      <c r="W6941" s="2"/>
      <c r="X6941" s="60"/>
      <c r="Y6941" s="67" t="s">
        <v>430</v>
      </c>
      <c r="Z6941" s="67"/>
      <c r="AA6941" s="67"/>
      <c r="AB6941" s="67">
        <v>4</v>
      </c>
      <c r="AC6941" s="73">
        <v>5.1849999999999996</v>
      </c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>
        <v>1</v>
      </c>
      <c r="AY6941" s="2">
        <v>1</v>
      </c>
      <c r="AZ6941" s="2"/>
      <c r="BA6941" s="2">
        <v>1</v>
      </c>
      <c r="BB6941" s="60">
        <v>1.3640000000000001</v>
      </c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>
        <v>5</v>
      </c>
      <c r="BN6941" s="53"/>
      <c r="BO6941" s="53"/>
      <c r="BP6941" s="53">
        <v>1</v>
      </c>
      <c r="BQ6941" s="125">
        <v>1.3580000000000001</v>
      </c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279</v>
      </c>
      <c r="K6942" s="2" t="s">
        <v>321</v>
      </c>
      <c r="L6942" s="170">
        <f t="shared" si="229"/>
        <v>0</v>
      </c>
      <c r="M6942" s="170">
        <f t="shared" si="230"/>
        <v>0</v>
      </c>
      <c r="N6942" s="183"/>
      <c r="O6942" s="37"/>
      <c r="P6942" s="37"/>
      <c r="Q6942" s="37"/>
      <c r="R6942" s="37"/>
      <c r="S6942" s="46"/>
      <c r="T6942" s="2"/>
      <c r="U6942" s="2"/>
      <c r="V6942" s="2"/>
      <c r="W6942" s="2"/>
      <c r="X6942" s="60"/>
      <c r="Y6942" s="67"/>
      <c r="Z6942" s="67"/>
      <c r="AA6942" s="67"/>
      <c r="AB6942" s="67"/>
      <c r="AC6942" s="73"/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/>
      <c r="AY6942" s="2"/>
      <c r="AZ6942" s="2"/>
      <c r="BA6942" s="2"/>
      <c r="BB6942" s="60"/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/>
      <c r="BN6942" s="53"/>
      <c r="BO6942" s="53"/>
      <c r="BP6942" s="53"/>
      <c r="BQ6942" s="125"/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286</v>
      </c>
      <c r="J6943" s="2" t="s">
        <v>280</v>
      </c>
      <c r="K6943" s="2" t="s">
        <v>320</v>
      </c>
      <c r="L6943" s="170">
        <f t="shared" si="229"/>
        <v>0</v>
      </c>
      <c r="M6943" s="172">
        <f t="shared" si="230"/>
        <v>0</v>
      </c>
      <c r="N6943" s="185"/>
      <c r="O6943" s="37"/>
      <c r="P6943" s="37"/>
      <c r="Q6943" s="37"/>
      <c r="R6943" s="37"/>
      <c r="S6943" s="46"/>
      <c r="T6943" s="48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181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281</v>
      </c>
      <c r="K6944" s="2" t="s">
        <v>320</v>
      </c>
      <c r="L6944" s="170">
        <f t="shared" si="229"/>
        <v>0</v>
      </c>
      <c r="M6944" s="170">
        <f t="shared" si="230"/>
        <v>0</v>
      </c>
      <c r="N6944" s="183"/>
      <c r="O6944" s="37"/>
      <c r="P6944" s="37"/>
      <c r="Q6944" s="37"/>
      <c r="R6944" s="37"/>
      <c r="S6944" s="46"/>
      <c r="T6944" s="2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60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s="17" customFormat="1" hidden="1" x14ac:dyDescent="0.3">
      <c r="A6945" s="16" t="s">
        <v>247</v>
      </c>
      <c r="B6945" s="16" t="s">
        <v>2</v>
      </c>
      <c r="C6945" s="16" t="s">
        <v>3</v>
      </c>
      <c r="D6945" s="16" t="s">
        <v>241</v>
      </c>
      <c r="E6945" s="6" t="s">
        <v>218</v>
      </c>
      <c r="F6945" s="7"/>
      <c r="G6945" s="23" t="s">
        <v>5</v>
      </c>
      <c r="H6945" s="7">
        <v>2023</v>
      </c>
      <c r="I6945" s="25"/>
      <c r="J6945" s="16" t="s">
        <v>314</v>
      </c>
      <c r="K6945" s="16"/>
      <c r="L6945" s="155"/>
      <c r="M6945" s="133">
        <f>SUM(M6907:M6944)</f>
        <v>77.542000000000002</v>
      </c>
      <c r="N6945" s="186"/>
      <c r="O6945" s="16"/>
      <c r="P6945" s="16"/>
      <c r="Q6945" s="16"/>
      <c r="R6945" s="16"/>
      <c r="S6945" s="51">
        <f>SUM(S6907:S6944)</f>
        <v>1.8979999999999999</v>
      </c>
      <c r="T6945" s="16"/>
      <c r="U6945" s="16"/>
      <c r="V6945" s="16"/>
      <c r="W6945" s="16"/>
      <c r="X6945" s="51">
        <f>SUM(X6907:X6944)</f>
        <v>4.3019999999999996</v>
      </c>
      <c r="Y6945" s="16"/>
      <c r="Z6945" s="16"/>
      <c r="AA6945" s="16"/>
      <c r="AB6945" s="16"/>
      <c r="AC6945" s="51">
        <f>SUM(AC6907:AC6944)</f>
        <v>5.1849999999999996</v>
      </c>
      <c r="AD6945" s="16"/>
      <c r="AE6945" s="16"/>
      <c r="AF6945" s="16"/>
      <c r="AG6945" s="16"/>
      <c r="AH6945" s="51">
        <f>SUM(AH6907:AH6944)</f>
        <v>24.302</v>
      </c>
      <c r="AI6945" s="16"/>
      <c r="AJ6945" s="16"/>
      <c r="AK6945" s="16"/>
      <c r="AL6945" s="16"/>
      <c r="AM6945" s="51">
        <f>SUM(AM6907:AM6944)</f>
        <v>0</v>
      </c>
      <c r="AN6945" s="16"/>
      <c r="AO6945" s="16"/>
      <c r="AP6945" s="16"/>
      <c r="AQ6945" s="16"/>
      <c r="AR6945" s="51">
        <f>SUM(AR6907:AR6944)</f>
        <v>0</v>
      </c>
      <c r="AS6945" s="16"/>
      <c r="AT6945" s="16"/>
      <c r="AU6945" s="16"/>
      <c r="AV6945" s="16"/>
      <c r="AW6945" s="51">
        <f>SUM(AW6907:AW6944)</f>
        <v>0</v>
      </c>
      <c r="AX6945" s="16"/>
      <c r="AY6945" s="16"/>
      <c r="AZ6945" s="16"/>
      <c r="BA6945" s="16"/>
      <c r="BB6945" s="51">
        <f>SUM(BB6907:BB6944)</f>
        <v>1.3640000000000001</v>
      </c>
      <c r="BC6945" s="16"/>
      <c r="BD6945" s="16"/>
      <c r="BE6945" s="16"/>
      <c r="BF6945" s="16"/>
      <c r="BG6945" s="51">
        <f>SUM(BG6907:BG6944)</f>
        <v>20.184999999999999</v>
      </c>
      <c r="BH6945" s="16"/>
      <c r="BI6945" s="16"/>
      <c r="BJ6945" s="16"/>
      <c r="BK6945" s="16"/>
      <c r="BL6945" s="51">
        <f>SUM(BL6907:BL6944)</f>
        <v>7.6680000000000001</v>
      </c>
      <c r="BM6945" s="16"/>
      <c r="BN6945" s="16"/>
      <c r="BO6945" s="16"/>
      <c r="BP6945" s="16"/>
      <c r="BQ6945" s="51">
        <f>SUM(BQ6907:BQ6944)</f>
        <v>5.6639999999999997</v>
      </c>
      <c r="BR6945" s="16"/>
      <c r="BS6945" s="16"/>
      <c r="BT6945" s="16"/>
      <c r="BU6945" s="16"/>
      <c r="BV6945" s="51">
        <f>SUM(BV6907:BV6944)</f>
        <v>6.9740000000000002</v>
      </c>
    </row>
    <row r="6946" spans="1:74" hidden="1" x14ac:dyDescent="0.3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22" t="s">
        <v>5</v>
      </c>
      <c r="H6946" s="3">
        <v>2023</v>
      </c>
      <c r="I6946" s="24" t="s">
        <v>287</v>
      </c>
      <c r="J6946" s="2" t="s">
        <v>267</v>
      </c>
      <c r="K6946" s="2" t="s">
        <v>319</v>
      </c>
      <c r="L6946" s="170">
        <f t="shared" si="229"/>
        <v>5.4047999999999998</v>
      </c>
      <c r="M6946" s="170">
        <f t="shared" si="230"/>
        <v>1880.6980000000001</v>
      </c>
      <c r="N6946" s="183"/>
      <c r="O6946" s="37"/>
      <c r="P6946" s="37"/>
      <c r="Q6946" s="37"/>
      <c r="R6946" s="37"/>
      <c r="S6946" s="46"/>
      <c r="T6946" s="2"/>
      <c r="U6946" s="2"/>
      <c r="V6946" s="2"/>
      <c r="W6946" s="2"/>
      <c r="X6946" s="60"/>
      <c r="Y6946" s="67"/>
      <c r="Z6946" s="67"/>
      <c r="AA6946" s="67"/>
      <c r="AB6946" s="67"/>
      <c r="AC6946" s="73"/>
      <c r="AD6946" s="2"/>
      <c r="AE6946" s="2"/>
      <c r="AF6946" s="2"/>
      <c r="AG6946" s="2"/>
      <c r="AH6946" s="60"/>
      <c r="AI6946" s="77"/>
      <c r="AJ6946" s="77"/>
      <c r="AK6946" s="77"/>
      <c r="AL6946" s="77"/>
      <c r="AM6946" s="85"/>
      <c r="AN6946" s="2"/>
      <c r="AO6946" s="2"/>
      <c r="AP6946" s="2"/>
      <c r="AQ6946" s="2"/>
      <c r="AR6946" s="60"/>
      <c r="AS6946" s="90"/>
      <c r="AT6946" s="90"/>
      <c r="AU6946" s="90"/>
      <c r="AV6946" s="90"/>
      <c r="AW6946" s="105"/>
      <c r="AX6946" s="2"/>
      <c r="AY6946" s="2"/>
      <c r="AZ6946" s="2"/>
      <c r="BA6946" s="2">
        <v>5.4047999999999998</v>
      </c>
      <c r="BB6946" s="60">
        <v>1880.6980000000001</v>
      </c>
      <c r="BC6946" s="111"/>
      <c r="BD6946" s="111"/>
      <c r="BE6946" s="111"/>
      <c r="BF6946" s="111"/>
      <c r="BG6946" s="116"/>
      <c r="BH6946" s="2"/>
      <c r="BI6946" s="2"/>
      <c r="BJ6946" s="2"/>
      <c r="BK6946" s="2"/>
      <c r="BL6946" s="60"/>
      <c r="BM6946" s="53"/>
      <c r="BN6946" s="53"/>
      <c r="BO6946" s="53"/>
      <c r="BP6946" s="53"/>
      <c r="BQ6946" s="125"/>
      <c r="BR6946" s="2"/>
      <c r="BS6946" s="2"/>
      <c r="BT6946" s="2"/>
      <c r="BU6946" s="2"/>
      <c r="BV6946" s="60"/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291</v>
      </c>
      <c r="K6947" s="2" t="s">
        <v>320</v>
      </c>
      <c r="L6947" s="170">
        <f t="shared" si="229"/>
        <v>0</v>
      </c>
      <c r="M6947" s="170">
        <f t="shared" si="230"/>
        <v>0</v>
      </c>
      <c r="N6947" s="183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/>
      <c r="BB6947" s="60"/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286</v>
      </c>
      <c r="J6948" s="2" t="s">
        <v>337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3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8" t="s">
        <v>338</v>
      </c>
      <c r="K6949" s="8" t="s">
        <v>319</v>
      </c>
      <c r="L6949" s="170">
        <f t="shared" si="229"/>
        <v>0</v>
      </c>
      <c r="M6949" s="170">
        <f t="shared" si="230"/>
        <v>0</v>
      </c>
      <c r="N6949" s="183"/>
      <c r="O6949" s="58"/>
      <c r="P6949" s="58"/>
      <c r="Q6949" s="58"/>
      <c r="R6949" s="58"/>
      <c r="S6949" s="59"/>
      <c r="T6949" s="8"/>
      <c r="U6949" s="8"/>
      <c r="V6949" s="8"/>
      <c r="W6949" s="8"/>
      <c r="X6949" s="130"/>
      <c r="Y6949" s="143"/>
      <c r="Z6949" s="143"/>
      <c r="AA6949" s="143"/>
      <c r="AB6949" s="143"/>
      <c r="AC6949" s="144"/>
      <c r="AD6949" s="8"/>
      <c r="AE6949" s="8"/>
      <c r="AF6949" s="8"/>
      <c r="AG6949" s="8"/>
      <c r="AH6949" s="130"/>
      <c r="AI6949" s="145"/>
      <c r="AJ6949" s="145"/>
      <c r="AK6949" s="145"/>
      <c r="AL6949" s="145"/>
      <c r="AM6949" s="146"/>
      <c r="AN6949" s="8"/>
      <c r="AO6949" s="8"/>
      <c r="AP6949" s="8"/>
      <c r="AQ6949" s="8"/>
      <c r="AR6949" s="130"/>
      <c r="AS6949" s="147"/>
      <c r="AT6949" s="147"/>
      <c r="AU6949" s="147"/>
      <c r="AV6949" s="147"/>
      <c r="AW6949" s="148"/>
      <c r="AX6949" s="8"/>
      <c r="AY6949" s="8"/>
      <c r="AZ6949" s="8"/>
      <c r="BA6949" s="8"/>
      <c r="BB6949" s="130"/>
      <c r="BC6949" s="149"/>
      <c r="BD6949" s="149"/>
      <c r="BE6949" s="149"/>
      <c r="BF6949" s="149"/>
      <c r="BG6949" s="150"/>
      <c r="BH6949" s="8"/>
      <c r="BI6949" s="8"/>
      <c r="BJ6949" s="8"/>
      <c r="BK6949" s="8"/>
      <c r="BL6949" s="130"/>
      <c r="BM6949" s="151"/>
      <c r="BN6949" s="151"/>
      <c r="BO6949" s="151"/>
      <c r="BP6949" s="151"/>
      <c r="BQ6949" s="152"/>
      <c r="BR6949" s="8"/>
      <c r="BS6949" s="8"/>
      <c r="BT6949" s="8"/>
      <c r="BU6949" s="8"/>
      <c r="BV6949" s="13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339</v>
      </c>
      <c r="K6950" s="8" t="s">
        <v>340</v>
      </c>
      <c r="L6950" s="170">
        <f t="shared" si="229"/>
        <v>0</v>
      </c>
      <c r="M6950" s="170">
        <f t="shared" si="230"/>
        <v>0</v>
      </c>
      <c r="N6950" s="183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341</v>
      </c>
      <c r="K6951" s="8" t="s">
        <v>319</v>
      </c>
      <c r="L6951" s="170">
        <f t="shared" si="229"/>
        <v>0</v>
      </c>
      <c r="M6951" s="170">
        <f t="shared" si="230"/>
        <v>0</v>
      </c>
      <c r="N6951" s="183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342</v>
      </c>
      <c r="K6952" s="8" t="s">
        <v>321</v>
      </c>
      <c r="L6952" s="170">
        <f t="shared" si="229"/>
        <v>0</v>
      </c>
      <c r="M6952" s="170">
        <f t="shared" si="230"/>
        <v>0</v>
      </c>
      <c r="N6952" s="183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343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3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344</v>
      </c>
      <c r="K6954" s="8" t="s">
        <v>340</v>
      </c>
      <c r="L6954" s="170">
        <f t="shared" si="229"/>
        <v>0</v>
      </c>
      <c r="M6954" s="170">
        <f t="shared" si="230"/>
        <v>0</v>
      </c>
      <c r="N6954" s="183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288</v>
      </c>
      <c r="J6955" s="8" t="s">
        <v>345</v>
      </c>
      <c r="K6955" s="8" t="s">
        <v>319</v>
      </c>
      <c r="L6955" s="170">
        <f t="shared" si="229"/>
        <v>0</v>
      </c>
      <c r="M6955" s="170">
        <f t="shared" si="230"/>
        <v>0</v>
      </c>
      <c r="N6955" s="183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2" t="s">
        <v>352</v>
      </c>
      <c r="K6956" s="2" t="s">
        <v>319</v>
      </c>
      <c r="L6956" s="170">
        <f t="shared" ref="L6956:L7019" si="233">SUM(R6956,W6956,AB6956,AG6956,AL6956,AQ6956,AV6956,BA6956,BF6956,BK6956,BP6956,BU6956)</f>
        <v>0</v>
      </c>
      <c r="M6956" s="170">
        <f t="shared" ref="M6956:M7019" si="234">SUM(S6956,X6956,AC6956,AH6956,AM6956,AR6956,AW6956,BB6956,BG6956,BL6956,BQ6956,BV6956)</f>
        <v>0</v>
      </c>
      <c r="N6956" s="183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353</v>
      </c>
      <c r="K6957" s="2" t="s">
        <v>322</v>
      </c>
      <c r="L6957" s="170">
        <f t="shared" si="233"/>
        <v>0</v>
      </c>
      <c r="M6957" s="170">
        <f t="shared" si="234"/>
        <v>0</v>
      </c>
      <c r="N6957" s="183"/>
      <c r="O6957" s="37"/>
      <c r="P6957" s="37"/>
      <c r="Q6957" s="37"/>
      <c r="R6957" s="37"/>
      <c r="S6957" s="46"/>
      <c r="T6957" s="2"/>
      <c r="U6957" s="2"/>
      <c r="V6957" s="2"/>
      <c r="W6957" s="2"/>
      <c r="X6957" s="60"/>
      <c r="Y6957" s="67"/>
      <c r="Z6957" s="67"/>
      <c r="AA6957" s="67"/>
      <c r="AB6957" s="67"/>
      <c r="AC6957" s="73"/>
      <c r="AD6957" s="2"/>
      <c r="AE6957" s="2"/>
      <c r="AF6957" s="2"/>
      <c r="AG6957" s="2"/>
      <c r="AH6957" s="60"/>
      <c r="AI6957" s="77"/>
      <c r="AJ6957" s="77"/>
      <c r="AK6957" s="77"/>
      <c r="AL6957" s="77"/>
      <c r="AM6957" s="85"/>
      <c r="AN6957" s="2"/>
      <c r="AO6957" s="2"/>
      <c r="AP6957" s="2"/>
      <c r="AQ6957" s="2"/>
      <c r="AR6957" s="60"/>
      <c r="AS6957" s="90"/>
      <c r="AT6957" s="90"/>
      <c r="AU6957" s="90"/>
      <c r="AV6957" s="90"/>
      <c r="AW6957" s="105"/>
      <c r="AX6957" s="2"/>
      <c r="AY6957" s="2"/>
      <c r="AZ6957" s="2"/>
      <c r="BA6957" s="2"/>
      <c r="BB6957" s="60"/>
      <c r="BC6957" s="111"/>
      <c r="BD6957" s="111"/>
      <c r="BE6957" s="111"/>
      <c r="BF6957" s="111"/>
      <c r="BG6957" s="116"/>
      <c r="BH6957" s="2"/>
      <c r="BI6957" s="2"/>
      <c r="BJ6957" s="2"/>
      <c r="BK6957" s="2"/>
      <c r="BL6957" s="60"/>
      <c r="BM6957" s="53"/>
      <c r="BN6957" s="53"/>
      <c r="BO6957" s="53"/>
      <c r="BP6957" s="53"/>
      <c r="BQ6957" s="125"/>
      <c r="BR6957" s="2"/>
      <c r="BS6957" s="2"/>
      <c r="BT6957" s="2"/>
      <c r="BU6957" s="2"/>
      <c r="BV6957" s="6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346</v>
      </c>
      <c r="K6958" s="2" t="s">
        <v>319</v>
      </c>
      <c r="L6958" s="170">
        <f t="shared" si="233"/>
        <v>0</v>
      </c>
      <c r="M6958" s="170">
        <f t="shared" si="234"/>
        <v>0</v>
      </c>
      <c r="N6958" s="183"/>
      <c r="O6958" s="38"/>
      <c r="P6958" s="37"/>
      <c r="Q6958" s="37"/>
      <c r="R6958" s="37"/>
      <c r="S6958" s="46"/>
      <c r="T6958" s="3"/>
      <c r="U6958" s="2"/>
      <c r="V6958" s="2"/>
      <c r="W6958" s="2"/>
      <c r="X6958" s="60"/>
      <c r="Y6958" s="69"/>
      <c r="Z6958" s="67"/>
      <c r="AA6958" s="67"/>
      <c r="AB6958" s="67"/>
      <c r="AC6958" s="73"/>
      <c r="AD6958" s="3"/>
      <c r="AE6958" s="2"/>
      <c r="AF6958" s="2"/>
      <c r="AG6958" s="2"/>
      <c r="AH6958" s="60"/>
      <c r="AI6958" s="78"/>
      <c r="AJ6958" s="77"/>
      <c r="AK6958" s="77"/>
      <c r="AL6958" s="77"/>
      <c r="AM6958" s="85"/>
      <c r="AN6958" s="3"/>
      <c r="AO6958" s="2"/>
      <c r="AP6958" s="2"/>
      <c r="AQ6958" s="2"/>
      <c r="AR6958" s="60"/>
      <c r="AS6958" s="91"/>
      <c r="AT6958" s="90"/>
      <c r="AU6958" s="90"/>
      <c r="AV6958" s="90"/>
      <c r="AW6958" s="105"/>
      <c r="AX6958" s="3"/>
      <c r="AY6958" s="2"/>
      <c r="AZ6958" s="2"/>
      <c r="BA6958" s="2"/>
      <c r="BB6958" s="60"/>
      <c r="BC6958" s="112"/>
      <c r="BD6958" s="111"/>
      <c r="BE6958" s="111"/>
      <c r="BF6958" s="111"/>
      <c r="BG6958" s="116"/>
      <c r="BH6958" s="3"/>
      <c r="BI6958" s="2"/>
      <c r="BJ6958" s="2"/>
      <c r="BK6958" s="2"/>
      <c r="BL6958" s="60"/>
      <c r="BM6958" s="54"/>
      <c r="BN6958" s="53"/>
      <c r="BO6958" s="53"/>
      <c r="BP6958" s="53"/>
      <c r="BQ6958" s="125"/>
      <c r="BR6958" s="3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289</v>
      </c>
      <c r="J6959" s="2" t="s">
        <v>268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3"/>
      <c r="O6959" s="37"/>
      <c r="P6959" s="37"/>
      <c r="Q6959" s="37"/>
      <c r="R6959" s="37"/>
      <c r="S6959" s="46"/>
      <c r="T6959" s="2"/>
      <c r="U6959" s="2"/>
      <c r="V6959" s="2"/>
      <c r="W6959" s="2"/>
      <c r="X6959" s="60"/>
      <c r="Y6959" s="67"/>
      <c r="Z6959" s="67"/>
      <c r="AA6959" s="67"/>
      <c r="AB6959" s="67"/>
      <c r="AC6959" s="73"/>
      <c r="AD6959" s="2"/>
      <c r="AE6959" s="2"/>
      <c r="AF6959" s="2"/>
      <c r="AG6959" s="2"/>
      <c r="AH6959" s="60"/>
      <c r="AI6959" s="77"/>
      <c r="AJ6959" s="77"/>
      <c r="AK6959" s="77"/>
      <c r="AL6959" s="77"/>
      <c r="AM6959" s="85"/>
      <c r="AN6959" s="2"/>
      <c r="AO6959" s="2"/>
      <c r="AP6959" s="2"/>
      <c r="AQ6959" s="2"/>
      <c r="AR6959" s="60"/>
      <c r="AS6959" s="90"/>
      <c r="AT6959" s="90"/>
      <c r="AU6959" s="90"/>
      <c r="AV6959" s="90"/>
      <c r="AW6959" s="105"/>
      <c r="AX6959" s="2"/>
      <c r="AY6959" s="2"/>
      <c r="AZ6959" s="2"/>
      <c r="BA6959" s="2"/>
      <c r="BB6959" s="60"/>
      <c r="BC6959" s="111"/>
      <c r="BD6959" s="111"/>
      <c r="BE6959" s="111"/>
      <c r="BF6959" s="111"/>
      <c r="BG6959" s="116"/>
      <c r="BH6959" s="2"/>
      <c r="BI6959" s="2"/>
      <c r="BJ6959" s="2"/>
      <c r="BK6959" s="2"/>
      <c r="BL6959" s="60"/>
      <c r="BM6959" s="53"/>
      <c r="BN6959" s="53"/>
      <c r="BO6959" s="53"/>
      <c r="BP6959" s="53"/>
      <c r="BQ6959" s="125"/>
      <c r="BR6959" s="2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292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3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285</v>
      </c>
      <c r="J6961" s="2" t="s">
        <v>293</v>
      </c>
      <c r="K6961" s="2" t="s">
        <v>319</v>
      </c>
      <c r="L6961" s="172">
        <f t="shared" si="233"/>
        <v>0</v>
      </c>
      <c r="M6961" s="170">
        <f t="shared" si="234"/>
        <v>0</v>
      </c>
      <c r="N6961" s="183"/>
      <c r="O6961" s="37"/>
      <c r="P6961" s="37"/>
      <c r="Q6961" s="37"/>
      <c r="R6961" s="38"/>
      <c r="S6961" s="46"/>
      <c r="T6961" s="2"/>
      <c r="U6961" s="2"/>
      <c r="V6961" s="2"/>
      <c r="W6961" s="3"/>
      <c r="X6961" s="60"/>
      <c r="Y6961" s="67"/>
      <c r="Z6961" s="67"/>
      <c r="AA6961" s="67"/>
      <c r="AB6961" s="69"/>
      <c r="AC6961" s="73"/>
      <c r="AD6961" s="2"/>
      <c r="AE6961" s="2"/>
      <c r="AF6961" s="2"/>
      <c r="AG6961" s="3"/>
      <c r="AH6961" s="60"/>
      <c r="AI6961" s="77"/>
      <c r="AJ6961" s="77"/>
      <c r="AK6961" s="77"/>
      <c r="AL6961" s="78"/>
      <c r="AM6961" s="85"/>
      <c r="AN6961" s="2"/>
      <c r="AO6961" s="2"/>
      <c r="AP6961" s="2"/>
      <c r="AQ6961" s="3"/>
      <c r="AR6961" s="60"/>
      <c r="AS6961" s="90"/>
      <c r="AT6961" s="90"/>
      <c r="AU6961" s="90"/>
      <c r="AV6961" s="91"/>
      <c r="AW6961" s="105"/>
      <c r="AX6961" s="2"/>
      <c r="AY6961" s="2"/>
      <c r="AZ6961" s="2"/>
      <c r="BA6961" s="3"/>
      <c r="BB6961" s="60"/>
      <c r="BC6961" s="111"/>
      <c r="BD6961" s="111"/>
      <c r="BE6961" s="111"/>
      <c r="BF6961" s="112"/>
      <c r="BG6961" s="116"/>
      <c r="BH6961" s="2"/>
      <c r="BI6961" s="2"/>
      <c r="BJ6961" s="2"/>
      <c r="BK6961" s="3"/>
      <c r="BL6961" s="60"/>
      <c r="BM6961" s="53"/>
      <c r="BN6961" s="53"/>
      <c r="BO6961" s="53"/>
      <c r="BP6961" s="54"/>
      <c r="BQ6961" s="125"/>
      <c r="BR6961" s="2"/>
      <c r="BS6961" s="2"/>
      <c r="BT6961" s="2"/>
      <c r="BU6961" s="3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287</v>
      </c>
      <c r="J6962" s="2" t="s">
        <v>269</v>
      </c>
      <c r="K6962" s="2" t="s">
        <v>321</v>
      </c>
      <c r="L6962" s="170">
        <f t="shared" si="233"/>
        <v>8</v>
      </c>
      <c r="M6962" s="170">
        <f t="shared" si="234"/>
        <v>8.125</v>
      </c>
      <c r="N6962" s="183"/>
      <c r="O6962" s="37"/>
      <c r="P6962" s="37"/>
      <c r="Q6962" s="37"/>
      <c r="R6962" s="37"/>
      <c r="S6962" s="46"/>
      <c r="T6962" s="2"/>
      <c r="U6962" s="2"/>
      <c r="V6962" s="2"/>
      <c r="W6962" s="2">
        <v>1</v>
      </c>
      <c r="X6962" s="60">
        <v>0.73199999999999998</v>
      </c>
      <c r="Y6962" s="67"/>
      <c r="Z6962" s="67"/>
      <c r="AA6962" s="67"/>
      <c r="AB6962" s="67"/>
      <c r="AC6962" s="73"/>
      <c r="AD6962" s="2"/>
      <c r="AE6962" s="2"/>
      <c r="AF6962" s="2"/>
      <c r="AG6962" s="2"/>
      <c r="AH6962" s="60"/>
      <c r="AI6962" s="77"/>
      <c r="AJ6962" s="77"/>
      <c r="AK6962" s="77"/>
      <c r="AL6962" s="78">
        <v>5</v>
      </c>
      <c r="AM6962" s="85">
        <v>4.9880000000000004</v>
      </c>
      <c r="AN6962" s="2"/>
      <c r="AO6962" s="2"/>
      <c r="AP6962" s="2"/>
      <c r="AQ6962" s="2"/>
      <c r="AR6962" s="60"/>
      <c r="AS6962" s="90"/>
      <c r="AT6962" s="90"/>
      <c r="AU6962" s="90"/>
      <c r="AV6962" s="90"/>
      <c r="AW6962" s="105"/>
      <c r="AX6962" s="2"/>
      <c r="AY6962" s="2"/>
      <c r="AZ6962" s="2"/>
      <c r="BA6962" s="2"/>
      <c r="BB6962" s="60"/>
      <c r="BC6962" s="111"/>
      <c r="BD6962" s="111"/>
      <c r="BE6962" s="111"/>
      <c r="BF6962" s="111"/>
      <c r="BG6962" s="116"/>
      <c r="BH6962" s="2"/>
      <c r="BI6962" s="2"/>
      <c r="BJ6962" s="2"/>
      <c r="BK6962" s="2"/>
      <c r="BL6962" s="60"/>
      <c r="BM6962" s="53"/>
      <c r="BN6962" s="53"/>
      <c r="BO6962" s="53"/>
      <c r="BP6962" s="53"/>
      <c r="BQ6962" s="125"/>
      <c r="BR6962" s="2"/>
      <c r="BS6962" s="2"/>
      <c r="BT6962" s="2"/>
      <c r="BU6962" s="2">
        <v>2</v>
      </c>
      <c r="BV6962" s="60">
        <v>2.4049999999999998</v>
      </c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270</v>
      </c>
      <c r="K6963" s="2" t="s">
        <v>321</v>
      </c>
      <c r="L6963" s="170">
        <f t="shared" si="233"/>
        <v>0</v>
      </c>
      <c r="M6963" s="170">
        <f t="shared" si="234"/>
        <v>0</v>
      </c>
      <c r="N6963" s="183"/>
      <c r="O6963" s="37"/>
      <c r="P6963" s="37"/>
      <c r="Q6963" s="37"/>
      <c r="R6963" s="37"/>
      <c r="S6963" s="46"/>
      <c r="T6963" s="2"/>
      <c r="U6963" s="2"/>
      <c r="V6963" s="2"/>
      <c r="W6963" s="2"/>
      <c r="X6963" s="60"/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7"/>
      <c r="AM6963" s="85"/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/>
      <c r="BV6963" s="60"/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290</v>
      </c>
      <c r="J6964" s="2" t="s">
        <v>271</v>
      </c>
      <c r="K6964" s="2" t="s">
        <v>322</v>
      </c>
      <c r="L6964" s="170">
        <f t="shared" si="233"/>
        <v>0</v>
      </c>
      <c r="M6964" s="170">
        <f t="shared" si="234"/>
        <v>0</v>
      </c>
      <c r="N6964" s="183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284</v>
      </c>
      <c r="J6965" s="2" t="s">
        <v>294</v>
      </c>
      <c r="K6965" s="2" t="s">
        <v>321</v>
      </c>
      <c r="L6965" s="170">
        <f t="shared" si="233"/>
        <v>0</v>
      </c>
      <c r="M6965" s="170">
        <f t="shared" si="234"/>
        <v>0</v>
      </c>
      <c r="N6965" s="183"/>
      <c r="O6965" s="40"/>
      <c r="P6965" s="37"/>
      <c r="Q6965" s="37"/>
      <c r="R6965" s="37"/>
      <c r="S6965" s="46"/>
      <c r="T6965" s="34"/>
      <c r="U6965" s="2"/>
      <c r="V6965" s="2"/>
      <c r="W6965" s="2"/>
      <c r="X6965" s="60"/>
      <c r="Y6965" s="70"/>
      <c r="Z6965" s="67"/>
      <c r="AA6965" s="67"/>
      <c r="AB6965" s="67"/>
      <c r="AC6965" s="73"/>
      <c r="AD6965" s="34"/>
      <c r="AE6965" s="2"/>
      <c r="AF6965" s="2"/>
      <c r="AG6965" s="2"/>
      <c r="AH6965" s="60"/>
      <c r="AI6965" s="80"/>
      <c r="AJ6965" s="77"/>
      <c r="AK6965" s="77"/>
      <c r="AL6965" s="77"/>
      <c r="AM6965" s="85"/>
      <c r="AN6965" s="34"/>
      <c r="AO6965" s="2"/>
      <c r="AP6965" s="2"/>
      <c r="AQ6965" s="2"/>
      <c r="AR6965" s="60"/>
      <c r="AS6965" s="93"/>
      <c r="AT6965" s="90"/>
      <c r="AU6965" s="90"/>
      <c r="AV6965" s="90"/>
      <c r="AW6965" s="105"/>
      <c r="AX6965" s="34"/>
      <c r="AY6965" s="2"/>
      <c r="AZ6965" s="2"/>
      <c r="BA6965" s="2"/>
      <c r="BB6965" s="60"/>
      <c r="BC6965" s="114"/>
      <c r="BD6965" s="111"/>
      <c r="BE6965" s="111"/>
      <c r="BF6965" s="111"/>
      <c r="BG6965" s="116"/>
      <c r="BH6965" s="34"/>
      <c r="BI6965" s="2"/>
      <c r="BJ6965" s="2"/>
      <c r="BK6965" s="2"/>
      <c r="BL6965" s="60"/>
      <c r="BM6965" s="55"/>
      <c r="BN6965" s="53"/>
      <c r="BO6965" s="53"/>
      <c r="BP6965" s="53"/>
      <c r="BQ6965" s="125"/>
      <c r="BR6965" s="34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347</v>
      </c>
      <c r="K6966" s="2" t="s">
        <v>321</v>
      </c>
      <c r="L6966" s="170">
        <f t="shared" si="233"/>
        <v>9</v>
      </c>
      <c r="M6966" s="170">
        <f t="shared" si="234"/>
        <v>438.6</v>
      </c>
      <c r="N6966" s="183"/>
      <c r="O6966" s="37"/>
      <c r="P6966" s="37"/>
      <c r="Q6966" s="37"/>
      <c r="R6966" s="37"/>
      <c r="S6966" s="46"/>
      <c r="T6966" s="2"/>
      <c r="U6966" s="2"/>
      <c r="V6966" s="2"/>
      <c r="W6966" s="2"/>
      <c r="X6966" s="60"/>
      <c r="Y6966" s="67"/>
      <c r="Z6966" s="67"/>
      <c r="AA6966" s="67"/>
      <c r="AB6966" s="67"/>
      <c r="AC6966" s="73"/>
      <c r="AD6966" s="2"/>
      <c r="AE6966" s="2"/>
      <c r="AF6966" s="2"/>
      <c r="AG6966" s="2"/>
      <c r="AH6966" s="60"/>
      <c r="AI6966" s="77"/>
      <c r="AJ6966" s="77"/>
      <c r="AK6966" s="77"/>
      <c r="AL6966" s="77"/>
      <c r="AM6966" s="85"/>
      <c r="AN6966" s="2"/>
      <c r="AO6966" s="2"/>
      <c r="AP6966" s="2"/>
      <c r="AQ6966" s="2"/>
      <c r="AR6966" s="60"/>
      <c r="AS6966" s="90"/>
      <c r="AT6966" s="90"/>
      <c r="AU6966" s="90"/>
      <c r="AV6966" s="90"/>
      <c r="AW6966" s="105"/>
      <c r="AX6966" s="2"/>
      <c r="AY6966" s="2"/>
      <c r="AZ6966" s="2"/>
      <c r="BA6966" s="2"/>
      <c r="BB6966" s="60"/>
      <c r="BC6966" s="111"/>
      <c r="BD6966" s="111"/>
      <c r="BE6966" s="111"/>
      <c r="BF6966" s="111"/>
      <c r="BG6966" s="116"/>
      <c r="BH6966" s="2"/>
      <c r="BI6966" s="2"/>
      <c r="BJ6966" s="2"/>
      <c r="BK6966" s="2"/>
      <c r="BL6966" s="60"/>
      <c r="BM6966" s="53"/>
      <c r="BN6966" s="53"/>
      <c r="BO6966" s="53"/>
      <c r="BP6966" s="53"/>
      <c r="BQ6966" s="125"/>
      <c r="BR6966" s="2" t="s">
        <v>661</v>
      </c>
      <c r="BS6966" s="2"/>
      <c r="BT6966" s="2"/>
      <c r="BU6966" s="2">
        <v>9</v>
      </c>
      <c r="BV6966" s="60">
        <v>438.6</v>
      </c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295</v>
      </c>
      <c r="K6967" s="2" t="s">
        <v>321</v>
      </c>
      <c r="L6967" s="170">
        <f t="shared" si="233"/>
        <v>0</v>
      </c>
      <c r="M6967" s="170">
        <f t="shared" si="234"/>
        <v>0</v>
      </c>
      <c r="N6967" s="183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/>
      <c r="BS6967" s="2"/>
      <c r="BT6967" s="2"/>
      <c r="BU6967" s="2"/>
      <c r="BV6967" s="60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290</v>
      </c>
      <c r="J6968" s="2" t="s">
        <v>299</v>
      </c>
      <c r="K6968" s="2" t="s">
        <v>319</v>
      </c>
      <c r="L6968" s="170">
        <f t="shared" si="233"/>
        <v>0</v>
      </c>
      <c r="M6968" s="170">
        <f t="shared" si="234"/>
        <v>0</v>
      </c>
      <c r="N6968" s="183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315</v>
      </c>
      <c r="J6969" s="2" t="s">
        <v>348</v>
      </c>
      <c r="K6969" s="2" t="s">
        <v>321</v>
      </c>
      <c r="L6969" s="170">
        <f t="shared" si="233"/>
        <v>0</v>
      </c>
      <c r="M6969" s="170">
        <f t="shared" si="234"/>
        <v>0</v>
      </c>
      <c r="N6969" s="183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296</v>
      </c>
      <c r="K6970" s="2" t="s">
        <v>322</v>
      </c>
      <c r="L6970" s="170">
        <f t="shared" si="233"/>
        <v>0</v>
      </c>
      <c r="M6970" s="170">
        <f t="shared" si="234"/>
        <v>0</v>
      </c>
      <c r="N6970" s="183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316</v>
      </c>
      <c r="J6971" s="2" t="s">
        <v>297</v>
      </c>
      <c r="K6971" s="2" t="s">
        <v>319</v>
      </c>
      <c r="L6971" s="170">
        <f t="shared" si="233"/>
        <v>0</v>
      </c>
      <c r="M6971" s="170">
        <f t="shared" si="234"/>
        <v>0</v>
      </c>
      <c r="N6971" s="183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8" t="s">
        <v>349</v>
      </c>
      <c r="K6972" s="8" t="s">
        <v>321</v>
      </c>
      <c r="L6972" s="170">
        <f t="shared" si="233"/>
        <v>0</v>
      </c>
      <c r="M6972" s="170">
        <f t="shared" si="234"/>
        <v>0</v>
      </c>
      <c r="N6972" s="183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282</v>
      </c>
      <c r="J6973" s="2" t="s">
        <v>272</v>
      </c>
      <c r="K6973" s="2" t="s">
        <v>322</v>
      </c>
      <c r="L6973" s="170">
        <f t="shared" si="233"/>
        <v>0</v>
      </c>
      <c r="M6973" s="170">
        <f t="shared" si="234"/>
        <v>0</v>
      </c>
      <c r="N6973" s="183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273</v>
      </c>
      <c r="K6974" s="2" t="s">
        <v>322</v>
      </c>
      <c r="L6974" s="170">
        <f t="shared" si="233"/>
        <v>4.4999999999999998E-2</v>
      </c>
      <c r="M6974" s="170">
        <f t="shared" si="234"/>
        <v>114.98399999999999</v>
      </c>
      <c r="N6974" s="183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 t="s">
        <v>474</v>
      </c>
      <c r="AL6974" s="77">
        <v>0.02</v>
      </c>
      <c r="AM6974" s="85">
        <v>49.948999999999998</v>
      </c>
      <c r="AN6974" s="2"/>
      <c r="AO6974" s="2"/>
      <c r="AP6974" s="2"/>
      <c r="AQ6974" s="2"/>
      <c r="AR6974" s="60"/>
      <c r="AS6974" s="90"/>
      <c r="AT6974" s="90"/>
      <c r="AU6974" s="90" t="s">
        <v>523</v>
      </c>
      <c r="AV6974" s="90">
        <v>1.2E-2</v>
      </c>
      <c r="AW6974" s="105">
        <v>32.948</v>
      </c>
      <c r="AX6974" s="2"/>
      <c r="AY6974" s="2"/>
      <c r="AZ6974" s="2"/>
      <c r="BA6974" s="2"/>
      <c r="BB6974" s="60"/>
      <c r="BC6974" s="111"/>
      <c r="BD6974" s="111" t="s">
        <v>581</v>
      </c>
      <c r="BE6974" s="111"/>
      <c r="BF6974" s="111">
        <v>1.2999999999999999E-2</v>
      </c>
      <c r="BG6974" s="116">
        <v>32.087000000000003</v>
      </c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274</v>
      </c>
      <c r="K6975" s="2" t="s">
        <v>322</v>
      </c>
      <c r="L6975" s="172">
        <f t="shared" si="233"/>
        <v>1E-3</v>
      </c>
      <c r="M6975" s="170">
        <f t="shared" si="234"/>
        <v>1.1220000000000001</v>
      </c>
      <c r="N6975" s="183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>
        <v>179</v>
      </c>
      <c r="AB6975" s="67">
        <v>1E-3</v>
      </c>
      <c r="AC6975" s="73">
        <v>1.1220000000000001</v>
      </c>
      <c r="AD6975" s="2"/>
      <c r="AE6975" s="2"/>
      <c r="AF6975" s="2"/>
      <c r="AG6975" s="2"/>
      <c r="AH6975" s="60"/>
      <c r="AI6975" s="77"/>
      <c r="AJ6975" s="77"/>
      <c r="AK6975" s="77"/>
      <c r="AL6975" s="77"/>
      <c r="AM6975" s="85"/>
      <c r="AN6975" s="2"/>
      <c r="AO6975" s="2"/>
      <c r="AP6975" s="2"/>
      <c r="AQ6975" s="2"/>
      <c r="AR6975" s="60"/>
      <c r="AS6975" s="90"/>
      <c r="AT6975" s="90"/>
      <c r="AU6975" s="90"/>
      <c r="AV6975" s="90"/>
      <c r="AW6975" s="105"/>
      <c r="AX6975" s="2"/>
      <c r="AY6975" s="2"/>
      <c r="AZ6975" s="2"/>
      <c r="BA6975" s="2"/>
      <c r="BB6975" s="60"/>
      <c r="BC6975" s="111"/>
      <c r="BD6975" s="111"/>
      <c r="BE6975" s="114"/>
      <c r="BF6975" s="111"/>
      <c r="BG6975" s="116"/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275</v>
      </c>
      <c r="K6976" s="2" t="s">
        <v>322</v>
      </c>
      <c r="L6976" s="170">
        <f t="shared" si="233"/>
        <v>0.02</v>
      </c>
      <c r="M6976" s="170">
        <f t="shared" si="234"/>
        <v>26.478000000000002</v>
      </c>
      <c r="N6976" s="183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/>
      <c r="AB6976" s="67"/>
      <c r="AC6976" s="73"/>
      <c r="AD6976" s="2"/>
      <c r="AE6976" s="2"/>
      <c r="AF6976" s="2"/>
      <c r="AG6976" s="2"/>
      <c r="AH6976" s="60"/>
      <c r="AI6976" s="77"/>
      <c r="AJ6976" s="77"/>
      <c r="AK6976" s="77">
        <v>4.2770000000000001</v>
      </c>
      <c r="AL6976" s="77">
        <v>8.0000000000000002E-3</v>
      </c>
      <c r="AM6976" s="85">
        <v>10.355</v>
      </c>
      <c r="AN6976" s="2"/>
      <c r="AO6976" s="2"/>
      <c r="AP6976" s="2">
        <v>184.45</v>
      </c>
      <c r="AQ6976" s="2">
        <v>6.0000000000000001E-3</v>
      </c>
      <c r="AR6976" s="60">
        <v>8.718</v>
      </c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1"/>
      <c r="BF6976" s="111"/>
      <c r="BG6976" s="116"/>
      <c r="BH6976" s="2"/>
      <c r="BI6976" s="2"/>
      <c r="BJ6976" s="2">
        <v>141</v>
      </c>
      <c r="BK6976" s="2">
        <v>3.0000000000000001E-3</v>
      </c>
      <c r="BL6976" s="60">
        <v>3.415</v>
      </c>
      <c r="BM6976" s="53"/>
      <c r="BN6976" s="53"/>
      <c r="BO6976" s="53"/>
      <c r="BP6976" s="53"/>
      <c r="BQ6976" s="125"/>
      <c r="BR6976" s="2"/>
      <c r="BS6976" s="2"/>
      <c r="BT6976" s="2">
        <v>89</v>
      </c>
      <c r="BU6976" s="2">
        <v>3.0000000000000001E-3</v>
      </c>
      <c r="BV6976" s="60">
        <v>3.99</v>
      </c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276</v>
      </c>
      <c r="K6977" s="2" t="s">
        <v>321</v>
      </c>
      <c r="L6977" s="170">
        <f t="shared" si="233"/>
        <v>0</v>
      </c>
      <c r="M6977" s="170">
        <f t="shared" si="234"/>
        <v>0</v>
      </c>
      <c r="N6977" s="183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/>
      <c r="AL6977" s="77"/>
      <c r="AM6977" s="85"/>
      <c r="AN6977" s="2"/>
      <c r="AO6977" s="2"/>
      <c r="AP6977" s="2"/>
      <c r="AQ6977" s="2"/>
      <c r="AR6977" s="60"/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/>
      <c r="BK6977" s="2"/>
      <c r="BL6977" s="60"/>
      <c r="BM6977" s="53"/>
      <c r="BN6977" s="53"/>
      <c r="BO6977" s="53"/>
      <c r="BP6977" s="53"/>
      <c r="BQ6977" s="125"/>
      <c r="BR6977" s="2"/>
      <c r="BS6977" s="2"/>
      <c r="BT6977" s="2"/>
      <c r="BU6977" s="2"/>
      <c r="BV6977" s="60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277</v>
      </c>
      <c r="K6978" s="2" t="s">
        <v>321</v>
      </c>
      <c r="L6978" s="170">
        <f t="shared" si="233"/>
        <v>3</v>
      </c>
      <c r="M6978" s="170">
        <f t="shared" si="234"/>
        <v>3.8079999999999998</v>
      </c>
      <c r="N6978" s="183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>
        <v>14</v>
      </c>
      <c r="AB6978" s="67">
        <v>1</v>
      </c>
      <c r="AC6978" s="73">
        <v>0.91700000000000004</v>
      </c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 t="s">
        <v>581</v>
      </c>
      <c r="BE6978" s="111"/>
      <c r="BF6978" s="111">
        <v>2</v>
      </c>
      <c r="BG6978" s="116">
        <v>2.891</v>
      </c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283</v>
      </c>
      <c r="J6979" s="2" t="s">
        <v>298</v>
      </c>
      <c r="K6979" s="2" t="s">
        <v>322</v>
      </c>
      <c r="L6979" s="170">
        <f t="shared" si="233"/>
        <v>0.01</v>
      </c>
      <c r="M6979" s="170">
        <f t="shared" si="234"/>
        <v>13.194000000000001</v>
      </c>
      <c r="N6979" s="183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/>
      <c r="AB6979" s="67"/>
      <c r="AC6979" s="73"/>
      <c r="AD6979" s="2"/>
      <c r="AE6979" s="2"/>
      <c r="AF6979" s="2"/>
      <c r="AG6979" s="2"/>
      <c r="AH6979" s="60"/>
      <c r="AI6979" s="77" t="s">
        <v>486</v>
      </c>
      <c r="AJ6979" s="77"/>
      <c r="AK6979" s="77"/>
      <c r="AL6979" s="77">
        <v>0.01</v>
      </c>
      <c r="AM6979" s="85">
        <v>13.194000000000001</v>
      </c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/>
      <c r="BE6979" s="111"/>
      <c r="BF6979" s="111"/>
      <c r="BG6979" s="116"/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278</v>
      </c>
      <c r="K6980" s="2" t="s">
        <v>321</v>
      </c>
      <c r="L6980" s="170">
        <f t="shared" si="233"/>
        <v>43</v>
      </c>
      <c r="M6980" s="170">
        <f t="shared" si="234"/>
        <v>71.263999999999996</v>
      </c>
      <c r="N6980" s="183"/>
      <c r="O6980" s="37">
        <v>13</v>
      </c>
      <c r="P6980" s="37"/>
      <c r="Q6980" s="37"/>
      <c r="R6980" s="37">
        <v>1</v>
      </c>
      <c r="S6980" s="46">
        <v>1.0269999999999999</v>
      </c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>
        <v>6</v>
      </c>
      <c r="AJ6980" s="77" t="s">
        <v>490</v>
      </c>
      <c r="AK6980" s="77"/>
      <c r="AL6980" s="77">
        <v>5</v>
      </c>
      <c r="AM6980" s="85">
        <v>17.643999999999998</v>
      </c>
      <c r="AN6980" s="2"/>
      <c r="AO6980" s="2"/>
      <c r="AP6980" s="2"/>
      <c r="AQ6980" s="2"/>
      <c r="AR6980" s="60"/>
      <c r="AS6980" s="90"/>
      <c r="AT6980" s="192" t="s">
        <v>559</v>
      </c>
      <c r="AU6980" s="193"/>
      <c r="AV6980" s="90">
        <v>10</v>
      </c>
      <c r="AW6980" s="105">
        <v>13.571</v>
      </c>
      <c r="AX6980" s="2">
        <v>10</v>
      </c>
      <c r="AY6980" s="2" t="s">
        <v>568</v>
      </c>
      <c r="AZ6980" s="2"/>
      <c r="BA6980" s="2">
        <v>5</v>
      </c>
      <c r="BB6980" s="60">
        <v>6.827</v>
      </c>
      <c r="BC6980" s="111"/>
      <c r="BD6980" s="111"/>
      <c r="BE6980" s="111"/>
      <c r="BF6980" s="111"/>
      <c r="BG6980" s="116"/>
      <c r="BH6980" s="2">
        <v>12</v>
      </c>
      <c r="BI6980" s="2"/>
      <c r="BJ6980" s="2"/>
      <c r="BK6980" s="2">
        <v>1</v>
      </c>
      <c r="BL6980" s="60">
        <v>2.6150000000000002</v>
      </c>
      <c r="BM6980" s="53"/>
      <c r="BN6980" s="53"/>
      <c r="BO6980" s="53"/>
      <c r="BP6980" s="53"/>
      <c r="BQ6980" s="125"/>
      <c r="BR6980" s="2" t="s">
        <v>651</v>
      </c>
      <c r="BS6980" s="2"/>
      <c r="BT6980" s="2"/>
      <c r="BU6980" s="2">
        <v>21</v>
      </c>
      <c r="BV6980" s="60">
        <v>29.58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279</v>
      </c>
      <c r="K6981" s="2" t="s">
        <v>321</v>
      </c>
      <c r="L6981" s="170">
        <f t="shared" si="233"/>
        <v>0</v>
      </c>
      <c r="M6981" s="170">
        <f t="shared" si="234"/>
        <v>0</v>
      </c>
      <c r="N6981" s="183"/>
      <c r="O6981" s="37"/>
      <c r="P6981" s="37"/>
      <c r="Q6981" s="37"/>
      <c r="R6981" s="37"/>
      <c r="S6981" s="46"/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/>
      <c r="AJ6981" s="77"/>
      <c r="AK6981" s="77"/>
      <c r="AL6981" s="77"/>
      <c r="AM6981" s="85"/>
      <c r="AN6981" s="48"/>
      <c r="AO6981" s="2"/>
      <c r="AP6981" s="2"/>
      <c r="AQ6981" s="2"/>
      <c r="AR6981" s="60"/>
      <c r="AS6981" s="90"/>
      <c r="AT6981" s="90"/>
      <c r="AU6981" s="90"/>
      <c r="AV6981" s="90"/>
      <c r="AW6981" s="105"/>
      <c r="AX6981" s="2"/>
      <c r="AY6981" s="2"/>
      <c r="AZ6981" s="2"/>
      <c r="BA6981" s="2"/>
      <c r="BB6981" s="60"/>
      <c r="BC6981" s="111"/>
      <c r="BD6981" s="111"/>
      <c r="BE6981" s="111"/>
      <c r="BF6981" s="111"/>
      <c r="BG6981" s="116"/>
      <c r="BH6981" s="2"/>
      <c r="BI6981" s="2"/>
      <c r="BJ6981" s="2"/>
      <c r="BK6981" s="2"/>
      <c r="BL6981" s="60"/>
      <c r="BM6981" s="53"/>
      <c r="BN6981" s="53"/>
      <c r="BO6981" s="53"/>
      <c r="BP6981" s="53"/>
      <c r="BQ6981" s="125"/>
      <c r="BR6981" s="2"/>
      <c r="BS6981" s="2"/>
      <c r="BT6981" s="2"/>
      <c r="BU6981" s="2"/>
      <c r="BV6981" s="60"/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286</v>
      </c>
      <c r="J6982" s="2" t="s">
        <v>280</v>
      </c>
      <c r="K6982" s="2" t="s">
        <v>320</v>
      </c>
      <c r="L6982" s="170">
        <f t="shared" si="233"/>
        <v>0</v>
      </c>
      <c r="M6982" s="172">
        <f t="shared" si="234"/>
        <v>0</v>
      </c>
      <c r="N6982" s="185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2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181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281</v>
      </c>
      <c r="K6983" s="2" t="s">
        <v>320</v>
      </c>
      <c r="L6983" s="170">
        <f t="shared" si="233"/>
        <v>0</v>
      </c>
      <c r="M6983" s="170">
        <f t="shared" si="234"/>
        <v>25.867000000000001</v>
      </c>
      <c r="N6983" s="183"/>
      <c r="O6983" s="37"/>
      <c r="P6983" s="37"/>
      <c r="Q6983" s="37"/>
      <c r="R6983" s="37"/>
      <c r="S6983" s="46"/>
      <c r="T6983" s="48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 t="s">
        <v>499</v>
      </c>
      <c r="AJ6983" s="77"/>
      <c r="AK6983" s="77"/>
      <c r="AL6983" s="77"/>
      <c r="AM6983" s="85">
        <v>25.867000000000001</v>
      </c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60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s="17" customFormat="1" hidden="1" x14ac:dyDescent="0.3">
      <c r="A6984" s="16" t="s">
        <v>248</v>
      </c>
      <c r="B6984" s="16" t="s">
        <v>2</v>
      </c>
      <c r="C6984" s="16" t="s">
        <v>3</v>
      </c>
      <c r="D6984" s="16" t="s">
        <v>241</v>
      </c>
      <c r="E6984" s="6" t="s">
        <v>249</v>
      </c>
      <c r="F6984" s="7"/>
      <c r="G6984" s="23" t="s">
        <v>5</v>
      </c>
      <c r="H6984" s="7">
        <v>2023</v>
      </c>
      <c r="I6984" s="25"/>
      <c r="J6984" s="16" t="s">
        <v>314</v>
      </c>
      <c r="K6984" s="16"/>
      <c r="L6984" s="155"/>
      <c r="M6984" s="133">
        <f>SUM(M6946:M6983)</f>
        <v>2584.1400000000003</v>
      </c>
      <c r="N6984" s="186"/>
      <c r="O6984" s="16"/>
      <c r="P6984" s="16"/>
      <c r="Q6984" s="16"/>
      <c r="R6984" s="16"/>
      <c r="S6984" s="51">
        <f>SUM(S6946:S6983)</f>
        <v>1.0269999999999999</v>
      </c>
      <c r="T6984" s="16"/>
      <c r="U6984" s="16"/>
      <c r="V6984" s="16"/>
      <c r="W6984" s="16"/>
      <c r="X6984" s="51">
        <f>SUM(X6946:X6983)</f>
        <v>0.73199999999999998</v>
      </c>
      <c r="Y6984" s="16"/>
      <c r="Z6984" s="16"/>
      <c r="AA6984" s="16"/>
      <c r="AB6984" s="16"/>
      <c r="AC6984" s="51">
        <f>SUM(AC6946:AC6983)</f>
        <v>2.0390000000000001</v>
      </c>
      <c r="AD6984" s="16"/>
      <c r="AE6984" s="16"/>
      <c r="AF6984" s="16"/>
      <c r="AG6984" s="16"/>
      <c r="AH6984" s="51">
        <f>SUM(AH6946:AH6983)</f>
        <v>0</v>
      </c>
      <c r="AI6984" s="16"/>
      <c r="AJ6984" s="16"/>
      <c r="AK6984" s="16"/>
      <c r="AL6984" s="16"/>
      <c r="AM6984" s="51">
        <f>SUM(AM6946:AM6983)</f>
        <v>121.997</v>
      </c>
      <c r="AN6984" s="16"/>
      <c r="AO6984" s="16"/>
      <c r="AP6984" s="16"/>
      <c r="AQ6984" s="16"/>
      <c r="AR6984" s="51">
        <f>SUM(AR6946:AR6983)</f>
        <v>8.718</v>
      </c>
      <c r="AS6984" s="16"/>
      <c r="AT6984" s="16"/>
      <c r="AU6984" s="16"/>
      <c r="AV6984" s="16"/>
      <c r="AW6984" s="51">
        <f>SUM(AW6946:AW6983)</f>
        <v>46.518999999999998</v>
      </c>
      <c r="AX6984" s="16"/>
      <c r="AY6984" s="16"/>
      <c r="AZ6984" s="16"/>
      <c r="BA6984" s="16"/>
      <c r="BB6984" s="51">
        <f>SUM(BB6946:BB6983)</f>
        <v>1887.5250000000001</v>
      </c>
      <c r="BC6984" s="16"/>
      <c r="BD6984" s="16"/>
      <c r="BE6984" s="16"/>
      <c r="BF6984" s="16"/>
      <c r="BG6984" s="51">
        <f>SUM(BG6946:BG6983)</f>
        <v>34.978000000000002</v>
      </c>
      <c r="BH6984" s="16"/>
      <c r="BI6984" s="16"/>
      <c r="BJ6984" s="16"/>
      <c r="BK6984" s="16"/>
      <c r="BL6984" s="51">
        <f>SUM(BL6946:BL6983)</f>
        <v>6.03</v>
      </c>
      <c r="BM6984" s="16"/>
      <c r="BN6984" s="16"/>
      <c r="BO6984" s="16"/>
      <c r="BP6984" s="16"/>
      <c r="BQ6984" s="51">
        <f>SUM(BQ6946:BQ6983)</f>
        <v>0</v>
      </c>
      <c r="BR6984" s="16"/>
      <c r="BS6984" s="16"/>
      <c r="BT6984" s="16"/>
      <c r="BU6984" s="16"/>
      <c r="BV6984" s="51">
        <f>SUM(BV6946:BV6983)</f>
        <v>474.57499999999999</v>
      </c>
    </row>
    <row r="6985" spans="1:74" hidden="1" x14ac:dyDescent="0.3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22" t="s">
        <v>5</v>
      </c>
      <c r="H6985" s="3">
        <v>2023</v>
      </c>
      <c r="I6985" s="24" t="s">
        <v>287</v>
      </c>
      <c r="J6985" s="2" t="s">
        <v>267</v>
      </c>
      <c r="K6985" s="2" t="s">
        <v>319</v>
      </c>
      <c r="L6985" s="170">
        <f t="shared" si="233"/>
        <v>0</v>
      </c>
      <c r="M6985" s="170">
        <f t="shared" si="234"/>
        <v>0</v>
      </c>
      <c r="N6985" s="183"/>
      <c r="O6985" s="37"/>
      <c r="P6985" s="37"/>
      <c r="Q6985" s="37"/>
      <c r="R6985" s="37"/>
      <c r="S6985" s="46"/>
      <c r="T6985" s="2"/>
      <c r="U6985" s="2"/>
      <c r="V6985" s="2"/>
      <c r="W6985" s="2"/>
      <c r="X6985" s="60"/>
      <c r="Y6985" s="67"/>
      <c r="Z6985" s="67"/>
      <c r="AA6985" s="67"/>
      <c r="AB6985" s="67"/>
      <c r="AC6985" s="73"/>
      <c r="AD6985" s="2"/>
      <c r="AE6985" s="2"/>
      <c r="AF6985" s="2"/>
      <c r="AG6985" s="2"/>
      <c r="AH6985" s="60"/>
      <c r="AI6985" s="77"/>
      <c r="AJ6985" s="77"/>
      <c r="AK6985" s="77"/>
      <c r="AL6985" s="77"/>
      <c r="AM6985" s="85"/>
      <c r="AN6985" s="2"/>
      <c r="AO6985" s="2"/>
      <c r="AP6985" s="2"/>
      <c r="AQ6985" s="2"/>
      <c r="AR6985" s="60"/>
      <c r="AS6985" s="90"/>
      <c r="AT6985" s="90"/>
      <c r="AU6985" s="90"/>
      <c r="AV6985" s="90"/>
      <c r="AW6985" s="105"/>
      <c r="AX6985" s="2"/>
      <c r="AY6985" s="2"/>
      <c r="AZ6985" s="2"/>
      <c r="BA6985" s="2"/>
      <c r="BB6985" s="60"/>
      <c r="BC6985" s="111"/>
      <c r="BD6985" s="111"/>
      <c r="BE6985" s="111"/>
      <c r="BF6985" s="111"/>
      <c r="BG6985" s="116"/>
      <c r="BH6985" s="2"/>
      <c r="BI6985" s="2"/>
      <c r="BJ6985" s="2"/>
      <c r="BK6985" s="2"/>
      <c r="BL6985" s="60"/>
      <c r="BM6985" s="53"/>
      <c r="BN6985" s="53"/>
      <c r="BO6985" s="53"/>
      <c r="BP6985" s="53"/>
      <c r="BQ6985" s="125"/>
      <c r="BR6985" s="2"/>
      <c r="BS6985" s="2"/>
      <c r="BT6985" s="2"/>
      <c r="BU6985" s="2"/>
      <c r="BV6985" s="60"/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291</v>
      </c>
      <c r="K6986" s="2" t="s">
        <v>320</v>
      </c>
      <c r="L6986" s="170">
        <f t="shared" si="233"/>
        <v>0</v>
      </c>
      <c r="M6986" s="170">
        <f t="shared" si="234"/>
        <v>0</v>
      </c>
      <c r="N6986" s="183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286</v>
      </c>
      <c r="J6987" s="2" t="s">
        <v>337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3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8" t="s">
        <v>338</v>
      </c>
      <c r="K6988" s="8" t="s">
        <v>319</v>
      </c>
      <c r="L6988" s="170">
        <f t="shared" si="233"/>
        <v>0</v>
      </c>
      <c r="M6988" s="170">
        <f t="shared" si="234"/>
        <v>0</v>
      </c>
      <c r="N6988" s="183"/>
      <c r="O6988" s="58"/>
      <c r="P6988" s="58"/>
      <c r="Q6988" s="58"/>
      <c r="R6988" s="58"/>
      <c r="S6988" s="59"/>
      <c r="T6988" s="8"/>
      <c r="U6988" s="8"/>
      <c r="V6988" s="8"/>
      <c r="W6988" s="8"/>
      <c r="X6988" s="130"/>
      <c r="Y6988" s="143"/>
      <c r="Z6988" s="143"/>
      <c r="AA6988" s="143"/>
      <c r="AB6988" s="143"/>
      <c r="AC6988" s="144"/>
      <c r="AD6988" s="8"/>
      <c r="AE6988" s="8"/>
      <c r="AF6988" s="8"/>
      <c r="AG6988" s="8"/>
      <c r="AH6988" s="130"/>
      <c r="AI6988" s="145"/>
      <c r="AJ6988" s="145"/>
      <c r="AK6988" s="145"/>
      <c r="AL6988" s="145"/>
      <c r="AM6988" s="146"/>
      <c r="AN6988" s="8"/>
      <c r="AO6988" s="8"/>
      <c r="AP6988" s="8"/>
      <c r="AQ6988" s="8"/>
      <c r="AR6988" s="130"/>
      <c r="AS6988" s="147"/>
      <c r="AT6988" s="147"/>
      <c r="AU6988" s="147"/>
      <c r="AV6988" s="147"/>
      <c r="AW6988" s="148"/>
      <c r="AX6988" s="8"/>
      <c r="AY6988" s="8"/>
      <c r="AZ6988" s="8"/>
      <c r="BA6988" s="8"/>
      <c r="BB6988" s="130"/>
      <c r="BC6988" s="149"/>
      <c r="BD6988" s="149"/>
      <c r="BE6988" s="149"/>
      <c r="BF6988" s="149"/>
      <c r="BG6988" s="150"/>
      <c r="BH6988" s="8"/>
      <c r="BI6988" s="8"/>
      <c r="BJ6988" s="8"/>
      <c r="BK6988" s="8"/>
      <c r="BL6988" s="130"/>
      <c r="BM6988" s="151"/>
      <c r="BN6988" s="151"/>
      <c r="BO6988" s="151"/>
      <c r="BP6988" s="151"/>
      <c r="BQ6988" s="152"/>
      <c r="BR6988" s="8"/>
      <c r="BS6988" s="8"/>
      <c r="BT6988" s="8"/>
      <c r="BU6988" s="8"/>
      <c r="BV6988" s="13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339</v>
      </c>
      <c r="K6989" s="8" t="s">
        <v>340</v>
      </c>
      <c r="L6989" s="170">
        <f t="shared" si="233"/>
        <v>0</v>
      </c>
      <c r="M6989" s="170">
        <f t="shared" si="234"/>
        <v>0</v>
      </c>
      <c r="N6989" s="183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341</v>
      </c>
      <c r="K6990" s="8" t="s">
        <v>319</v>
      </c>
      <c r="L6990" s="170">
        <f t="shared" si="233"/>
        <v>0</v>
      </c>
      <c r="M6990" s="170">
        <f t="shared" si="234"/>
        <v>0</v>
      </c>
      <c r="N6990" s="183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342</v>
      </c>
      <c r="K6991" s="8" t="s">
        <v>321</v>
      </c>
      <c r="L6991" s="170">
        <f t="shared" si="233"/>
        <v>0</v>
      </c>
      <c r="M6991" s="170">
        <f t="shared" si="234"/>
        <v>0</v>
      </c>
      <c r="N6991" s="183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343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3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344</v>
      </c>
      <c r="K6993" s="8" t="s">
        <v>340</v>
      </c>
      <c r="L6993" s="170">
        <f t="shared" si="233"/>
        <v>0</v>
      </c>
      <c r="M6993" s="170">
        <f t="shared" si="234"/>
        <v>0</v>
      </c>
      <c r="N6993" s="183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288</v>
      </c>
      <c r="J6994" s="8" t="s">
        <v>345</v>
      </c>
      <c r="K6994" s="8" t="s">
        <v>319</v>
      </c>
      <c r="L6994" s="170">
        <f t="shared" si="233"/>
        <v>0</v>
      </c>
      <c r="M6994" s="170">
        <f t="shared" si="234"/>
        <v>0</v>
      </c>
      <c r="N6994" s="183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2" t="s">
        <v>352</v>
      </c>
      <c r="K6995" s="2" t="s">
        <v>319</v>
      </c>
      <c r="L6995" s="170">
        <f t="shared" si="233"/>
        <v>0</v>
      </c>
      <c r="M6995" s="170">
        <f t="shared" si="234"/>
        <v>0</v>
      </c>
      <c r="N6995" s="183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353</v>
      </c>
      <c r="K6996" s="2" t="s">
        <v>322</v>
      </c>
      <c r="L6996" s="170">
        <f t="shared" si="233"/>
        <v>0</v>
      </c>
      <c r="M6996" s="170">
        <f t="shared" si="234"/>
        <v>0</v>
      </c>
      <c r="N6996" s="183"/>
      <c r="O6996" s="37"/>
      <c r="P6996" s="37"/>
      <c r="Q6996" s="37"/>
      <c r="R6996" s="37"/>
      <c r="S6996" s="46"/>
      <c r="T6996" s="2"/>
      <c r="U6996" s="2"/>
      <c r="V6996" s="2"/>
      <c r="W6996" s="2"/>
      <c r="X6996" s="60"/>
      <c r="Y6996" s="67"/>
      <c r="Z6996" s="67"/>
      <c r="AA6996" s="67"/>
      <c r="AB6996" s="67"/>
      <c r="AC6996" s="73"/>
      <c r="AD6996" s="2"/>
      <c r="AE6996" s="2"/>
      <c r="AF6996" s="2"/>
      <c r="AG6996" s="2"/>
      <c r="AH6996" s="60"/>
      <c r="AI6996" s="77"/>
      <c r="AJ6996" s="77"/>
      <c r="AK6996" s="77"/>
      <c r="AL6996" s="77"/>
      <c r="AM6996" s="85"/>
      <c r="AN6996" s="2"/>
      <c r="AO6996" s="2"/>
      <c r="AP6996" s="2"/>
      <c r="AQ6996" s="2"/>
      <c r="AR6996" s="60"/>
      <c r="AS6996" s="90"/>
      <c r="AT6996" s="90"/>
      <c r="AU6996" s="90"/>
      <c r="AV6996" s="90"/>
      <c r="AW6996" s="105"/>
      <c r="AX6996" s="2"/>
      <c r="AY6996" s="2"/>
      <c r="AZ6996" s="2"/>
      <c r="BA6996" s="2"/>
      <c r="BB6996" s="60"/>
      <c r="BC6996" s="111"/>
      <c r="BD6996" s="111"/>
      <c r="BE6996" s="111"/>
      <c r="BF6996" s="111"/>
      <c r="BG6996" s="116"/>
      <c r="BH6996" s="2"/>
      <c r="BI6996" s="2"/>
      <c r="BJ6996" s="2"/>
      <c r="BK6996" s="2"/>
      <c r="BL6996" s="60"/>
      <c r="BM6996" s="53"/>
      <c r="BN6996" s="53"/>
      <c r="BO6996" s="53"/>
      <c r="BP6996" s="53"/>
      <c r="BQ6996" s="125"/>
      <c r="BR6996" s="2"/>
      <c r="BS6996" s="2"/>
      <c r="BT6996" s="2"/>
      <c r="BU6996" s="2"/>
      <c r="BV6996" s="6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346</v>
      </c>
      <c r="K6997" s="2" t="s">
        <v>319</v>
      </c>
      <c r="L6997" s="170">
        <f t="shared" si="233"/>
        <v>0</v>
      </c>
      <c r="M6997" s="170">
        <f t="shared" si="234"/>
        <v>0</v>
      </c>
      <c r="N6997" s="183"/>
      <c r="O6997" s="38"/>
      <c r="P6997" s="37"/>
      <c r="Q6997" s="37"/>
      <c r="R6997" s="37"/>
      <c r="S6997" s="46"/>
      <c r="T6997" s="3"/>
      <c r="U6997" s="2"/>
      <c r="V6997" s="2"/>
      <c r="W6997" s="2"/>
      <c r="X6997" s="60"/>
      <c r="Y6997" s="69"/>
      <c r="Z6997" s="67"/>
      <c r="AA6997" s="67"/>
      <c r="AB6997" s="67"/>
      <c r="AC6997" s="73"/>
      <c r="AD6997" s="3"/>
      <c r="AE6997" s="2"/>
      <c r="AF6997" s="2"/>
      <c r="AG6997" s="2"/>
      <c r="AH6997" s="60"/>
      <c r="AI6997" s="78"/>
      <c r="AJ6997" s="77"/>
      <c r="AK6997" s="77"/>
      <c r="AL6997" s="77"/>
      <c r="AM6997" s="85"/>
      <c r="AN6997" s="3"/>
      <c r="AO6997" s="2"/>
      <c r="AP6997" s="2"/>
      <c r="AQ6997" s="2"/>
      <c r="AR6997" s="60"/>
      <c r="AS6997" s="91"/>
      <c r="AT6997" s="90"/>
      <c r="AU6997" s="90"/>
      <c r="AV6997" s="90"/>
      <c r="AW6997" s="105"/>
      <c r="AX6997" s="3"/>
      <c r="AY6997" s="2"/>
      <c r="AZ6997" s="2"/>
      <c r="BA6997" s="2"/>
      <c r="BB6997" s="60"/>
      <c r="BC6997" s="112"/>
      <c r="BD6997" s="111"/>
      <c r="BE6997" s="111"/>
      <c r="BF6997" s="111"/>
      <c r="BG6997" s="116"/>
      <c r="BH6997" s="3"/>
      <c r="BI6997" s="2"/>
      <c r="BJ6997" s="2"/>
      <c r="BK6997" s="2"/>
      <c r="BL6997" s="60"/>
      <c r="BM6997" s="54"/>
      <c r="BN6997" s="53"/>
      <c r="BO6997" s="53"/>
      <c r="BP6997" s="53"/>
      <c r="BQ6997" s="125"/>
      <c r="BR6997" s="3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289</v>
      </c>
      <c r="J6998" s="2" t="s">
        <v>268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3"/>
      <c r="O6998" s="37"/>
      <c r="P6998" s="37"/>
      <c r="Q6998" s="37"/>
      <c r="R6998" s="37"/>
      <c r="S6998" s="46"/>
      <c r="T6998" s="2"/>
      <c r="U6998" s="2"/>
      <c r="V6998" s="2"/>
      <c r="W6998" s="2"/>
      <c r="X6998" s="60"/>
      <c r="Y6998" s="67"/>
      <c r="Z6998" s="67"/>
      <c r="AA6998" s="67"/>
      <c r="AB6998" s="67"/>
      <c r="AC6998" s="73"/>
      <c r="AD6998" s="2"/>
      <c r="AE6998" s="2"/>
      <c r="AF6998" s="2"/>
      <c r="AG6998" s="2"/>
      <c r="AH6998" s="60"/>
      <c r="AI6998" s="77"/>
      <c r="AJ6998" s="77"/>
      <c r="AK6998" s="77"/>
      <c r="AL6998" s="77"/>
      <c r="AM6998" s="85"/>
      <c r="AN6998" s="2"/>
      <c r="AO6998" s="2"/>
      <c r="AP6998" s="2"/>
      <c r="AQ6998" s="2"/>
      <c r="AR6998" s="60"/>
      <c r="AS6998" s="90"/>
      <c r="AT6998" s="90"/>
      <c r="AU6998" s="90"/>
      <c r="AV6998" s="90"/>
      <c r="AW6998" s="105"/>
      <c r="AX6998" s="2"/>
      <c r="AY6998" s="2"/>
      <c r="AZ6998" s="2"/>
      <c r="BA6998" s="2"/>
      <c r="BB6998" s="60"/>
      <c r="BC6998" s="111"/>
      <c r="BD6998" s="111"/>
      <c r="BE6998" s="111"/>
      <c r="BF6998" s="111"/>
      <c r="BG6998" s="116"/>
      <c r="BH6998" s="2"/>
      <c r="BI6998" s="2"/>
      <c r="BJ6998" s="2"/>
      <c r="BK6998" s="2"/>
      <c r="BL6998" s="60"/>
      <c r="BM6998" s="53"/>
      <c r="BN6998" s="53"/>
      <c r="BO6998" s="53"/>
      <c r="BP6998" s="53"/>
      <c r="BQ6998" s="125"/>
      <c r="BR6998" s="2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292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3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285</v>
      </c>
      <c r="J7000" s="2" t="s">
        <v>293</v>
      </c>
      <c r="K7000" s="2" t="s">
        <v>319</v>
      </c>
      <c r="L7000" s="172">
        <f t="shared" si="233"/>
        <v>0</v>
      </c>
      <c r="M7000" s="170">
        <f t="shared" si="234"/>
        <v>0</v>
      </c>
      <c r="N7000" s="183"/>
      <c r="O7000" s="37"/>
      <c r="P7000" s="37"/>
      <c r="Q7000" s="37"/>
      <c r="R7000" s="38"/>
      <c r="S7000" s="46"/>
      <c r="T7000" s="2"/>
      <c r="U7000" s="2"/>
      <c r="V7000" s="2"/>
      <c r="W7000" s="3"/>
      <c r="X7000" s="60"/>
      <c r="Y7000" s="67"/>
      <c r="Z7000" s="67"/>
      <c r="AA7000" s="67"/>
      <c r="AB7000" s="69"/>
      <c r="AC7000" s="73"/>
      <c r="AD7000" s="2"/>
      <c r="AE7000" s="2"/>
      <c r="AF7000" s="2"/>
      <c r="AG7000" s="3"/>
      <c r="AH7000" s="60"/>
      <c r="AI7000" s="77"/>
      <c r="AJ7000" s="77"/>
      <c r="AK7000" s="77"/>
      <c r="AL7000" s="78"/>
      <c r="AM7000" s="85"/>
      <c r="AN7000" s="2"/>
      <c r="AO7000" s="2"/>
      <c r="AP7000" s="2"/>
      <c r="AQ7000" s="3"/>
      <c r="AR7000" s="60"/>
      <c r="AS7000" s="90"/>
      <c r="AT7000" s="90"/>
      <c r="AU7000" s="90"/>
      <c r="AV7000" s="91"/>
      <c r="AW7000" s="105"/>
      <c r="AX7000" s="2"/>
      <c r="AY7000" s="2"/>
      <c r="AZ7000" s="2"/>
      <c r="BA7000" s="3"/>
      <c r="BB7000" s="60"/>
      <c r="BC7000" s="111"/>
      <c r="BD7000" s="111"/>
      <c r="BE7000" s="111"/>
      <c r="BF7000" s="112"/>
      <c r="BG7000" s="116"/>
      <c r="BH7000" s="2"/>
      <c r="BI7000" s="2"/>
      <c r="BJ7000" s="2"/>
      <c r="BK7000" s="3"/>
      <c r="BL7000" s="60"/>
      <c r="BM7000" s="53"/>
      <c r="BN7000" s="53"/>
      <c r="BO7000" s="53"/>
      <c r="BP7000" s="54"/>
      <c r="BQ7000" s="125"/>
      <c r="BR7000" s="2"/>
      <c r="BS7000" s="2"/>
      <c r="BT7000" s="2"/>
      <c r="BU7000" s="3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287</v>
      </c>
      <c r="J7001" s="2" t="s">
        <v>269</v>
      </c>
      <c r="K7001" s="2" t="s">
        <v>321</v>
      </c>
      <c r="L7001" s="170">
        <f t="shared" si="233"/>
        <v>1</v>
      </c>
      <c r="M7001" s="170">
        <f t="shared" si="234"/>
        <v>0.73199999999999998</v>
      </c>
      <c r="N7001" s="183"/>
      <c r="O7001" s="37"/>
      <c r="P7001" s="37"/>
      <c r="Q7001" s="37"/>
      <c r="R7001" s="37"/>
      <c r="S7001" s="46"/>
      <c r="T7001" s="2"/>
      <c r="U7001" s="2"/>
      <c r="V7001" s="2"/>
      <c r="W7001" s="2">
        <v>1</v>
      </c>
      <c r="X7001" s="60">
        <v>0.73199999999999998</v>
      </c>
      <c r="Y7001" s="67"/>
      <c r="Z7001" s="67"/>
      <c r="AA7001" s="67"/>
      <c r="AB7001" s="67"/>
      <c r="AC7001" s="73"/>
      <c r="AD7001" s="2"/>
      <c r="AE7001" s="2"/>
      <c r="AF7001" s="2"/>
      <c r="AG7001" s="2"/>
      <c r="AH7001" s="60"/>
      <c r="AI7001" s="77"/>
      <c r="AJ7001" s="77"/>
      <c r="AK7001" s="77"/>
      <c r="AL7001" s="77"/>
      <c r="AM7001" s="85"/>
      <c r="AN7001" s="2"/>
      <c r="AO7001" s="2"/>
      <c r="AP7001" s="2"/>
      <c r="AQ7001" s="2"/>
      <c r="AR7001" s="60"/>
      <c r="AS7001" s="90"/>
      <c r="AT7001" s="90"/>
      <c r="AU7001" s="90"/>
      <c r="AV7001" s="90"/>
      <c r="AW7001" s="105"/>
      <c r="AX7001" s="2"/>
      <c r="AY7001" s="2"/>
      <c r="AZ7001" s="2"/>
      <c r="BA7001" s="2"/>
      <c r="BB7001" s="60"/>
      <c r="BC7001" s="111"/>
      <c r="BD7001" s="111"/>
      <c r="BE7001" s="111"/>
      <c r="BF7001" s="111"/>
      <c r="BG7001" s="116"/>
      <c r="BH7001" s="2"/>
      <c r="BI7001" s="2"/>
      <c r="BJ7001" s="2"/>
      <c r="BK7001" s="2"/>
      <c r="BL7001" s="60"/>
      <c r="BM7001" s="53"/>
      <c r="BN7001" s="53"/>
      <c r="BO7001" s="53"/>
      <c r="BP7001" s="53"/>
      <c r="BQ7001" s="125"/>
      <c r="BR7001" s="2"/>
      <c r="BS7001" s="2"/>
      <c r="BT7001" s="2"/>
      <c r="BU7001" s="2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270</v>
      </c>
      <c r="K7002" s="2" t="s">
        <v>321</v>
      </c>
      <c r="L7002" s="170">
        <f t="shared" si="233"/>
        <v>0</v>
      </c>
      <c r="M7002" s="170">
        <f t="shared" si="234"/>
        <v>0</v>
      </c>
      <c r="N7002" s="183"/>
      <c r="O7002" s="37"/>
      <c r="P7002" s="37"/>
      <c r="Q7002" s="37"/>
      <c r="R7002" s="37"/>
      <c r="S7002" s="46"/>
      <c r="T7002" s="2"/>
      <c r="U7002" s="2"/>
      <c r="V7002" s="2"/>
      <c r="W7002" s="2"/>
      <c r="X7002" s="60"/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290</v>
      </c>
      <c r="J7003" s="2" t="s">
        <v>271</v>
      </c>
      <c r="K7003" s="2" t="s">
        <v>322</v>
      </c>
      <c r="L7003" s="170">
        <f t="shared" si="233"/>
        <v>0</v>
      </c>
      <c r="M7003" s="170">
        <f t="shared" si="234"/>
        <v>0</v>
      </c>
      <c r="N7003" s="183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284</v>
      </c>
      <c r="J7004" s="2" t="s">
        <v>294</v>
      </c>
      <c r="K7004" s="2" t="s">
        <v>321</v>
      </c>
      <c r="L7004" s="170">
        <f t="shared" si="233"/>
        <v>0</v>
      </c>
      <c r="M7004" s="170">
        <f t="shared" si="234"/>
        <v>0</v>
      </c>
      <c r="N7004" s="183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347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3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295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3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290</v>
      </c>
      <c r="J7007" s="2" t="s">
        <v>299</v>
      </c>
      <c r="K7007" s="2" t="s">
        <v>319</v>
      </c>
      <c r="L7007" s="170">
        <f t="shared" si="233"/>
        <v>0</v>
      </c>
      <c r="M7007" s="170">
        <f t="shared" si="234"/>
        <v>0</v>
      </c>
      <c r="N7007" s="183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315</v>
      </c>
      <c r="J7008" s="2" t="s">
        <v>348</v>
      </c>
      <c r="K7008" s="2" t="s">
        <v>321</v>
      </c>
      <c r="L7008" s="170">
        <f t="shared" si="233"/>
        <v>0</v>
      </c>
      <c r="M7008" s="170">
        <f t="shared" si="234"/>
        <v>0</v>
      </c>
      <c r="N7008" s="183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296</v>
      </c>
      <c r="K7009" s="2" t="s">
        <v>322</v>
      </c>
      <c r="L7009" s="170">
        <f t="shared" si="233"/>
        <v>0</v>
      </c>
      <c r="M7009" s="170">
        <f t="shared" si="234"/>
        <v>0</v>
      </c>
      <c r="N7009" s="183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316</v>
      </c>
      <c r="J7010" s="2" t="s">
        <v>297</v>
      </c>
      <c r="K7010" s="2" t="s">
        <v>319</v>
      </c>
      <c r="L7010" s="172">
        <f t="shared" si="233"/>
        <v>1.1900000000000001E-3</v>
      </c>
      <c r="M7010" s="170">
        <f t="shared" si="234"/>
        <v>3.59</v>
      </c>
      <c r="N7010" s="183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>
        <v>1.1900000000000001E-3</v>
      </c>
      <c r="BL7010" s="60">
        <v>3.59</v>
      </c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8" t="s">
        <v>349</v>
      </c>
      <c r="K7011" s="8" t="s">
        <v>321</v>
      </c>
      <c r="L7011" s="170">
        <f t="shared" si="233"/>
        <v>0</v>
      </c>
      <c r="M7011" s="170">
        <f t="shared" si="234"/>
        <v>0</v>
      </c>
      <c r="N7011" s="183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/>
      <c r="BL7011" s="60"/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282</v>
      </c>
      <c r="J7012" s="2" t="s">
        <v>272</v>
      </c>
      <c r="K7012" s="2" t="s">
        <v>322</v>
      </c>
      <c r="L7012" s="170">
        <f t="shared" si="233"/>
        <v>0</v>
      </c>
      <c r="M7012" s="170">
        <f t="shared" si="234"/>
        <v>0</v>
      </c>
      <c r="N7012" s="183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273</v>
      </c>
      <c r="K7013" s="2" t="s">
        <v>322</v>
      </c>
      <c r="L7013" s="170">
        <f t="shared" si="233"/>
        <v>5.0000000000000001E-4</v>
      </c>
      <c r="M7013" s="170">
        <f t="shared" si="234"/>
        <v>0.72399999999999998</v>
      </c>
      <c r="N7013" s="183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>
        <v>14</v>
      </c>
      <c r="BA7013" s="2">
        <v>5.0000000000000001E-4</v>
      </c>
      <c r="BB7013" s="60">
        <v>0.72399999999999998</v>
      </c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274</v>
      </c>
      <c r="K7014" s="2" t="s">
        <v>322</v>
      </c>
      <c r="L7014" s="172">
        <f t="shared" si="233"/>
        <v>0</v>
      </c>
      <c r="M7014" s="170">
        <f t="shared" si="234"/>
        <v>0</v>
      </c>
      <c r="N7014" s="183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/>
      <c r="BA7014" s="2"/>
      <c r="BB7014" s="60"/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275</v>
      </c>
      <c r="K7015" s="2" t="s">
        <v>322</v>
      </c>
      <c r="L7015" s="170">
        <f t="shared" si="233"/>
        <v>0</v>
      </c>
      <c r="M7015" s="170">
        <f t="shared" si="234"/>
        <v>0</v>
      </c>
      <c r="N7015" s="183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276</v>
      </c>
      <c r="K7016" s="2" t="s">
        <v>321</v>
      </c>
      <c r="L7016" s="170">
        <f t="shared" si="233"/>
        <v>0</v>
      </c>
      <c r="M7016" s="170">
        <f t="shared" si="234"/>
        <v>0</v>
      </c>
      <c r="N7016" s="183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277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3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283</v>
      </c>
      <c r="J7018" s="2" t="s">
        <v>298</v>
      </c>
      <c r="K7018" s="2" t="s">
        <v>322</v>
      </c>
      <c r="L7018" s="170">
        <f t="shared" si="233"/>
        <v>0</v>
      </c>
      <c r="M7018" s="170">
        <f t="shared" si="234"/>
        <v>0</v>
      </c>
      <c r="N7018" s="183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278</v>
      </c>
      <c r="K7019" s="2" t="s">
        <v>321</v>
      </c>
      <c r="L7019" s="170">
        <f t="shared" si="233"/>
        <v>1</v>
      </c>
      <c r="M7019" s="170">
        <f t="shared" si="234"/>
        <v>2.585</v>
      </c>
      <c r="N7019" s="183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>
        <v>1</v>
      </c>
      <c r="AE7019" s="2"/>
      <c r="AF7019" s="2"/>
      <c r="AG7019" s="2">
        <v>1</v>
      </c>
      <c r="AH7019" s="60">
        <v>2.585</v>
      </c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279</v>
      </c>
      <c r="K7020" s="2" t="s">
        <v>321</v>
      </c>
      <c r="L7020" s="170">
        <f t="shared" ref="L7020:L7083" si="235">SUM(R7020,W7020,AB7020,AG7020,AL7020,AQ7020,AV7020,BA7020,BF7020,BK7020,BP7020,BU7020)</f>
        <v>0</v>
      </c>
      <c r="M7020" s="170">
        <f t="shared" ref="M7020:M7083" si="236">SUM(S7020,X7020,AC7020,AH7020,AM7020,AR7020,AW7020,BB7020,BG7020,BL7020,BQ7020,BV7020)</f>
        <v>0</v>
      </c>
      <c r="N7020" s="183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/>
      <c r="AE7020" s="2"/>
      <c r="AF7020" s="2"/>
      <c r="AG7020" s="2"/>
      <c r="AH7020" s="60"/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286</v>
      </c>
      <c r="J7021" s="2" t="s">
        <v>280</v>
      </c>
      <c r="K7021" s="2" t="s">
        <v>320</v>
      </c>
      <c r="L7021" s="170">
        <f t="shared" si="235"/>
        <v>1.204</v>
      </c>
      <c r="M7021" s="172">
        <f t="shared" si="236"/>
        <v>16.615200000000002</v>
      </c>
      <c r="N7021" s="185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>
        <v>1.204</v>
      </c>
      <c r="BL7021" s="181">
        <v>16.615200000000002</v>
      </c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281</v>
      </c>
      <c r="K7022" s="2" t="s">
        <v>320</v>
      </c>
      <c r="L7022" s="170">
        <f t="shared" si="235"/>
        <v>0</v>
      </c>
      <c r="M7022" s="170">
        <f t="shared" si="236"/>
        <v>0</v>
      </c>
      <c r="N7022" s="183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/>
      <c r="BL7022" s="60"/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s="17" customFormat="1" hidden="1" x14ac:dyDescent="0.3">
      <c r="A7023" s="16" t="s">
        <v>250</v>
      </c>
      <c r="B7023" s="16" t="s">
        <v>2</v>
      </c>
      <c r="C7023" s="16" t="s">
        <v>3</v>
      </c>
      <c r="D7023" s="16" t="s">
        <v>241</v>
      </c>
      <c r="E7023" s="6" t="s">
        <v>251</v>
      </c>
      <c r="F7023" s="7"/>
      <c r="G7023" s="23" t="s">
        <v>5</v>
      </c>
      <c r="H7023" s="7">
        <v>2023</v>
      </c>
      <c r="I7023" s="25"/>
      <c r="J7023" s="16" t="s">
        <v>314</v>
      </c>
      <c r="K7023" s="16"/>
      <c r="L7023" s="155"/>
      <c r="M7023" s="133">
        <f>SUM(M6985:M7022)</f>
        <v>24.246200000000002</v>
      </c>
      <c r="N7023" s="186"/>
      <c r="O7023" s="16"/>
      <c r="P7023" s="16"/>
      <c r="Q7023" s="16"/>
      <c r="R7023" s="16"/>
      <c r="S7023" s="51">
        <f>SUM(S6985:S7022)</f>
        <v>0</v>
      </c>
      <c r="T7023" s="16"/>
      <c r="U7023" s="16"/>
      <c r="V7023" s="16"/>
      <c r="W7023" s="16"/>
      <c r="X7023" s="51">
        <f>SUM(X6985:X7022)</f>
        <v>0.73199999999999998</v>
      </c>
      <c r="Y7023" s="16"/>
      <c r="Z7023" s="16"/>
      <c r="AA7023" s="16"/>
      <c r="AB7023" s="16"/>
      <c r="AC7023" s="51">
        <f>SUM(AC6985:AC7022)</f>
        <v>0</v>
      </c>
      <c r="AD7023" s="16"/>
      <c r="AE7023" s="16"/>
      <c r="AF7023" s="16"/>
      <c r="AG7023" s="16"/>
      <c r="AH7023" s="51">
        <f>SUM(AH6985:AH7022)</f>
        <v>2.585</v>
      </c>
      <c r="AI7023" s="16"/>
      <c r="AJ7023" s="16"/>
      <c r="AK7023" s="16"/>
      <c r="AL7023" s="16"/>
      <c r="AM7023" s="51">
        <f>SUM(AM6985:AM7022)</f>
        <v>0</v>
      </c>
      <c r="AN7023" s="16"/>
      <c r="AO7023" s="16"/>
      <c r="AP7023" s="16"/>
      <c r="AQ7023" s="16"/>
      <c r="AR7023" s="51">
        <f>SUM(AR6985:AR7022)</f>
        <v>0</v>
      </c>
      <c r="AS7023" s="16"/>
      <c r="AT7023" s="16"/>
      <c r="AU7023" s="16"/>
      <c r="AV7023" s="16"/>
      <c r="AW7023" s="51">
        <f>SUM(AW6985:AW7022)</f>
        <v>0</v>
      </c>
      <c r="AX7023" s="16"/>
      <c r="AY7023" s="16"/>
      <c r="AZ7023" s="16"/>
      <c r="BA7023" s="16"/>
      <c r="BB7023" s="51">
        <f>SUM(BB6985:BB7022)</f>
        <v>0.72399999999999998</v>
      </c>
      <c r="BC7023" s="16"/>
      <c r="BD7023" s="16"/>
      <c r="BE7023" s="16"/>
      <c r="BF7023" s="16"/>
      <c r="BG7023" s="51">
        <f>SUM(BG6985:BG7022)</f>
        <v>0</v>
      </c>
      <c r="BH7023" s="16"/>
      <c r="BI7023" s="16"/>
      <c r="BJ7023" s="16"/>
      <c r="BK7023" s="16"/>
      <c r="BL7023" s="133">
        <f>SUM(BL6985:BL7022)</f>
        <v>20.205200000000001</v>
      </c>
      <c r="BM7023" s="16"/>
      <c r="BN7023" s="16"/>
      <c r="BO7023" s="16"/>
      <c r="BP7023" s="16"/>
      <c r="BQ7023" s="51">
        <f>SUM(BQ6985:BQ7022)</f>
        <v>0</v>
      </c>
      <c r="BR7023" s="16"/>
      <c r="BS7023" s="16"/>
      <c r="BT7023" s="16"/>
      <c r="BU7023" s="16"/>
      <c r="BV7023" s="51">
        <f>SUM(BV6985:BV7022)</f>
        <v>0</v>
      </c>
    </row>
    <row r="7024" spans="1:74" hidden="1" x14ac:dyDescent="0.3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22" t="s">
        <v>5</v>
      </c>
      <c r="H7024" s="3">
        <v>2023</v>
      </c>
      <c r="I7024" s="24" t="s">
        <v>287</v>
      </c>
      <c r="J7024" s="2" t="s">
        <v>318</v>
      </c>
      <c r="K7024" s="2" t="s">
        <v>319</v>
      </c>
      <c r="L7024" s="170">
        <f t="shared" si="235"/>
        <v>0</v>
      </c>
      <c r="M7024" s="170">
        <f t="shared" si="236"/>
        <v>0</v>
      </c>
      <c r="N7024" s="183"/>
      <c r="O7024" s="37"/>
      <c r="P7024" s="37"/>
      <c r="Q7024" s="37"/>
      <c r="R7024" s="37"/>
      <c r="S7024" s="46"/>
      <c r="T7024" s="2"/>
      <c r="U7024" s="2"/>
      <c r="V7024" s="2"/>
      <c r="W7024" s="2"/>
      <c r="X7024" s="60"/>
      <c r="Y7024" s="67"/>
      <c r="Z7024" s="67"/>
      <c r="AA7024" s="67"/>
      <c r="AB7024" s="67"/>
      <c r="AC7024" s="73"/>
      <c r="AD7024" s="2"/>
      <c r="AE7024" s="2"/>
      <c r="AF7024" s="2"/>
      <c r="AG7024" s="2"/>
      <c r="AH7024" s="60"/>
      <c r="AI7024" s="77"/>
      <c r="AJ7024" s="77"/>
      <c r="AK7024" s="77"/>
      <c r="AL7024" s="77"/>
      <c r="AM7024" s="85"/>
      <c r="AN7024" s="2"/>
      <c r="AO7024" s="2"/>
      <c r="AP7024" s="2"/>
      <c r="AQ7024" s="2"/>
      <c r="AR7024" s="60"/>
      <c r="AS7024" s="90"/>
      <c r="AT7024" s="90"/>
      <c r="AU7024" s="90"/>
      <c r="AV7024" s="90"/>
      <c r="AW7024" s="105"/>
      <c r="AX7024" s="2"/>
      <c r="AY7024" s="2"/>
      <c r="AZ7024" s="2"/>
      <c r="BA7024" s="2"/>
      <c r="BB7024" s="60"/>
      <c r="BC7024" s="111"/>
      <c r="BD7024" s="111"/>
      <c r="BE7024" s="111"/>
      <c r="BF7024" s="111"/>
      <c r="BG7024" s="116"/>
      <c r="BH7024" s="2"/>
      <c r="BI7024" s="2"/>
      <c r="BJ7024" s="2"/>
      <c r="BK7024" s="2"/>
      <c r="BL7024" s="60"/>
      <c r="BM7024" s="53"/>
      <c r="BN7024" s="53"/>
      <c r="BO7024" s="53"/>
      <c r="BP7024" s="53"/>
      <c r="BQ7024" s="125"/>
      <c r="BR7024" s="2"/>
      <c r="BS7024" s="2"/>
      <c r="BT7024" s="2"/>
      <c r="BU7024" s="2"/>
      <c r="BV7024" s="60"/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291</v>
      </c>
      <c r="K7025" s="2" t="s">
        <v>320</v>
      </c>
      <c r="L7025" s="170">
        <f t="shared" si="235"/>
        <v>0</v>
      </c>
      <c r="M7025" s="170">
        <f t="shared" si="236"/>
        <v>0</v>
      </c>
      <c r="N7025" s="183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286</v>
      </c>
      <c r="J7026" s="2" t="s">
        <v>337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3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8" t="s">
        <v>338</v>
      </c>
      <c r="K7027" s="8" t="s">
        <v>319</v>
      </c>
      <c r="L7027" s="170">
        <f t="shared" si="235"/>
        <v>0</v>
      </c>
      <c r="M7027" s="170">
        <f t="shared" si="236"/>
        <v>0</v>
      </c>
      <c r="N7027" s="183"/>
      <c r="O7027" s="58"/>
      <c r="P7027" s="58"/>
      <c r="Q7027" s="58"/>
      <c r="R7027" s="58"/>
      <c r="S7027" s="59"/>
      <c r="T7027" s="8"/>
      <c r="U7027" s="8"/>
      <c r="V7027" s="8"/>
      <c r="W7027" s="8"/>
      <c r="X7027" s="130"/>
      <c r="Y7027" s="143"/>
      <c r="Z7027" s="143"/>
      <c r="AA7027" s="143"/>
      <c r="AB7027" s="143"/>
      <c r="AC7027" s="144"/>
      <c r="AD7027" s="8"/>
      <c r="AE7027" s="8"/>
      <c r="AF7027" s="8"/>
      <c r="AG7027" s="8"/>
      <c r="AH7027" s="130"/>
      <c r="AI7027" s="145"/>
      <c r="AJ7027" s="145"/>
      <c r="AK7027" s="145"/>
      <c r="AL7027" s="145"/>
      <c r="AM7027" s="146"/>
      <c r="AN7027" s="8"/>
      <c r="AO7027" s="8"/>
      <c r="AP7027" s="8"/>
      <c r="AQ7027" s="8"/>
      <c r="AR7027" s="130"/>
      <c r="AS7027" s="147"/>
      <c r="AT7027" s="147"/>
      <c r="AU7027" s="147"/>
      <c r="AV7027" s="147"/>
      <c r="AW7027" s="148"/>
      <c r="AX7027" s="8"/>
      <c r="AY7027" s="8"/>
      <c r="AZ7027" s="8"/>
      <c r="BA7027" s="8"/>
      <c r="BB7027" s="130"/>
      <c r="BC7027" s="149"/>
      <c r="BD7027" s="149"/>
      <c r="BE7027" s="149"/>
      <c r="BF7027" s="149"/>
      <c r="BG7027" s="150"/>
      <c r="BH7027" s="8"/>
      <c r="BI7027" s="8"/>
      <c r="BJ7027" s="8"/>
      <c r="BK7027" s="8"/>
      <c r="BL7027" s="130"/>
      <c r="BM7027" s="151"/>
      <c r="BN7027" s="151"/>
      <c r="BO7027" s="151"/>
      <c r="BP7027" s="151"/>
      <c r="BQ7027" s="152"/>
      <c r="BR7027" s="8"/>
      <c r="BS7027" s="8"/>
      <c r="BT7027" s="8"/>
      <c r="BU7027" s="8"/>
      <c r="BV7027" s="13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339</v>
      </c>
      <c r="K7028" s="8" t="s">
        <v>340</v>
      </c>
      <c r="L7028" s="170">
        <f t="shared" si="235"/>
        <v>0</v>
      </c>
      <c r="M7028" s="170">
        <f t="shared" si="236"/>
        <v>0</v>
      </c>
      <c r="N7028" s="183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341</v>
      </c>
      <c r="K7029" s="8" t="s">
        <v>319</v>
      </c>
      <c r="L7029" s="170">
        <f t="shared" si="235"/>
        <v>0</v>
      </c>
      <c r="M7029" s="170">
        <f t="shared" si="236"/>
        <v>0</v>
      </c>
      <c r="N7029" s="183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342</v>
      </c>
      <c r="K7030" s="8" t="s">
        <v>321</v>
      </c>
      <c r="L7030" s="170">
        <f t="shared" si="235"/>
        <v>0</v>
      </c>
      <c r="M7030" s="170">
        <f t="shared" si="236"/>
        <v>0</v>
      </c>
      <c r="N7030" s="183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343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3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344</v>
      </c>
      <c r="K7032" s="8" t="s">
        <v>340</v>
      </c>
      <c r="L7032" s="170">
        <f t="shared" si="235"/>
        <v>0</v>
      </c>
      <c r="M7032" s="170">
        <f t="shared" si="236"/>
        <v>0</v>
      </c>
      <c r="N7032" s="183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288</v>
      </c>
      <c r="J7033" s="8" t="s">
        <v>345</v>
      </c>
      <c r="K7033" s="8" t="s">
        <v>319</v>
      </c>
      <c r="L7033" s="170">
        <f t="shared" si="235"/>
        <v>0</v>
      </c>
      <c r="M7033" s="170">
        <f t="shared" si="236"/>
        <v>0</v>
      </c>
      <c r="N7033" s="183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2" t="s">
        <v>352</v>
      </c>
      <c r="K7034" s="2" t="s">
        <v>319</v>
      </c>
      <c r="L7034" s="170">
        <f t="shared" si="235"/>
        <v>0</v>
      </c>
      <c r="M7034" s="170">
        <f t="shared" si="236"/>
        <v>0</v>
      </c>
      <c r="N7034" s="183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353</v>
      </c>
      <c r="K7035" s="2" t="s">
        <v>322</v>
      </c>
      <c r="L7035" s="170">
        <f t="shared" si="235"/>
        <v>0</v>
      </c>
      <c r="M7035" s="170">
        <f t="shared" si="236"/>
        <v>0</v>
      </c>
      <c r="N7035" s="183"/>
      <c r="O7035" s="37"/>
      <c r="P7035" s="37"/>
      <c r="Q7035" s="37"/>
      <c r="R7035" s="37"/>
      <c r="S7035" s="46"/>
      <c r="T7035" s="2"/>
      <c r="U7035" s="2"/>
      <c r="V7035" s="2"/>
      <c r="W7035" s="2"/>
      <c r="X7035" s="60"/>
      <c r="Y7035" s="67"/>
      <c r="Z7035" s="67"/>
      <c r="AA7035" s="67"/>
      <c r="AB7035" s="67"/>
      <c r="AC7035" s="73"/>
      <c r="AD7035" s="2"/>
      <c r="AE7035" s="2"/>
      <c r="AF7035" s="2"/>
      <c r="AG7035" s="2"/>
      <c r="AH7035" s="60"/>
      <c r="AI7035" s="77"/>
      <c r="AJ7035" s="77"/>
      <c r="AK7035" s="77"/>
      <c r="AL7035" s="77"/>
      <c r="AM7035" s="85"/>
      <c r="AN7035" s="2"/>
      <c r="AO7035" s="2"/>
      <c r="AP7035" s="2"/>
      <c r="AQ7035" s="2"/>
      <c r="AR7035" s="60"/>
      <c r="AS7035" s="90"/>
      <c r="AT7035" s="90"/>
      <c r="AU7035" s="90"/>
      <c r="AV7035" s="90"/>
      <c r="AW7035" s="105"/>
      <c r="AX7035" s="2"/>
      <c r="AY7035" s="2"/>
      <c r="AZ7035" s="2"/>
      <c r="BA7035" s="2"/>
      <c r="BB7035" s="60"/>
      <c r="BC7035" s="111"/>
      <c r="BD7035" s="111"/>
      <c r="BE7035" s="111"/>
      <c r="BF7035" s="111"/>
      <c r="BG7035" s="116"/>
      <c r="BH7035" s="2"/>
      <c r="BI7035" s="2"/>
      <c r="BJ7035" s="2"/>
      <c r="BK7035" s="2"/>
      <c r="BL7035" s="60"/>
      <c r="BM7035" s="53"/>
      <c r="BN7035" s="53"/>
      <c r="BO7035" s="53"/>
      <c r="BP7035" s="53"/>
      <c r="BQ7035" s="125"/>
      <c r="BR7035" s="2"/>
      <c r="BS7035" s="2"/>
      <c r="BT7035" s="2"/>
      <c r="BU7035" s="2"/>
      <c r="BV7035" s="6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346</v>
      </c>
      <c r="K7036" s="2" t="s">
        <v>319</v>
      </c>
      <c r="L7036" s="170">
        <f t="shared" si="235"/>
        <v>0</v>
      </c>
      <c r="M7036" s="170">
        <f t="shared" si="236"/>
        <v>0</v>
      </c>
      <c r="N7036" s="183"/>
      <c r="O7036" s="38"/>
      <c r="P7036" s="37"/>
      <c r="Q7036" s="37"/>
      <c r="R7036" s="37"/>
      <c r="S7036" s="46"/>
      <c r="T7036" s="3"/>
      <c r="U7036" s="2"/>
      <c r="V7036" s="2"/>
      <c r="W7036" s="2"/>
      <c r="X7036" s="60"/>
      <c r="Y7036" s="69"/>
      <c r="Z7036" s="67"/>
      <c r="AA7036" s="67"/>
      <c r="AB7036" s="67"/>
      <c r="AC7036" s="73"/>
      <c r="AD7036" s="3"/>
      <c r="AE7036" s="2"/>
      <c r="AF7036" s="2"/>
      <c r="AG7036" s="2"/>
      <c r="AH7036" s="60"/>
      <c r="AI7036" s="78"/>
      <c r="AJ7036" s="77"/>
      <c r="AK7036" s="77"/>
      <c r="AL7036" s="77"/>
      <c r="AM7036" s="85"/>
      <c r="AN7036" s="3"/>
      <c r="AO7036" s="2"/>
      <c r="AP7036" s="2"/>
      <c r="AQ7036" s="2"/>
      <c r="AR7036" s="60"/>
      <c r="AS7036" s="91"/>
      <c r="AT7036" s="90"/>
      <c r="AU7036" s="90"/>
      <c r="AV7036" s="90"/>
      <c r="AW7036" s="105"/>
      <c r="AX7036" s="3"/>
      <c r="AY7036" s="2"/>
      <c r="AZ7036" s="2"/>
      <c r="BA7036" s="2"/>
      <c r="BB7036" s="60"/>
      <c r="BC7036" s="112"/>
      <c r="BD7036" s="111"/>
      <c r="BE7036" s="111"/>
      <c r="BF7036" s="111"/>
      <c r="BG7036" s="116"/>
      <c r="BH7036" s="3"/>
      <c r="BI7036" s="2"/>
      <c r="BJ7036" s="2"/>
      <c r="BK7036" s="2"/>
      <c r="BL7036" s="60"/>
      <c r="BM7036" s="54"/>
      <c r="BN7036" s="53"/>
      <c r="BO7036" s="53"/>
      <c r="BP7036" s="53"/>
      <c r="BQ7036" s="125"/>
      <c r="BR7036" s="3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289</v>
      </c>
      <c r="J7037" s="2" t="s">
        <v>268</v>
      </c>
      <c r="K7037" s="2" t="s">
        <v>319</v>
      </c>
      <c r="L7037" s="170">
        <f t="shared" si="235"/>
        <v>0.61299999999999999</v>
      </c>
      <c r="M7037" s="170">
        <f t="shared" si="236"/>
        <v>878.11099999999999</v>
      </c>
      <c r="N7037" s="183"/>
      <c r="O7037" s="37"/>
      <c r="P7037" s="37"/>
      <c r="Q7037" s="37"/>
      <c r="R7037" s="37"/>
      <c r="S7037" s="46"/>
      <c r="T7037" s="2"/>
      <c r="U7037" s="2"/>
      <c r="V7037" s="2"/>
      <c r="W7037" s="2"/>
      <c r="X7037" s="60"/>
      <c r="Y7037" s="67"/>
      <c r="Z7037" s="67"/>
      <c r="AA7037" s="67"/>
      <c r="AB7037" s="67"/>
      <c r="AC7037" s="73"/>
      <c r="AD7037" s="2"/>
      <c r="AE7037" s="2"/>
      <c r="AF7037" s="2"/>
      <c r="AG7037" s="2"/>
      <c r="AH7037" s="60"/>
      <c r="AI7037" s="77"/>
      <c r="AJ7037" s="77"/>
      <c r="AK7037" s="77"/>
      <c r="AL7037" s="77"/>
      <c r="AM7037" s="85"/>
      <c r="AN7037" s="2"/>
      <c r="AO7037" s="2"/>
      <c r="AP7037" s="2"/>
      <c r="AQ7037" s="2"/>
      <c r="AR7037" s="60"/>
      <c r="AS7037" s="90"/>
      <c r="AT7037" s="90"/>
      <c r="AU7037" s="90"/>
      <c r="AV7037" s="90"/>
      <c r="AW7037" s="105"/>
      <c r="AX7037" s="2"/>
      <c r="AY7037" s="2"/>
      <c r="AZ7037" s="2"/>
      <c r="BA7037" s="2"/>
      <c r="BB7037" s="60"/>
      <c r="BC7037" s="111"/>
      <c r="BD7037" s="111"/>
      <c r="BE7037" s="111"/>
      <c r="BF7037" s="111"/>
      <c r="BG7037" s="116"/>
      <c r="BH7037" s="2"/>
      <c r="BI7037" s="2"/>
      <c r="BJ7037" s="2"/>
      <c r="BK7037" s="2"/>
      <c r="BL7037" s="60"/>
      <c r="BM7037" s="53"/>
      <c r="BN7037" s="53"/>
      <c r="BO7037" s="53"/>
      <c r="BP7037" s="53"/>
      <c r="BQ7037" s="125"/>
      <c r="BR7037" s="2">
        <v>3</v>
      </c>
      <c r="BS7037" s="2"/>
      <c r="BT7037" s="2"/>
      <c r="BU7037" s="2">
        <v>0.61299999999999999</v>
      </c>
      <c r="BV7037" s="60">
        <v>878.11099999999999</v>
      </c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292</v>
      </c>
      <c r="K7038" s="2" t="s">
        <v>319</v>
      </c>
      <c r="L7038" s="170">
        <f t="shared" si="235"/>
        <v>0</v>
      </c>
      <c r="M7038" s="170">
        <f t="shared" si="236"/>
        <v>0</v>
      </c>
      <c r="N7038" s="183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/>
      <c r="BS7038" s="2"/>
      <c r="BT7038" s="2"/>
      <c r="BU7038" s="2"/>
      <c r="BV7038" s="60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285</v>
      </c>
      <c r="J7039" s="2" t="s">
        <v>293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3"/>
      <c r="O7039" s="37"/>
      <c r="P7039" s="37"/>
      <c r="Q7039" s="37"/>
      <c r="R7039" s="38"/>
      <c r="S7039" s="46"/>
      <c r="T7039" s="2"/>
      <c r="U7039" s="2"/>
      <c r="V7039" s="2"/>
      <c r="W7039" s="3"/>
      <c r="X7039" s="60"/>
      <c r="Y7039" s="67"/>
      <c r="Z7039" s="67"/>
      <c r="AA7039" s="67"/>
      <c r="AB7039" s="69"/>
      <c r="AC7039" s="73"/>
      <c r="AD7039" s="2"/>
      <c r="AE7039" s="2"/>
      <c r="AF7039" s="2"/>
      <c r="AG7039" s="3"/>
      <c r="AH7039" s="60"/>
      <c r="AI7039" s="77"/>
      <c r="AJ7039" s="77"/>
      <c r="AK7039" s="77"/>
      <c r="AL7039" s="78"/>
      <c r="AM7039" s="85"/>
      <c r="AN7039" s="2"/>
      <c r="AO7039" s="2"/>
      <c r="AP7039" s="2"/>
      <c r="AQ7039" s="3"/>
      <c r="AR7039" s="60"/>
      <c r="AS7039" s="90"/>
      <c r="AT7039" s="90"/>
      <c r="AU7039" s="90"/>
      <c r="AV7039" s="91"/>
      <c r="AW7039" s="105"/>
      <c r="AX7039" s="2"/>
      <c r="AY7039" s="2"/>
      <c r="AZ7039" s="2"/>
      <c r="BA7039" s="3"/>
      <c r="BB7039" s="60"/>
      <c r="BC7039" s="111"/>
      <c r="BD7039" s="111"/>
      <c r="BE7039" s="111"/>
      <c r="BF7039" s="112"/>
      <c r="BG7039" s="116"/>
      <c r="BH7039" s="2"/>
      <c r="BI7039" s="2"/>
      <c r="BJ7039" s="2"/>
      <c r="BK7039" s="3"/>
      <c r="BL7039" s="60"/>
      <c r="BM7039" s="53"/>
      <c r="BN7039" s="53"/>
      <c r="BO7039" s="53"/>
      <c r="BP7039" s="54"/>
      <c r="BQ7039" s="125"/>
      <c r="BR7039" s="2"/>
      <c r="BS7039" s="2"/>
      <c r="BT7039" s="2"/>
      <c r="BU7039" s="3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287</v>
      </c>
      <c r="J7040" s="2" t="s">
        <v>269</v>
      </c>
      <c r="K7040" s="2" t="s">
        <v>321</v>
      </c>
      <c r="L7040" s="170">
        <f t="shared" si="235"/>
        <v>0</v>
      </c>
      <c r="M7040" s="170">
        <f t="shared" si="236"/>
        <v>0</v>
      </c>
      <c r="N7040" s="183"/>
      <c r="O7040" s="37"/>
      <c r="P7040" s="37"/>
      <c r="Q7040" s="37"/>
      <c r="R7040" s="37"/>
      <c r="S7040" s="46"/>
      <c r="T7040" s="2"/>
      <c r="U7040" s="2"/>
      <c r="V7040" s="2"/>
      <c r="W7040" s="2"/>
      <c r="X7040" s="60"/>
      <c r="Y7040" s="67"/>
      <c r="Z7040" s="67"/>
      <c r="AA7040" s="67"/>
      <c r="AB7040" s="67"/>
      <c r="AC7040" s="73"/>
      <c r="AD7040" s="2"/>
      <c r="AE7040" s="2"/>
      <c r="AF7040" s="2"/>
      <c r="AG7040" s="2"/>
      <c r="AH7040" s="60"/>
      <c r="AI7040" s="77"/>
      <c r="AJ7040" s="77"/>
      <c r="AK7040" s="77"/>
      <c r="AL7040" s="77"/>
      <c r="AM7040" s="85"/>
      <c r="AN7040" s="2"/>
      <c r="AO7040" s="2"/>
      <c r="AP7040" s="2"/>
      <c r="AQ7040" s="2"/>
      <c r="AR7040" s="60"/>
      <c r="AS7040" s="90"/>
      <c r="AT7040" s="90"/>
      <c r="AU7040" s="90"/>
      <c r="AV7040" s="90"/>
      <c r="AW7040" s="105"/>
      <c r="AX7040" s="2"/>
      <c r="AY7040" s="2"/>
      <c r="AZ7040" s="2"/>
      <c r="BA7040" s="2"/>
      <c r="BB7040" s="60"/>
      <c r="BC7040" s="111"/>
      <c r="BD7040" s="111"/>
      <c r="BE7040" s="111"/>
      <c r="BF7040" s="111"/>
      <c r="BG7040" s="116"/>
      <c r="BH7040" s="2"/>
      <c r="BI7040" s="2"/>
      <c r="BJ7040" s="2"/>
      <c r="BK7040" s="2"/>
      <c r="BL7040" s="60"/>
      <c r="BM7040" s="53"/>
      <c r="BN7040" s="53"/>
      <c r="BO7040" s="53"/>
      <c r="BP7040" s="53"/>
      <c r="BQ7040" s="125"/>
      <c r="BR7040" s="2"/>
      <c r="BS7040" s="2"/>
      <c r="BT7040" s="2"/>
      <c r="BU7040" s="2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270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3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290</v>
      </c>
      <c r="J7042" s="2" t="s">
        <v>271</v>
      </c>
      <c r="K7042" s="2" t="s">
        <v>322</v>
      </c>
      <c r="L7042" s="170">
        <f t="shared" si="235"/>
        <v>0</v>
      </c>
      <c r="M7042" s="170">
        <f t="shared" si="236"/>
        <v>0</v>
      </c>
      <c r="N7042" s="183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284</v>
      </c>
      <c r="J7043" s="2" t="s">
        <v>294</v>
      </c>
      <c r="K7043" s="2" t="s">
        <v>321</v>
      </c>
      <c r="L7043" s="170">
        <f t="shared" si="235"/>
        <v>0</v>
      </c>
      <c r="M7043" s="170">
        <f t="shared" si="236"/>
        <v>0</v>
      </c>
      <c r="N7043" s="183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347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3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295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3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290</v>
      </c>
      <c r="J7046" s="2" t="s">
        <v>299</v>
      </c>
      <c r="K7046" s="2" t="s">
        <v>319</v>
      </c>
      <c r="L7046" s="170">
        <f t="shared" si="235"/>
        <v>0</v>
      </c>
      <c r="M7046" s="170">
        <f t="shared" si="236"/>
        <v>0</v>
      </c>
      <c r="N7046" s="183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315</v>
      </c>
      <c r="J7047" s="2" t="s">
        <v>348</v>
      </c>
      <c r="K7047" s="2" t="s">
        <v>321</v>
      </c>
      <c r="L7047" s="170">
        <f t="shared" si="235"/>
        <v>0</v>
      </c>
      <c r="M7047" s="170">
        <f t="shared" si="236"/>
        <v>0</v>
      </c>
      <c r="N7047" s="183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296</v>
      </c>
      <c r="K7048" s="2" t="s">
        <v>322</v>
      </c>
      <c r="L7048" s="170">
        <f t="shared" si="235"/>
        <v>0</v>
      </c>
      <c r="M7048" s="170">
        <f t="shared" si="236"/>
        <v>0</v>
      </c>
      <c r="N7048" s="183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316</v>
      </c>
      <c r="J7049" s="2" t="s">
        <v>297</v>
      </c>
      <c r="K7049" s="2" t="s">
        <v>319</v>
      </c>
      <c r="L7049" s="172">
        <f t="shared" si="235"/>
        <v>8.5000000000000006E-3</v>
      </c>
      <c r="M7049" s="170">
        <f t="shared" si="236"/>
        <v>25.645</v>
      </c>
      <c r="N7049" s="183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>
        <v>8.5000000000000006E-3</v>
      </c>
      <c r="BL7049" s="60">
        <v>25.645</v>
      </c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8" t="s">
        <v>349</v>
      </c>
      <c r="K7050" s="8" t="s">
        <v>321</v>
      </c>
      <c r="L7050" s="170">
        <f t="shared" si="235"/>
        <v>0</v>
      </c>
      <c r="M7050" s="170">
        <f t="shared" si="236"/>
        <v>0</v>
      </c>
      <c r="N7050" s="183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/>
      <c r="BL7050" s="60"/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282</v>
      </c>
      <c r="J7051" s="2" t="s">
        <v>272</v>
      </c>
      <c r="K7051" s="2" t="s">
        <v>322</v>
      </c>
      <c r="L7051" s="170">
        <f t="shared" si="235"/>
        <v>0</v>
      </c>
      <c r="M7051" s="170">
        <f t="shared" si="236"/>
        <v>0</v>
      </c>
      <c r="N7051" s="183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273</v>
      </c>
      <c r="K7052" s="2" t="s">
        <v>322</v>
      </c>
      <c r="L7052" s="170">
        <f t="shared" si="235"/>
        <v>2.8000000000000001E-2</v>
      </c>
      <c r="M7052" s="170">
        <f t="shared" si="236"/>
        <v>68.852000000000004</v>
      </c>
      <c r="N7052" s="183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 t="s">
        <v>564</v>
      </c>
      <c r="BA7052" s="2">
        <v>0.02</v>
      </c>
      <c r="BB7052" s="60">
        <v>52.392000000000003</v>
      </c>
      <c r="BC7052" s="111"/>
      <c r="BD7052" s="111"/>
      <c r="BE7052" s="111"/>
      <c r="BF7052" s="111"/>
      <c r="BG7052" s="116"/>
      <c r="BH7052" s="2"/>
      <c r="BI7052" s="2"/>
      <c r="BJ7052" s="2">
        <v>104.108</v>
      </c>
      <c r="BK7052" s="2">
        <v>8.0000000000000002E-3</v>
      </c>
      <c r="BL7052" s="60">
        <v>16.46</v>
      </c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274</v>
      </c>
      <c r="K7053" s="2" t="s">
        <v>322</v>
      </c>
      <c r="L7053" s="172">
        <f t="shared" si="235"/>
        <v>1.7000000000000001E-2</v>
      </c>
      <c r="M7053" s="170">
        <f t="shared" si="236"/>
        <v>34.857999999999997</v>
      </c>
      <c r="N7053" s="183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>
        <v>3</v>
      </c>
      <c r="AE7053" s="2">
        <v>1</v>
      </c>
      <c r="AF7053" s="2"/>
      <c r="AG7053" s="2">
        <v>1E-3</v>
      </c>
      <c r="AH7053" s="60">
        <v>1.1180000000000001</v>
      </c>
      <c r="AI7053" s="77"/>
      <c r="AJ7053" s="77"/>
      <c r="AK7053" s="77"/>
      <c r="AL7053" s="77"/>
      <c r="AM7053" s="85"/>
      <c r="AN7053" s="2"/>
      <c r="AO7053" s="2"/>
      <c r="AP7053" s="2">
        <v>105</v>
      </c>
      <c r="AQ7053" s="2">
        <v>1E-3</v>
      </c>
      <c r="AR7053" s="60">
        <v>1.224</v>
      </c>
      <c r="AS7053" s="90"/>
      <c r="AT7053" s="90"/>
      <c r="AU7053" s="90"/>
      <c r="AV7053" s="90"/>
      <c r="AW7053" s="105"/>
      <c r="AX7053" s="2"/>
      <c r="AY7053" s="2"/>
      <c r="AZ7053" s="2"/>
      <c r="BA7053" s="2"/>
      <c r="BB7053" s="60"/>
      <c r="BC7053" s="111"/>
      <c r="BD7053" s="111"/>
      <c r="BE7053" s="111"/>
      <c r="BF7053" s="111"/>
      <c r="BG7053" s="116"/>
      <c r="BH7053" s="2"/>
      <c r="BI7053" s="2"/>
      <c r="BJ7053" s="2" t="s">
        <v>601</v>
      </c>
      <c r="BK7053" s="2">
        <v>3.0000000000000001E-3</v>
      </c>
      <c r="BL7053" s="60">
        <v>5.2919999999999998</v>
      </c>
      <c r="BM7053" s="53"/>
      <c r="BN7053" s="53" t="s">
        <v>361</v>
      </c>
      <c r="BO7053" s="53"/>
      <c r="BP7053" s="53">
        <v>8.0000000000000002E-3</v>
      </c>
      <c r="BQ7053" s="125">
        <v>19.111999999999998</v>
      </c>
      <c r="BR7053" s="2">
        <v>3</v>
      </c>
      <c r="BS7053" s="2"/>
      <c r="BT7053" s="2"/>
      <c r="BU7053" s="2">
        <v>4.0000000000000001E-3</v>
      </c>
      <c r="BV7053" s="60">
        <v>8.1120000000000001</v>
      </c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275</v>
      </c>
      <c r="K7054" s="2" t="s">
        <v>322</v>
      </c>
      <c r="L7054" s="170">
        <f t="shared" si="235"/>
        <v>1.43E-2</v>
      </c>
      <c r="M7054" s="170">
        <f t="shared" si="236"/>
        <v>20.826000000000001</v>
      </c>
      <c r="N7054" s="183"/>
      <c r="O7054" s="37"/>
      <c r="P7054" s="37" t="s">
        <v>361</v>
      </c>
      <c r="Q7054" s="37"/>
      <c r="R7054" s="37">
        <v>3.3E-3</v>
      </c>
      <c r="S7054" s="46">
        <v>10.711</v>
      </c>
      <c r="T7054" s="2"/>
      <c r="U7054" s="2"/>
      <c r="V7054" s="2"/>
      <c r="W7054" s="2"/>
      <c r="X7054" s="60"/>
      <c r="Y7054" s="67"/>
      <c r="Z7054" s="67"/>
      <c r="AA7054" s="67">
        <v>64</v>
      </c>
      <c r="AB7054" s="67">
        <v>3.0000000000000001E-3</v>
      </c>
      <c r="AC7054" s="73">
        <v>2.7410000000000001</v>
      </c>
      <c r="AD7054" s="2"/>
      <c r="AE7054" s="2"/>
      <c r="AF7054" s="2"/>
      <c r="AG7054" s="2"/>
      <c r="AH7054" s="60"/>
      <c r="AI7054" s="77"/>
      <c r="AJ7054" s="77"/>
      <c r="AK7054" s="77"/>
      <c r="AL7054" s="77"/>
      <c r="AM7054" s="85"/>
      <c r="AN7054" s="2"/>
      <c r="AO7054" s="2"/>
      <c r="AP7054" s="2"/>
      <c r="AQ7054" s="2"/>
      <c r="AR7054" s="60"/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>
        <v>25.29</v>
      </c>
      <c r="BK7054" s="2">
        <v>8.0000000000000002E-3</v>
      </c>
      <c r="BL7054" s="60">
        <v>7.3739999999999997</v>
      </c>
      <c r="BM7054" s="53"/>
      <c r="BN7054" s="53"/>
      <c r="BO7054" s="53"/>
      <c r="BP7054" s="53"/>
      <c r="BQ7054" s="125"/>
      <c r="BR7054" s="2"/>
      <c r="BS7054" s="2"/>
      <c r="BT7054" s="2"/>
      <c r="BU7054" s="2"/>
      <c r="BV7054" s="60"/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276</v>
      </c>
      <c r="K7055" s="2" t="s">
        <v>321</v>
      </c>
      <c r="L7055" s="170">
        <f t="shared" si="235"/>
        <v>6</v>
      </c>
      <c r="M7055" s="170">
        <f t="shared" si="236"/>
        <v>24.297999999999998</v>
      </c>
      <c r="N7055" s="183"/>
      <c r="O7055" s="37"/>
      <c r="P7055" s="37"/>
      <c r="Q7055" s="37"/>
      <c r="R7055" s="37"/>
      <c r="S7055" s="46"/>
      <c r="T7055" s="2"/>
      <c r="U7055" s="2"/>
      <c r="V7055" s="2"/>
      <c r="W7055" s="2"/>
      <c r="X7055" s="60"/>
      <c r="Y7055" s="67"/>
      <c r="Z7055" s="67"/>
      <c r="AA7055" s="67"/>
      <c r="AB7055" s="67"/>
      <c r="AC7055" s="73"/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/>
      <c r="BK7055" s="2"/>
      <c r="BL7055" s="60"/>
      <c r="BM7055" s="53"/>
      <c r="BN7055" s="53"/>
      <c r="BO7055" s="53"/>
      <c r="BP7055" s="53"/>
      <c r="BQ7055" s="125"/>
      <c r="BR7055" s="2">
        <v>3</v>
      </c>
      <c r="BS7055" s="2"/>
      <c r="BT7055" s="2"/>
      <c r="BU7055" s="2">
        <v>6</v>
      </c>
      <c r="BV7055" s="60">
        <v>24.297999999999998</v>
      </c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277</v>
      </c>
      <c r="K7056" s="2" t="s">
        <v>321</v>
      </c>
      <c r="L7056" s="170">
        <f t="shared" si="235"/>
        <v>4</v>
      </c>
      <c r="M7056" s="170">
        <f t="shared" si="236"/>
        <v>8.452</v>
      </c>
      <c r="N7056" s="183"/>
      <c r="O7056" s="37"/>
      <c r="P7056" s="37"/>
      <c r="Q7056" s="37">
        <v>107</v>
      </c>
      <c r="R7056" s="37">
        <v>1</v>
      </c>
      <c r="S7056" s="46">
        <v>1.036</v>
      </c>
      <c r="T7056" s="2"/>
      <c r="U7056" s="2"/>
      <c r="V7056" s="2">
        <v>30.74</v>
      </c>
      <c r="W7056" s="2">
        <v>2</v>
      </c>
      <c r="X7056" s="60">
        <v>2.2810000000000001</v>
      </c>
      <c r="Y7056" s="67"/>
      <c r="Z7056" s="67" t="s">
        <v>416</v>
      </c>
      <c r="AA7056" s="67"/>
      <c r="AB7056" s="67">
        <v>1</v>
      </c>
      <c r="AC7056" s="73">
        <v>5.1349999999999998</v>
      </c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/>
      <c r="BS7056" s="2"/>
      <c r="BT7056" s="2"/>
      <c r="BU7056" s="2"/>
      <c r="BV7056" s="60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283</v>
      </c>
      <c r="J7057" s="2" t="s">
        <v>298</v>
      </c>
      <c r="K7057" s="2" t="s">
        <v>322</v>
      </c>
      <c r="L7057" s="170">
        <f t="shared" si="235"/>
        <v>0</v>
      </c>
      <c r="M7057" s="170">
        <f t="shared" si="236"/>
        <v>0</v>
      </c>
      <c r="N7057" s="183"/>
      <c r="O7057" s="37"/>
      <c r="P7057" s="37"/>
      <c r="Q7057" s="37"/>
      <c r="R7057" s="37"/>
      <c r="S7057" s="46"/>
      <c r="T7057" s="2"/>
      <c r="U7057" s="2"/>
      <c r="V7057" s="2"/>
      <c r="W7057" s="2"/>
      <c r="X7057" s="60"/>
      <c r="Y7057" s="67"/>
      <c r="Z7057" s="67"/>
      <c r="AA7057" s="67"/>
      <c r="AB7057" s="67"/>
      <c r="AC7057" s="73"/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278</v>
      </c>
      <c r="K7058" s="2" t="s">
        <v>321</v>
      </c>
      <c r="L7058" s="170">
        <f t="shared" si="235"/>
        <v>0</v>
      </c>
      <c r="M7058" s="170">
        <f t="shared" si="236"/>
        <v>0</v>
      </c>
      <c r="N7058" s="183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279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3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286</v>
      </c>
      <c r="J7060" s="2" t="s">
        <v>280</v>
      </c>
      <c r="K7060" s="2" t="s">
        <v>320</v>
      </c>
      <c r="L7060" s="170">
        <f t="shared" si="235"/>
        <v>0</v>
      </c>
      <c r="M7060" s="172">
        <f t="shared" si="236"/>
        <v>0</v>
      </c>
      <c r="N7060" s="185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181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281</v>
      </c>
      <c r="K7061" s="2" t="s">
        <v>320</v>
      </c>
      <c r="L7061" s="170">
        <f t="shared" si="235"/>
        <v>0</v>
      </c>
      <c r="M7061" s="170">
        <f t="shared" si="236"/>
        <v>71.869</v>
      </c>
      <c r="N7061" s="183"/>
      <c r="O7061" s="37"/>
      <c r="P7061" s="37"/>
      <c r="Q7061" s="37"/>
      <c r="R7061" s="37"/>
      <c r="S7061" s="46"/>
      <c r="T7061" s="48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 t="s">
        <v>462</v>
      </c>
      <c r="AE7061" s="2"/>
      <c r="AF7061" s="2"/>
      <c r="AG7061" s="2"/>
      <c r="AH7061" s="60">
        <v>13.648</v>
      </c>
      <c r="AI7061" s="77"/>
      <c r="AJ7061" s="77"/>
      <c r="AK7061" s="77"/>
      <c r="AL7061" s="77"/>
      <c r="AM7061" s="85"/>
      <c r="AN7061" s="2" t="s">
        <v>519</v>
      </c>
      <c r="AO7061" s="2"/>
      <c r="AP7061" s="2"/>
      <c r="AQ7061" s="2"/>
      <c r="AR7061" s="60">
        <v>2.278</v>
      </c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60"/>
      <c r="BM7061" s="53" t="s">
        <v>635</v>
      </c>
      <c r="BN7061" s="53"/>
      <c r="BO7061" s="53"/>
      <c r="BP7061" s="53"/>
      <c r="BQ7061" s="125">
        <v>54.15</v>
      </c>
      <c r="BR7061" s="2" t="s">
        <v>373</v>
      </c>
      <c r="BS7061" s="2"/>
      <c r="BT7061" s="2"/>
      <c r="BU7061" s="2"/>
      <c r="BV7061" s="60">
        <v>1.7929999999999999</v>
      </c>
    </row>
    <row r="7062" spans="1:74" s="17" customFormat="1" hidden="1" x14ac:dyDescent="0.3">
      <c r="A7062" s="16" t="s">
        <v>252</v>
      </c>
      <c r="B7062" s="16" t="s">
        <v>2</v>
      </c>
      <c r="C7062" s="16" t="s">
        <v>3</v>
      </c>
      <c r="D7062" s="16" t="s">
        <v>241</v>
      </c>
      <c r="E7062" s="6" t="s">
        <v>232</v>
      </c>
      <c r="F7062" s="7"/>
      <c r="G7062" s="23" t="s">
        <v>5</v>
      </c>
      <c r="H7062" s="7">
        <v>2023</v>
      </c>
      <c r="I7062" s="25"/>
      <c r="J7062" s="16" t="s">
        <v>314</v>
      </c>
      <c r="K7062" s="16"/>
      <c r="L7062" s="155"/>
      <c r="M7062" s="133">
        <f>SUM(M7024:M7061)</f>
        <v>1132.9109999999998</v>
      </c>
      <c r="N7062" s="186"/>
      <c r="O7062" s="16"/>
      <c r="P7062" s="16"/>
      <c r="Q7062" s="16"/>
      <c r="R7062" s="16"/>
      <c r="S7062" s="51">
        <f>SUM(S7024:S7061)</f>
        <v>11.747</v>
      </c>
      <c r="T7062" s="16"/>
      <c r="U7062" s="16"/>
      <c r="V7062" s="16"/>
      <c r="W7062" s="16"/>
      <c r="X7062" s="51">
        <f>SUM(X7024:X7061)</f>
        <v>2.2810000000000001</v>
      </c>
      <c r="Y7062" s="16"/>
      <c r="Z7062" s="16"/>
      <c r="AA7062" s="16"/>
      <c r="AB7062" s="16"/>
      <c r="AC7062" s="51">
        <f>SUM(AC7024:AC7061)</f>
        <v>7.8759999999999994</v>
      </c>
      <c r="AD7062" s="16"/>
      <c r="AE7062" s="16"/>
      <c r="AF7062" s="16"/>
      <c r="AG7062" s="16"/>
      <c r="AH7062" s="51">
        <f>SUM(AH7024:AH7061)</f>
        <v>14.766</v>
      </c>
      <c r="AI7062" s="16"/>
      <c r="AJ7062" s="16"/>
      <c r="AK7062" s="16"/>
      <c r="AL7062" s="16"/>
      <c r="AM7062" s="51">
        <f>SUM(AM7024:AM7061)</f>
        <v>0</v>
      </c>
      <c r="AN7062" s="16"/>
      <c r="AO7062" s="16"/>
      <c r="AP7062" s="16"/>
      <c r="AQ7062" s="16"/>
      <c r="AR7062" s="51">
        <f>SUM(AR7024:AR7061)</f>
        <v>3.5019999999999998</v>
      </c>
      <c r="AS7062" s="16"/>
      <c r="AT7062" s="16"/>
      <c r="AU7062" s="16"/>
      <c r="AV7062" s="16"/>
      <c r="AW7062" s="51">
        <f>SUM(AW7024:AW7061)</f>
        <v>0</v>
      </c>
      <c r="AX7062" s="16"/>
      <c r="AY7062" s="16"/>
      <c r="AZ7062" s="16"/>
      <c r="BA7062" s="16"/>
      <c r="BB7062" s="51">
        <f>SUM(BB7024:BB7061)</f>
        <v>52.392000000000003</v>
      </c>
      <c r="BC7062" s="16"/>
      <c r="BD7062" s="16"/>
      <c r="BE7062" s="16"/>
      <c r="BF7062" s="16"/>
      <c r="BG7062" s="51">
        <f>SUM(BG7024:BG7061)</f>
        <v>0</v>
      </c>
      <c r="BH7062" s="16"/>
      <c r="BI7062" s="16"/>
      <c r="BJ7062" s="16"/>
      <c r="BK7062" s="16"/>
      <c r="BL7062" s="51">
        <f>SUM(BL7024:BL7061)</f>
        <v>54.771000000000008</v>
      </c>
      <c r="BM7062" s="16"/>
      <c r="BN7062" s="16"/>
      <c r="BO7062" s="16"/>
      <c r="BP7062" s="16"/>
      <c r="BQ7062" s="51">
        <f>SUM(BQ7024:BQ7061)</f>
        <v>73.262</v>
      </c>
      <c r="BR7062" s="16"/>
      <c r="BS7062" s="16"/>
      <c r="BT7062" s="16"/>
      <c r="BU7062" s="16"/>
      <c r="BV7062" s="51">
        <f>SUM(BV7024:BV7061)</f>
        <v>912.31399999999996</v>
      </c>
    </row>
    <row r="7063" spans="1:74" hidden="1" x14ac:dyDescent="0.3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22" t="s">
        <v>5</v>
      </c>
      <c r="H7063" s="3">
        <v>2023</v>
      </c>
      <c r="I7063" s="24" t="s">
        <v>287</v>
      </c>
      <c r="J7063" s="2" t="s">
        <v>267</v>
      </c>
      <c r="K7063" s="2" t="s">
        <v>319</v>
      </c>
      <c r="L7063" s="170">
        <f t="shared" si="235"/>
        <v>0</v>
      </c>
      <c r="M7063" s="170">
        <f t="shared" si="236"/>
        <v>0</v>
      </c>
      <c r="N7063" s="183"/>
      <c r="O7063" s="37"/>
      <c r="P7063" s="37"/>
      <c r="Q7063" s="37"/>
      <c r="R7063" s="37"/>
      <c r="S7063" s="46"/>
      <c r="T7063" s="2"/>
      <c r="U7063" s="2"/>
      <c r="V7063" s="2"/>
      <c r="W7063" s="2"/>
      <c r="X7063" s="60"/>
      <c r="Y7063" s="67"/>
      <c r="Z7063" s="67"/>
      <c r="AA7063" s="67"/>
      <c r="AB7063" s="67"/>
      <c r="AC7063" s="73"/>
      <c r="AD7063" s="2"/>
      <c r="AE7063" s="2"/>
      <c r="AF7063" s="2"/>
      <c r="AG7063" s="2"/>
      <c r="AH7063" s="60"/>
      <c r="AI7063" s="77"/>
      <c r="AJ7063" s="77"/>
      <c r="AK7063" s="77"/>
      <c r="AL7063" s="77"/>
      <c r="AM7063" s="85"/>
      <c r="AN7063" s="2"/>
      <c r="AO7063" s="2"/>
      <c r="AP7063" s="2"/>
      <c r="AQ7063" s="2"/>
      <c r="AR7063" s="60"/>
      <c r="AS7063" s="90"/>
      <c r="AT7063" s="90"/>
      <c r="AU7063" s="90"/>
      <c r="AV7063" s="90"/>
      <c r="AW7063" s="105"/>
      <c r="AX7063" s="2"/>
      <c r="AY7063" s="2"/>
      <c r="AZ7063" s="2"/>
      <c r="BA7063" s="2"/>
      <c r="BB7063" s="60"/>
      <c r="BC7063" s="111"/>
      <c r="BD7063" s="111"/>
      <c r="BE7063" s="111"/>
      <c r="BF7063" s="111"/>
      <c r="BG7063" s="116"/>
      <c r="BH7063" s="2"/>
      <c r="BI7063" s="2"/>
      <c r="BJ7063" s="2"/>
      <c r="BK7063" s="2"/>
      <c r="BL7063" s="60"/>
      <c r="BM7063" s="53"/>
      <c r="BN7063" s="53"/>
      <c r="BO7063" s="53"/>
      <c r="BP7063" s="53"/>
      <c r="BQ7063" s="125"/>
      <c r="BR7063" s="2"/>
      <c r="BS7063" s="2"/>
      <c r="BT7063" s="2"/>
      <c r="BU7063" s="2"/>
      <c r="BV7063" s="60"/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291</v>
      </c>
      <c r="K7064" s="2" t="s">
        <v>320</v>
      </c>
      <c r="L7064" s="170">
        <f t="shared" si="235"/>
        <v>0</v>
      </c>
      <c r="M7064" s="170">
        <f t="shared" si="236"/>
        <v>0</v>
      </c>
      <c r="N7064" s="183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286</v>
      </c>
      <c r="J7065" s="2" t="s">
        <v>337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3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8" t="s">
        <v>338</v>
      </c>
      <c r="K7066" s="8" t="s">
        <v>319</v>
      </c>
      <c r="L7066" s="170">
        <f t="shared" si="235"/>
        <v>0</v>
      </c>
      <c r="M7066" s="170">
        <f t="shared" si="236"/>
        <v>0</v>
      </c>
      <c r="N7066" s="183"/>
      <c r="O7066" s="58"/>
      <c r="P7066" s="58"/>
      <c r="Q7066" s="58"/>
      <c r="R7066" s="58"/>
      <c r="S7066" s="59"/>
      <c r="T7066" s="8"/>
      <c r="U7066" s="8"/>
      <c r="V7066" s="8"/>
      <c r="W7066" s="8"/>
      <c r="X7066" s="130"/>
      <c r="Y7066" s="143"/>
      <c r="Z7066" s="143"/>
      <c r="AA7066" s="143"/>
      <c r="AB7066" s="143"/>
      <c r="AC7066" s="144"/>
      <c r="AD7066" s="8"/>
      <c r="AE7066" s="8"/>
      <c r="AF7066" s="8"/>
      <c r="AG7066" s="8"/>
      <c r="AH7066" s="130"/>
      <c r="AI7066" s="145"/>
      <c r="AJ7066" s="145"/>
      <c r="AK7066" s="145"/>
      <c r="AL7066" s="145"/>
      <c r="AM7066" s="146"/>
      <c r="AN7066" s="8"/>
      <c r="AO7066" s="8"/>
      <c r="AP7066" s="8"/>
      <c r="AQ7066" s="8"/>
      <c r="AR7066" s="130"/>
      <c r="AS7066" s="147"/>
      <c r="AT7066" s="147"/>
      <c r="AU7066" s="147"/>
      <c r="AV7066" s="147"/>
      <c r="AW7066" s="148"/>
      <c r="AX7066" s="8"/>
      <c r="AY7066" s="8"/>
      <c r="AZ7066" s="8"/>
      <c r="BA7066" s="8"/>
      <c r="BB7066" s="130"/>
      <c r="BC7066" s="149"/>
      <c r="BD7066" s="149"/>
      <c r="BE7066" s="149"/>
      <c r="BF7066" s="149"/>
      <c r="BG7066" s="150"/>
      <c r="BH7066" s="8"/>
      <c r="BI7066" s="8"/>
      <c r="BJ7066" s="8"/>
      <c r="BK7066" s="8"/>
      <c r="BL7066" s="130"/>
      <c r="BM7066" s="151"/>
      <c r="BN7066" s="151"/>
      <c r="BO7066" s="151"/>
      <c r="BP7066" s="151"/>
      <c r="BQ7066" s="152"/>
      <c r="BR7066" s="8"/>
      <c r="BS7066" s="8"/>
      <c r="BT7066" s="8"/>
      <c r="BU7066" s="8"/>
      <c r="BV7066" s="13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339</v>
      </c>
      <c r="K7067" s="8" t="s">
        <v>340</v>
      </c>
      <c r="L7067" s="170">
        <f t="shared" si="235"/>
        <v>0</v>
      </c>
      <c r="M7067" s="170">
        <f t="shared" si="236"/>
        <v>0</v>
      </c>
      <c r="N7067" s="183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341</v>
      </c>
      <c r="K7068" s="8" t="s">
        <v>319</v>
      </c>
      <c r="L7068" s="170">
        <f t="shared" si="235"/>
        <v>0</v>
      </c>
      <c r="M7068" s="170">
        <f t="shared" si="236"/>
        <v>0</v>
      </c>
      <c r="N7068" s="183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342</v>
      </c>
      <c r="K7069" s="8" t="s">
        <v>321</v>
      </c>
      <c r="L7069" s="170">
        <f t="shared" si="235"/>
        <v>0</v>
      </c>
      <c r="M7069" s="170">
        <f t="shared" si="236"/>
        <v>0</v>
      </c>
      <c r="N7069" s="183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343</v>
      </c>
      <c r="K7070" s="8" t="s">
        <v>321</v>
      </c>
      <c r="L7070" s="170">
        <f t="shared" si="235"/>
        <v>40</v>
      </c>
      <c r="M7070" s="170">
        <f t="shared" si="236"/>
        <v>264.04399999999998</v>
      </c>
      <c r="N7070" s="183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>
        <v>40</v>
      </c>
      <c r="BV7070" s="130">
        <v>264.04399999999998</v>
      </c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344</v>
      </c>
      <c r="K7071" s="8" t="s">
        <v>340</v>
      </c>
      <c r="L7071" s="170">
        <f t="shared" si="235"/>
        <v>0</v>
      </c>
      <c r="M7071" s="170">
        <f t="shared" si="236"/>
        <v>0</v>
      </c>
      <c r="N7071" s="183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/>
      <c r="BV7071" s="130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288</v>
      </c>
      <c r="J7072" s="8" t="s">
        <v>345</v>
      </c>
      <c r="K7072" s="8" t="s">
        <v>319</v>
      </c>
      <c r="L7072" s="170">
        <f t="shared" si="235"/>
        <v>0</v>
      </c>
      <c r="M7072" s="170">
        <f t="shared" si="236"/>
        <v>0</v>
      </c>
      <c r="N7072" s="183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2" t="s">
        <v>352</v>
      </c>
      <c r="K7073" s="2" t="s">
        <v>319</v>
      </c>
      <c r="L7073" s="170">
        <f t="shared" si="235"/>
        <v>0</v>
      </c>
      <c r="M7073" s="170">
        <f t="shared" si="236"/>
        <v>0</v>
      </c>
      <c r="N7073" s="183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353</v>
      </c>
      <c r="K7074" s="2" t="s">
        <v>322</v>
      </c>
      <c r="L7074" s="170">
        <f t="shared" si="235"/>
        <v>0</v>
      </c>
      <c r="M7074" s="170">
        <f t="shared" si="236"/>
        <v>0</v>
      </c>
      <c r="N7074" s="183"/>
      <c r="O7074" s="37"/>
      <c r="P7074" s="37"/>
      <c r="Q7074" s="37"/>
      <c r="R7074" s="37"/>
      <c r="S7074" s="46"/>
      <c r="T7074" s="2"/>
      <c r="U7074" s="2"/>
      <c r="V7074" s="2"/>
      <c r="W7074" s="2"/>
      <c r="X7074" s="60"/>
      <c r="Y7074" s="67"/>
      <c r="Z7074" s="67"/>
      <c r="AA7074" s="67"/>
      <c r="AB7074" s="67"/>
      <c r="AC7074" s="73"/>
      <c r="AD7074" s="34"/>
      <c r="AE7074" s="2"/>
      <c r="AF7074" s="2"/>
      <c r="AG7074" s="2"/>
      <c r="AH7074" s="60"/>
      <c r="AI7074" s="77"/>
      <c r="AJ7074" s="77"/>
      <c r="AK7074" s="77"/>
      <c r="AL7074" s="77"/>
      <c r="AM7074" s="85"/>
      <c r="AN7074" s="2"/>
      <c r="AO7074" s="2"/>
      <c r="AP7074" s="2"/>
      <c r="AQ7074" s="2"/>
      <c r="AR7074" s="60"/>
      <c r="AS7074" s="90"/>
      <c r="AT7074" s="90"/>
      <c r="AU7074" s="90"/>
      <c r="AV7074" s="90"/>
      <c r="AW7074" s="105"/>
      <c r="AX7074" s="2"/>
      <c r="AY7074" s="2"/>
      <c r="AZ7074" s="2"/>
      <c r="BA7074" s="2"/>
      <c r="BB7074" s="60"/>
      <c r="BC7074" s="111"/>
      <c r="BD7074" s="111"/>
      <c r="BE7074" s="111"/>
      <c r="BF7074" s="111"/>
      <c r="BG7074" s="116"/>
      <c r="BH7074" s="2"/>
      <c r="BI7074" s="2"/>
      <c r="BJ7074" s="2"/>
      <c r="BK7074" s="2"/>
      <c r="BL7074" s="60"/>
      <c r="BM7074" s="53"/>
      <c r="BN7074" s="53"/>
      <c r="BO7074" s="53"/>
      <c r="BP7074" s="53"/>
      <c r="BQ7074" s="125"/>
      <c r="BR7074" s="2"/>
      <c r="BS7074" s="2"/>
      <c r="BT7074" s="2"/>
      <c r="BU7074" s="2"/>
      <c r="BV7074" s="6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346</v>
      </c>
      <c r="K7075" s="2" t="s">
        <v>319</v>
      </c>
      <c r="L7075" s="170">
        <f t="shared" si="235"/>
        <v>0</v>
      </c>
      <c r="M7075" s="170">
        <f t="shared" si="236"/>
        <v>0</v>
      </c>
      <c r="N7075" s="183"/>
      <c r="O7075" s="38"/>
      <c r="P7075" s="37"/>
      <c r="Q7075" s="37"/>
      <c r="R7075" s="37"/>
      <c r="S7075" s="46"/>
      <c r="T7075" s="3"/>
      <c r="U7075" s="2"/>
      <c r="V7075" s="2"/>
      <c r="W7075" s="2"/>
      <c r="X7075" s="60"/>
      <c r="Y7075" s="69"/>
      <c r="Z7075" s="67"/>
      <c r="AA7075" s="67"/>
      <c r="AB7075" s="67"/>
      <c r="AC7075" s="73"/>
      <c r="AD7075" s="3"/>
      <c r="AE7075" s="2"/>
      <c r="AF7075" s="2"/>
      <c r="AG7075" s="2"/>
      <c r="AH7075" s="60"/>
      <c r="AI7075" s="78"/>
      <c r="AJ7075" s="77"/>
      <c r="AK7075" s="77"/>
      <c r="AL7075" s="77"/>
      <c r="AM7075" s="85"/>
      <c r="AN7075" s="3"/>
      <c r="AO7075" s="2"/>
      <c r="AP7075" s="2"/>
      <c r="AQ7075" s="2"/>
      <c r="AR7075" s="60"/>
      <c r="AS7075" s="91"/>
      <c r="AT7075" s="90"/>
      <c r="AU7075" s="90"/>
      <c r="AV7075" s="90"/>
      <c r="AW7075" s="105"/>
      <c r="AX7075" s="3"/>
      <c r="AY7075" s="2"/>
      <c r="AZ7075" s="2"/>
      <c r="BA7075" s="2"/>
      <c r="BB7075" s="60"/>
      <c r="BC7075" s="112"/>
      <c r="BD7075" s="111"/>
      <c r="BE7075" s="111"/>
      <c r="BF7075" s="111"/>
      <c r="BG7075" s="116"/>
      <c r="BH7075" s="3"/>
      <c r="BI7075" s="2"/>
      <c r="BJ7075" s="2"/>
      <c r="BK7075" s="2"/>
      <c r="BL7075" s="60"/>
      <c r="BM7075" s="54"/>
      <c r="BN7075" s="53"/>
      <c r="BO7075" s="53"/>
      <c r="BP7075" s="53"/>
      <c r="BQ7075" s="125"/>
      <c r="BR7075" s="3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289</v>
      </c>
      <c r="J7076" s="2" t="s">
        <v>268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3"/>
      <c r="O7076" s="37"/>
      <c r="P7076" s="37"/>
      <c r="Q7076" s="37"/>
      <c r="R7076" s="37"/>
      <c r="S7076" s="46"/>
      <c r="T7076" s="2"/>
      <c r="U7076" s="2"/>
      <c r="V7076" s="2"/>
      <c r="W7076" s="2"/>
      <c r="X7076" s="60"/>
      <c r="Y7076" s="67"/>
      <c r="Z7076" s="67"/>
      <c r="AA7076" s="67"/>
      <c r="AB7076" s="67"/>
      <c r="AC7076" s="73"/>
      <c r="AD7076" s="2"/>
      <c r="AE7076" s="2"/>
      <c r="AF7076" s="2"/>
      <c r="AG7076" s="2"/>
      <c r="AH7076" s="60"/>
      <c r="AI7076" s="77"/>
      <c r="AJ7076" s="77"/>
      <c r="AK7076" s="77"/>
      <c r="AL7076" s="77"/>
      <c r="AM7076" s="85"/>
      <c r="AN7076" s="2"/>
      <c r="AO7076" s="2"/>
      <c r="AP7076" s="2"/>
      <c r="AQ7076" s="2"/>
      <c r="AR7076" s="60"/>
      <c r="AS7076" s="90"/>
      <c r="AT7076" s="90"/>
      <c r="AU7076" s="90"/>
      <c r="AV7076" s="90"/>
      <c r="AW7076" s="105"/>
      <c r="AX7076" s="2"/>
      <c r="AY7076" s="2"/>
      <c r="AZ7076" s="2"/>
      <c r="BA7076" s="2"/>
      <c r="BB7076" s="60"/>
      <c r="BC7076" s="111"/>
      <c r="BD7076" s="111"/>
      <c r="BE7076" s="111"/>
      <c r="BF7076" s="111"/>
      <c r="BG7076" s="116"/>
      <c r="BH7076" s="2"/>
      <c r="BI7076" s="2"/>
      <c r="BJ7076" s="2"/>
      <c r="BK7076" s="2"/>
      <c r="BL7076" s="60"/>
      <c r="BM7076" s="53"/>
      <c r="BN7076" s="53"/>
      <c r="BO7076" s="53"/>
      <c r="BP7076" s="53"/>
      <c r="BQ7076" s="125"/>
      <c r="BR7076" s="2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292</v>
      </c>
      <c r="K7077" s="2" t="s">
        <v>319</v>
      </c>
      <c r="L7077" s="170">
        <f t="shared" si="235"/>
        <v>1.4999999999999999E-2</v>
      </c>
      <c r="M7077" s="170">
        <f t="shared" si="236"/>
        <v>24.806000000000001</v>
      </c>
      <c r="N7077" s="183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 t="s">
        <v>366</v>
      </c>
      <c r="BJ7077" s="2"/>
      <c r="BK7077" s="2">
        <v>1.4999999999999999E-2</v>
      </c>
      <c r="BL7077" s="60">
        <v>24.806000000000001</v>
      </c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285</v>
      </c>
      <c r="J7078" s="2" t="s">
        <v>293</v>
      </c>
      <c r="K7078" s="2" t="s">
        <v>319</v>
      </c>
      <c r="L7078" s="170">
        <f t="shared" si="235"/>
        <v>0</v>
      </c>
      <c r="M7078" s="170">
        <f t="shared" si="236"/>
        <v>0</v>
      </c>
      <c r="N7078" s="183"/>
      <c r="O7078" s="37"/>
      <c r="P7078" s="37"/>
      <c r="Q7078" s="37"/>
      <c r="R7078" s="38"/>
      <c r="S7078" s="45"/>
      <c r="T7078" s="2"/>
      <c r="U7078" s="2"/>
      <c r="V7078" s="2"/>
      <c r="W7078" s="3"/>
      <c r="X7078" s="61"/>
      <c r="Y7078" s="67"/>
      <c r="Z7078" s="67"/>
      <c r="AA7078" s="67"/>
      <c r="AB7078" s="69"/>
      <c r="AC7078" s="74"/>
      <c r="AD7078" s="2"/>
      <c r="AE7078" s="2"/>
      <c r="AF7078" s="2"/>
      <c r="AG7078" s="3"/>
      <c r="AH7078" s="61"/>
      <c r="AI7078" s="77"/>
      <c r="AJ7078" s="77"/>
      <c r="AK7078" s="77"/>
      <c r="AL7078" s="78"/>
      <c r="AM7078" s="86"/>
      <c r="AN7078" s="2"/>
      <c r="AO7078" s="2"/>
      <c r="AP7078" s="2"/>
      <c r="AQ7078" s="3"/>
      <c r="AR7078" s="61"/>
      <c r="AS7078" s="90"/>
      <c r="AT7078" s="90"/>
      <c r="AU7078" s="90"/>
      <c r="AV7078" s="91"/>
      <c r="AW7078" s="106"/>
      <c r="AX7078" s="2"/>
      <c r="AY7078" s="2"/>
      <c r="AZ7078" s="2"/>
      <c r="BA7078" s="3"/>
      <c r="BB7078" s="61"/>
      <c r="BC7078" s="111"/>
      <c r="BD7078" s="111"/>
      <c r="BE7078" s="111"/>
      <c r="BF7078" s="112"/>
      <c r="BG7078" s="117"/>
      <c r="BH7078" s="2"/>
      <c r="BI7078" s="2"/>
      <c r="BJ7078" s="2"/>
      <c r="BK7078" s="3"/>
      <c r="BL7078" s="61"/>
      <c r="BM7078" s="53"/>
      <c r="BN7078" s="53"/>
      <c r="BO7078" s="53"/>
      <c r="BP7078" s="54"/>
      <c r="BQ7078" s="126"/>
      <c r="BR7078" s="2"/>
      <c r="BS7078" s="2"/>
      <c r="BT7078" s="2"/>
      <c r="BU7078" s="3"/>
      <c r="BV7078" s="61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287</v>
      </c>
      <c r="J7079" s="2" t="s">
        <v>269</v>
      </c>
      <c r="K7079" s="2" t="s">
        <v>321</v>
      </c>
      <c r="L7079" s="170">
        <f t="shared" si="235"/>
        <v>7</v>
      </c>
      <c r="M7079" s="170">
        <f t="shared" si="236"/>
        <v>10.814</v>
      </c>
      <c r="N7079" s="183"/>
      <c r="O7079" s="37"/>
      <c r="P7079" s="37"/>
      <c r="Q7079" s="37"/>
      <c r="R7079" s="37"/>
      <c r="S7079" s="46"/>
      <c r="T7079" s="2"/>
      <c r="U7079" s="2"/>
      <c r="V7079" s="2"/>
      <c r="W7079" s="2">
        <v>2</v>
      </c>
      <c r="X7079" s="60">
        <v>2.976</v>
      </c>
      <c r="Y7079" s="67"/>
      <c r="Z7079" s="67"/>
      <c r="AA7079" s="67"/>
      <c r="AB7079" s="67"/>
      <c r="AC7079" s="73"/>
      <c r="AD7079" s="2"/>
      <c r="AE7079" s="2"/>
      <c r="AF7079" s="2"/>
      <c r="AG7079" s="2"/>
      <c r="AH7079" s="60"/>
      <c r="AI7079" s="77"/>
      <c r="AJ7079" s="77"/>
      <c r="AK7079" s="77"/>
      <c r="AL7079" s="77"/>
      <c r="AM7079" s="85"/>
      <c r="AN7079" s="2"/>
      <c r="AO7079" s="2"/>
      <c r="AP7079" s="2"/>
      <c r="AQ7079" s="2"/>
      <c r="AR7079" s="60"/>
      <c r="AS7079" s="90"/>
      <c r="AT7079" s="90"/>
      <c r="AU7079" s="90"/>
      <c r="AV7079" s="90"/>
      <c r="AW7079" s="105"/>
      <c r="AX7079" s="2"/>
      <c r="AY7079" s="2"/>
      <c r="AZ7079" s="2"/>
      <c r="BA7079" s="2"/>
      <c r="BB7079" s="60"/>
      <c r="BC7079" s="111"/>
      <c r="BD7079" s="111"/>
      <c r="BE7079" s="111"/>
      <c r="BF7079" s="111"/>
      <c r="BG7079" s="116"/>
      <c r="BH7079" s="2"/>
      <c r="BI7079" s="2"/>
      <c r="BJ7079" s="2"/>
      <c r="BK7079" s="2"/>
      <c r="BL7079" s="60"/>
      <c r="BM7079" s="53"/>
      <c r="BN7079" s="53"/>
      <c r="BO7079" s="53"/>
      <c r="BP7079" s="53"/>
      <c r="BQ7079" s="125"/>
      <c r="BR7079" s="2"/>
      <c r="BS7079" s="2"/>
      <c r="BT7079" s="2"/>
      <c r="BU7079" s="2">
        <v>5</v>
      </c>
      <c r="BV7079" s="60">
        <v>7.8380000000000001</v>
      </c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270</v>
      </c>
      <c r="K7080" s="2" t="s">
        <v>321</v>
      </c>
      <c r="L7080" s="170">
        <f t="shared" si="235"/>
        <v>2</v>
      </c>
      <c r="M7080" s="170">
        <f t="shared" si="236"/>
        <v>5.609</v>
      </c>
      <c r="N7080" s="183"/>
      <c r="O7080" s="37"/>
      <c r="P7080" s="37"/>
      <c r="Q7080" s="37"/>
      <c r="R7080" s="37"/>
      <c r="S7080" s="46"/>
      <c r="T7080" s="2"/>
      <c r="U7080" s="2"/>
      <c r="V7080" s="2"/>
      <c r="W7080" s="2">
        <v>1</v>
      </c>
      <c r="X7080" s="60">
        <v>2.3450000000000002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1</v>
      </c>
      <c r="BV7080" s="60">
        <v>3.2639999999999998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290</v>
      </c>
      <c r="J7081" s="2" t="s">
        <v>271</v>
      </c>
      <c r="K7081" s="2" t="s">
        <v>322</v>
      </c>
      <c r="L7081" s="170">
        <f t="shared" si="235"/>
        <v>0</v>
      </c>
      <c r="M7081" s="170">
        <f t="shared" si="236"/>
        <v>0</v>
      </c>
      <c r="N7081" s="183"/>
      <c r="O7081" s="37"/>
      <c r="P7081" s="37"/>
      <c r="Q7081" s="37"/>
      <c r="R7081" s="37"/>
      <c r="S7081" s="46"/>
      <c r="T7081" s="2"/>
      <c r="U7081" s="2"/>
      <c r="V7081" s="2"/>
      <c r="W7081" s="2"/>
      <c r="X7081" s="60"/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/>
      <c r="BV7081" s="60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284</v>
      </c>
      <c r="J7082" s="2" t="s">
        <v>294</v>
      </c>
      <c r="K7082" s="2" t="s">
        <v>321</v>
      </c>
      <c r="L7082" s="170">
        <f t="shared" si="235"/>
        <v>0</v>
      </c>
      <c r="M7082" s="170">
        <f t="shared" si="236"/>
        <v>0</v>
      </c>
      <c r="N7082" s="183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347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3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295</v>
      </c>
      <c r="K7084" s="2" t="s">
        <v>321</v>
      </c>
      <c r="L7084" s="170">
        <f t="shared" ref="L7084:L7147" si="237">SUM(R7084,W7084,AB7084,AG7084,AL7084,AQ7084,AV7084,BA7084,BF7084,BK7084,BP7084,BU7084)</f>
        <v>0</v>
      </c>
      <c r="M7084" s="170">
        <f t="shared" ref="M7084:M7147" si="238">SUM(S7084,X7084,AC7084,AH7084,AM7084,AR7084,AW7084,BB7084,BG7084,BL7084,BQ7084,BV7084)</f>
        <v>0</v>
      </c>
      <c r="N7084" s="183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290</v>
      </c>
      <c r="J7085" s="2" t="s">
        <v>299</v>
      </c>
      <c r="K7085" s="2" t="s">
        <v>319</v>
      </c>
      <c r="L7085" s="170">
        <f t="shared" si="237"/>
        <v>0</v>
      </c>
      <c r="M7085" s="170">
        <f t="shared" si="238"/>
        <v>0</v>
      </c>
      <c r="N7085" s="183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315</v>
      </c>
      <c r="J7086" s="2" t="s">
        <v>348</v>
      </c>
      <c r="K7086" s="2" t="s">
        <v>321</v>
      </c>
      <c r="L7086" s="170">
        <f t="shared" si="237"/>
        <v>0</v>
      </c>
      <c r="M7086" s="170">
        <f t="shared" si="238"/>
        <v>0</v>
      </c>
      <c r="N7086" s="183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296</v>
      </c>
      <c r="K7087" s="2" t="s">
        <v>322</v>
      </c>
      <c r="L7087" s="170">
        <f t="shared" si="237"/>
        <v>0</v>
      </c>
      <c r="M7087" s="170">
        <f t="shared" si="238"/>
        <v>0</v>
      </c>
      <c r="N7087" s="183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316</v>
      </c>
      <c r="J7088" s="2" t="s">
        <v>297</v>
      </c>
      <c r="K7088" s="2" t="s">
        <v>319</v>
      </c>
      <c r="L7088" s="172">
        <f t="shared" si="237"/>
        <v>1.9E-3</v>
      </c>
      <c r="M7088" s="170">
        <f t="shared" si="238"/>
        <v>11.536</v>
      </c>
      <c r="N7088" s="183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>
        <v>1.9E-3</v>
      </c>
      <c r="BV7088" s="60">
        <v>11.536</v>
      </c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8" t="s">
        <v>349</v>
      </c>
      <c r="K7089" s="8" t="s">
        <v>321</v>
      </c>
      <c r="L7089" s="170">
        <f t="shared" si="237"/>
        <v>0</v>
      </c>
      <c r="M7089" s="170">
        <f t="shared" si="238"/>
        <v>0</v>
      </c>
      <c r="N7089" s="183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/>
      <c r="BV7089" s="60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282</v>
      </c>
      <c r="J7090" s="2" t="s">
        <v>272</v>
      </c>
      <c r="K7090" s="2" t="s">
        <v>322</v>
      </c>
      <c r="L7090" s="172">
        <f t="shared" si="237"/>
        <v>4.4999999999999997E-3</v>
      </c>
      <c r="M7090" s="170">
        <f t="shared" si="238"/>
        <v>13.608000000000001</v>
      </c>
      <c r="N7090" s="183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 t="s">
        <v>421</v>
      </c>
      <c r="BT7090" s="2"/>
      <c r="BU7090" s="2">
        <v>4.4999999999999997E-3</v>
      </c>
      <c r="BV7090" s="60">
        <v>13.608000000000001</v>
      </c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273</v>
      </c>
      <c r="K7091" s="2" t="s">
        <v>322</v>
      </c>
      <c r="L7091" s="170">
        <f t="shared" si="237"/>
        <v>0</v>
      </c>
      <c r="M7091" s="170">
        <f t="shared" si="238"/>
        <v>0</v>
      </c>
      <c r="N7091" s="183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/>
      <c r="BT7091" s="2"/>
      <c r="BU7091" s="2"/>
      <c r="BV7091" s="60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274</v>
      </c>
      <c r="K7092" s="2" t="s">
        <v>322</v>
      </c>
      <c r="L7092" s="172">
        <f t="shared" si="237"/>
        <v>0</v>
      </c>
      <c r="M7092" s="170">
        <f t="shared" si="238"/>
        <v>0</v>
      </c>
      <c r="N7092" s="183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275</v>
      </c>
      <c r="K7093" s="2" t="s">
        <v>322</v>
      </c>
      <c r="L7093" s="170">
        <f t="shared" si="237"/>
        <v>0</v>
      </c>
      <c r="M7093" s="170">
        <f t="shared" si="238"/>
        <v>0</v>
      </c>
      <c r="N7093" s="183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276</v>
      </c>
      <c r="K7094" s="2" t="s">
        <v>321</v>
      </c>
      <c r="L7094" s="170">
        <f t="shared" si="237"/>
        <v>0</v>
      </c>
      <c r="M7094" s="170">
        <f t="shared" si="238"/>
        <v>0</v>
      </c>
      <c r="N7094" s="183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277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3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283</v>
      </c>
      <c r="J7096" s="2" t="s">
        <v>298</v>
      </c>
      <c r="K7096" s="2" t="s">
        <v>322</v>
      </c>
      <c r="L7096" s="170">
        <f t="shared" si="237"/>
        <v>0</v>
      </c>
      <c r="M7096" s="170">
        <f t="shared" si="238"/>
        <v>0</v>
      </c>
      <c r="N7096" s="183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278</v>
      </c>
      <c r="K7097" s="2" t="s">
        <v>321</v>
      </c>
      <c r="L7097" s="170">
        <f t="shared" si="237"/>
        <v>2</v>
      </c>
      <c r="M7097" s="170">
        <f t="shared" si="238"/>
        <v>2.8040000000000003</v>
      </c>
      <c r="N7097" s="183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>
        <v>5</v>
      </c>
      <c r="BN7097" s="53">
        <v>2</v>
      </c>
      <c r="BO7097" s="53"/>
      <c r="BP7097" s="53">
        <v>1</v>
      </c>
      <c r="BQ7097" s="125">
        <v>1.446</v>
      </c>
      <c r="BR7097" s="2">
        <v>2</v>
      </c>
      <c r="BS7097" s="2">
        <v>5</v>
      </c>
      <c r="BT7097" s="2"/>
      <c r="BU7097" s="2">
        <v>1</v>
      </c>
      <c r="BV7097" s="60">
        <v>1.3580000000000001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279</v>
      </c>
      <c r="K7098" s="2" t="s">
        <v>321</v>
      </c>
      <c r="L7098" s="170">
        <f t="shared" si="237"/>
        <v>0</v>
      </c>
      <c r="M7098" s="170">
        <f t="shared" si="238"/>
        <v>0</v>
      </c>
      <c r="N7098" s="183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/>
      <c r="BN7098" s="53"/>
      <c r="BO7098" s="53"/>
      <c r="BP7098" s="53"/>
      <c r="BQ7098" s="125"/>
      <c r="BR7098" s="2"/>
      <c r="BS7098" s="2"/>
      <c r="BT7098" s="2"/>
      <c r="BU7098" s="2"/>
      <c r="BV7098" s="60"/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286</v>
      </c>
      <c r="J7099" s="2" t="s">
        <v>280</v>
      </c>
      <c r="K7099" s="2" t="s">
        <v>320</v>
      </c>
      <c r="L7099" s="170">
        <f t="shared" si="237"/>
        <v>1.5069999999999999</v>
      </c>
      <c r="M7099" s="172">
        <f t="shared" si="238"/>
        <v>20.796600000000002</v>
      </c>
      <c r="N7099" s="185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>
        <v>1.5069999999999999</v>
      </c>
      <c r="BL7099" s="181">
        <v>20.796600000000002</v>
      </c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281</v>
      </c>
      <c r="K7100" s="2" t="s">
        <v>320</v>
      </c>
      <c r="L7100" s="170">
        <f t="shared" si="237"/>
        <v>0</v>
      </c>
      <c r="M7100" s="170">
        <f t="shared" si="238"/>
        <v>22.224</v>
      </c>
      <c r="N7100" s="183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 t="s">
        <v>500</v>
      </c>
      <c r="AJ7100" s="77"/>
      <c r="AK7100" s="77"/>
      <c r="AL7100" s="77"/>
      <c r="AM7100" s="85">
        <v>22.224</v>
      </c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/>
      <c r="BL7100" s="60"/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s="17" customFormat="1" hidden="1" x14ac:dyDescent="0.3">
      <c r="A7101" s="16" t="s">
        <v>266</v>
      </c>
      <c r="B7101" s="16" t="s">
        <v>2</v>
      </c>
      <c r="C7101" s="16" t="s">
        <v>3</v>
      </c>
      <c r="D7101" s="16" t="s">
        <v>265</v>
      </c>
      <c r="E7101" s="6" t="s">
        <v>204</v>
      </c>
      <c r="F7101" s="7"/>
      <c r="G7101" s="23" t="s">
        <v>5</v>
      </c>
      <c r="H7101" s="7">
        <v>2023</v>
      </c>
      <c r="I7101" s="25"/>
      <c r="J7101" s="16" t="s">
        <v>314</v>
      </c>
      <c r="K7101" s="16"/>
      <c r="L7101" s="155"/>
      <c r="M7101" s="133">
        <f>SUM(M7063:M7100)</f>
        <v>376.24159999999995</v>
      </c>
      <c r="N7101" s="186"/>
      <c r="O7101" s="16"/>
      <c r="P7101" s="16"/>
      <c r="Q7101" s="16"/>
      <c r="R7101" s="16"/>
      <c r="S7101" s="51">
        <f>SUM(S7063:S7100)</f>
        <v>0</v>
      </c>
      <c r="T7101" s="16"/>
      <c r="U7101" s="16"/>
      <c r="V7101" s="16"/>
      <c r="W7101" s="16"/>
      <c r="X7101" s="51">
        <f>SUM(X7063:X7100)</f>
        <v>5.3209999999999997</v>
      </c>
      <c r="Y7101" s="16"/>
      <c r="Z7101" s="16"/>
      <c r="AA7101" s="16"/>
      <c r="AB7101" s="16"/>
      <c r="AC7101" s="51">
        <f>SUM(AC7063:AC7100)</f>
        <v>0</v>
      </c>
      <c r="AD7101" s="16"/>
      <c r="AE7101" s="16"/>
      <c r="AF7101" s="16"/>
      <c r="AG7101" s="16"/>
      <c r="AH7101" s="51">
        <f>SUM(AH7063:AH7100)</f>
        <v>0</v>
      </c>
      <c r="AI7101" s="16"/>
      <c r="AJ7101" s="16"/>
      <c r="AK7101" s="16"/>
      <c r="AL7101" s="16"/>
      <c r="AM7101" s="51">
        <f>SUM(AM7063:AM7100)</f>
        <v>22.224</v>
      </c>
      <c r="AN7101" s="16"/>
      <c r="AO7101" s="16"/>
      <c r="AP7101" s="16"/>
      <c r="AQ7101" s="16"/>
      <c r="AR7101" s="51">
        <f>SUM(AR7063:AR7100)</f>
        <v>0</v>
      </c>
      <c r="AS7101" s="16"/>
      <c r="AT7101" s="16"/>
      <c r="AU7101" s="16"/>
      <c r="AV7101" s="16"/>
      <c r="AW7101" s="51">
        <f>SUM(AW7063:AW7100)</f>
        <v>0</v>
      </c>
      <c r="AX7101" s="16"/>
      <c r="AY7101" s="16"/>
      <c r="AZ7101" s="16"/>
      <c r="BA7101" s="16"/>
      <c r="BB7101" s="51">
        <f>SUM(BB7063:BB7100)</f>
        <v>0</v>
      </c>
      <c r="BC7101" s="16"/>
      <c r="BD7101" s="16"/>
      <c r="BE7101" s="16"/>
      <c r="BF7101" s="16"/>
      <c r="BG7101" s="51">
        <f>SUM(BG7063:BG7100)</f>
        <v>0</v>
      </c>
      <c r="BH7101" s="16"/>
      <c r="BI7101" s="16"/>
      <c r="BJ7101" s="16"/>
      <c r="BK7101" s="16"/>
      <c r="BL7101" s="133">
        <f>SUM(BL7063:BL7100)</f>
        <v>45.602600000000002</v>
      </c>
      <c r="BM7101" s="16"/>
      <c r="BN7101" s="16"/>
      <c r="BO7101" s="16"/>
      <c r="BP7101" s="16"/>
      <c r="BQ7101" s="51">
        <f>SUM(BQ7063:BQ7100)</f>
        <v>1.446</v>
      </c>
      <c r="BR7101" s="16"/>
      <c r="BS7101" s="16"/>
      <c r="BT7101" s="16"/>
      <c r="BU7101" s="16"/>
      <c r="BV7101" s="51">
        <f>SUM(BV7063:BV7100)</f>
        <v>301.64800000000002</v>
      </c>
    </row>
    <row r="7102" spans="1:74" hidden="1" x14ac:dyDescent="0.3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22" t="s">
        <v>5</v>
      </c>
      <c r="H7102" s="3">
        <v>2023</v>
      </c>
      <c r="I7102" s="24" t="s">
        <v>287</v>
      </c>
      <c r="J7102" s="2" t="s">
        <v>267</v>
      </c>
      <c r="K7102" s="2" t="s">
        <v>319</v>
      </c>
      <c r="L7102" s="170">
        <f t="shared" si="237"/>
        <v>0</v>
      </c>
      <c r="M7102" s="170">
        <f t="shared" si="238"/>
        <v>0</v>
      </c>
      <c r="N7102" s="183"/>
      <c r="O7102" s="37"/>
      <c r="P7102" s="37"/>
      <c r="Q7102" s="37"/>
      <c r="R7102" s="37"/>
      <c r="S7102" s="46"/>
      <c r="T7102" s="2"/>
      <c r="U7102" s="2"/>
      <c r="V7102" s="2"/>
      <c r="W7102" s="2"/>
      <c r="X7102" s="60"/>
      <c r="Y7102" s="67"/>
      <c r="Z7102" s="67"/>
      <c r="AA7102" s="67"/>
      <c r="AB7102" s="67"/>
      <c r="AC7102" s="73"/>
      <c r="AD7102" s="2"/>
      <c r="AE7102" s="2"/>
      <c r="AF7102" s="2"/>
      <c r="AG7102" s="2"/>
      <c r="AH7102" s="60"/>
      <c r="AI7102" s="77"/>
      <c r="AJ7102" s="77"/>
      <c r="AK7102" s="77"/>
      <c r="AL7102" s="77"/>
      <c r="AM7102" s="85"/>
      <c r="AN7102" s="2"/>
      <c r="AO7102" s="2"/>
      <c r="AP7102" s="2"/>
      <c r="AQ7102" s="2"/>
      <c r="AR7102" s="60"/>
      <c r="AS7102" s="90"/>
      <c r="AT7102" s="90"/>
      <c r="AU7102" s="90"/>
      <c r="AV7102" s="90"/>
      <c r="AW7102" s="105"/>
      <c r="AX7102" s="2"/>
      <c r="AY7102" s="2"/>
      <c r="AZ7102" s="2"/>
      <c r="BA7102" s="2"/>
      <c r="BB7102" s="60"/>
      <c r="BC7102" s="111"/>
      <c r="BD7102" s="111"/>
      <c r="BE7102" s="111"/>
      <c r="BF7102" s="111"/>
      <c r="BG7102" s="116"/>
      <c r="BH7102" s="2"/>
      <c r="BI7102" s="2"/>
      <c r="BJ7102" s="2"/>
      <c r="BK7102" s="2"/>
      <c r="BL7102" s="60"/>
      <c r="BM7102" s="53"/>
      <c r="BN7102" s="53"/>
      <c r="BO7102" s="53"/>
      <c r="BP7102" s="53"/>
      <c r="BQ7102" s="125"/>
      <c r="BR7102" s="2"/>
      <c r="BS7102" s="2"/>
      <c r="BT7102" s="2"/>
      <c r="BU7102" s="2"/>
      <c r="BV7102" s="60"/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291</v>
      </c>
      <c r="K7103" s="2" t="s">
        <v>320</v>
      </c>
      <c r="L7103" s="170">
        <f t="shared" si="237"/>
        <v>0</v>
      </c>
      <c r="M7103" s="170">
        <f t="shared" si="238"/>
        <v>0</v>
      </c>
      <c r="N7103" s="183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286</v>
      </c>
      <c r="J7104" s="2" t="s">
        <v>337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3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8" t="s">
        <v>338</v>
      </c>
      <c r="K7105" s="8" t="s">
        <v>319</v>
      </c>
      <c r="L7105" s="170">
        <f t="shared" si="237"/>
        <v>0</v>
      </c>
      <c r="M7105" s="170">
        <f t="shared" si="238"/>
        <v>0</v>
      </c>
      <c r="N7105" s="183"/>
      <c r="O7105" s="58"/>
      <c r="P7105" s="58"/>
      <c r="Q7105" s="58"/>
      <c r="R7105" s="58"/>
      <c r="S7105" s="59"/>
      <c r="T7105" s="8"/>
      <c r="U7105" s="8"/>
      <c r="V7105" s="8"/>
      <c r="W7105" s="8"/>
      <c r="X7105" s="130"/>
      <c r="Y7105" s="143"/>
      <c r="Z7105" s="143"/>
      <c r="AA7105" s="143"/>
      <c r="AB7105" s="143"/>
      <c r="AC7105" s="144"/>
      <c r="AD7105" s="8"/>
      <c r="AE7105" s="8"/>
      <c r="AF7105" s="8"/>
      <c r="AG7105" s="8"/>
      <c r="AH7105" s="130"/>
      <c r="AI7105" s="145"/>
      <c r="AJ7105" s="145"/>
      <c r="AK7105" s="145"/>
      <c r="AL7105" s="145"/>
      <c r="AM7105" s="146"/>
      <c r="AN7105" s="8"/>
      <c r="AO7105" s="8"/>
      <c r="AP7105" s="8"/>
      <c r="AQ7105" s="8"/>
      <c r="AR7105" s="130"/>
      <c r="AS7105" s="147"/>
      <c r="AT7105" s="147"/>
      <c r="AU7105" s="147"/>
      <c r="AV7105" s="147"/>
      <c r="AW7105" s="148"/>
      <c r="AX7105" s="8"/>
      <c r="AY7105" s="8"/>
      <c r="AZ7105" s="8"/>
      <c r="BA7105" s="8"/>
      <c r="BB7105" s="130"/>
      <c r="BC7105" s="149"/>
      <c r="BD7105" s="149"/>
      <c r="BE7105" s="149"/>
      <c r="BF7105" s="149"/>
      <c r="BG7105" s="150"/>
      <c r="BH7105" s="8"/>
      <c r="BI7105" s="8"/>
      <c r="BJ7105" s="8"/>
      <c r="BK7105" s="8"/>
      <c r="BL7105" s="130"/>
      <c r="BM7105" s="151"/>
      <c r="BN7105" s="151"/>
      <c r="BO7105" s="151"/>
      <c r="BP7105" s="151"/>
      <c r="BQ7105" s="152"/>
      <c r="BR7105" s="8"/>
      <c r="BS7105" s="8"/>
      <c r="BT7105" s="8"/>
      <c r="BU7105" s="8"/>
      <c r="BV7105" s="13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339</v>
      </c>
      <c r="K7106" s="8" t="s">
        <v>340</v>
      </c>
      <c r="L7106" s="170">
        <f t="shared" si="237"/>
        <v>0</v>
      </c>
      <c r="M7106" s="170">
        <f t="shared" si="238"/>
        <v>0</v>
      </c>
      <c r="N7106" s="183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341</v>
      </c>
      <c r="K7107" s="8" t="s">
        <v>319</v>
      </c>
      <c r="L7107" s="170">
        <f t="shared" si="237"/>
        <v>0</v>
      </c>
      <c r="M7107" s="170">
        <f t="shared" si="238"/>
        <v>0</v>
      </c>
      <c r="N7107" s="183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342</v>
      </c>
      <c r="K7108" s="8" t="s">
        <v>321</v>
      </c>
      <c r="L7108" s="170">
        <f t="shared" si="237"/>
        <v>0</v>
      </c>
      <c r="M7108" s="170">
        <f t="shared" si="238"/>
        <v>0</v>
      </c>
      <c r="N7108" s="183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343</v>
      </c>
      <c r="K7109" s="8" t="s">
        <v>321</v>
      </c>
      <c r="L7109" s="170">
        <f t="shared" si="237"/>
        <v>20</v>
      </c>
      <c r="M7109" s="170">
        <f t="shared" si="238"/>
        <v>132.50800000000001</v>
      </c>
      <c r="N7109" s="183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>
        <v>20</v>
      </c>
      <c r="BV7109" s="130">
        <v>132.50800000000001</v>
      </c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344</v>
      </c>
      <c r="K7110" s="8" t="s">
        <v>340</v>
      </c>
      <c r="L7110" s="170">
        <f t="shared" si="237"/>
        <v>0</v>
      </c>
      <c r="M7110" s="170">
        <f t="shared" si="238"/>
        <v>0</v>
      </c>
      <c r="N7110" s="183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/>
      <c r="BV7110" s="130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288</v>
      </c>
      <c r="J7111" s="8" t="s">
        <v>345</v>
      </c>
      <c r="K7111" s="8" t="s">
        <v>319</v>
      </c>
      <c r="L7111" s="170">
        <f t="shared" si="237"/>
        <v>0</v>
      </c>
      <c r="M7111" s="170">
        <f t="shared" si="238"/>
        <v>0</v>
      </c>
      <c r="N7111" s="183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2" t="s">
        <v>352</v>
      </c>
      <c r="K7112" s="2" t="s">
        <v>319</v>
      </c>
      <c r="L7112" s="170">
        <f t="shared" si="237"/>
        <v>0</v>
      </c>
      <c r="M7112" s="170">
        <f t="shared" si="238"/>
        <v>0</v>
      </c>
      <c r="N7112" s="183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353</v>
      </c>
      <c r="K7113" s="2" t="s">
        <v>322</v>
      </c>
      <c r="L7113" s="170">
        <f t="shared" si="237"/>
        <v>0</v>
      </c>
      <c r="M7113" s="170">
        <f t="shared" si="238"/>
        <v>0</v>
      </c>
      <c r="N7113" s="183"/>
      <c r="O7113" s="37"/>
      <c r="P7113" s="37"/>
      <c r="Q7113" s="37"/>
      <c r="R7113" s="37"/>
      <c r="S7113" s="46"/>
      <c r="T7113" s="2"/>
      <c r="U7113" s="2"/>
      <c r="V7113" s="2"/>
      <c r="W7113" s="2"/>
      <c r="X7113" s="60"/>
      <c r="Y7113" s="67"/>
      <c r="Z7113" s="67"/>
      <c r="AA7113" s="67"/>
      <c r="AB7113" s="67"/>
      <c r="AC7113" s="73"/>
      <c r="AD7113" s="2"/>
      <c r="AE7113" s="2"/>
      <c r="AF7113" s="2"/>
      <c r="AG7113" s="2"/>
      <c r="AH7113" s="60"/>
      <c r="AI7113" s="77"/>
      <c r="AJ7113" s="77"/>
      <c r="AK7113" s="77"/>
      <c r="AL7113" s="77"/>
      <c r="AM7113" s="85"/>
      <c r="AN7113" s="2"/>
      <c r="AO7113" s="2"/>
      <c r="AP7113" s="2"/>
      <c r="AQ7113" s="2"/>
      <c r="AR7113" s="60"/>
      <c r="AS7113" s="90"/>
      <c r="AT7113" s="90"/>
      <c r="AU7113" s="90"/>
      <c r="AV7113" s="90"/>
      <c r="AW7113" s="105"/>
      <c r="AX7113" s="2"/>
      <c r="AY7113" s="2"/>
      <c r="AZ7113" s="2"/>
      <c r="BA7113" s="2"/>
      <c r="BB7113" s="60"/>
      <c r="BC7113" s="111"/>
      <c r="BD7113" s="111"/>
      <c r="BE7113" s="111"/>
      <c r="BF7113" s="111"/>
      <c r="BG7113" s="116"/>
      <c r="BH7113" s="2"/>
      <c r="BI7113" s="2"/>
      <c r="BJ7113" s="2"/>
      <c r="BK7113" s="2"/>
      <c r="BL7113" s="60"/>
      <c r="BM7113" s="53"/>
      <c r="BN7113" s="53"/>
      <c r="BO7113" s="53"/>
      <c r="BP7113" s="53"/>
      <c r="BQ7113" s="125"/>
      <c r="BR7113" s="2"/>
      <c r="BS7113" s="2"/>
      <c r="BT7113" s="2"/>
      <c r="BU7113" s="2"/>
      <c r="BV7113" s="6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346</v>
      </c>
      <c r="K7114" s="2" t="s">
        <v>319</v>
      </c>
      <c r="L7114" s="170">
        <f t="shared" si="237"/>
        <v>0</v>
      </c>
      <c r="M7114" s="170">
        <f t="shared" si="238"/>
        <v>0</v>
      </c>
      <c r="N7114" s="183"/>
      <c r="O7114" s="38"/>
      <c r="P7114" s="37"/>
      <c r="Q7114" s="37"/>
      <c r="R7114" s="37"/>
      <c r="S7114" s="46"/>
      <c r="T7114" s="3"/>
      <c r="U7114" s="2"/>
      <c r="V7114" s="2"/>
      <c r="W7114" s="2"/>
      <c r="X7114" s="60"/>
      <c r="Y7114" s="69"/>
      <c r="Z7114" s="67"/>
      <c r="AA7114" s="67"/>
      <c r="AB7114" s="67"/>
      <c r="AC7114" s="73"/>
      <c r="AD7114" s="3"/>
      <c r="AE7114" s="2"/>
      <c r="AF7114" s="2"/>
      <c r="AG7114" s="2"/>
      <c r="AH7114" s="60"/>
      <c r="AI7114" s="78"/>
      <c r="AJ7114" s="77"/>
      <c r="AK7114" s="77"/>
      <c r="AL7114" s="77"/>
      <c r="AM7114" s="85"/>
      <c r="AN7114" s="3"/>
      <c r="AO7114" s="2"/>
      <c r="AP7114" s="2"/>
      <c r="AQ7114" s="2"/>
      <c r="AR7114" s="60"/>
      <c r="AS7114" s="91"/>
      <c r="AT7114" s="90"/>
      <c r="AU7114" s="90"/>
      <c r="AV7114" s="90"/>
      <c r="AW7114" s="105"/>
      <c r="AX7114" s="3"/>
      <c r="AY7114" s="2"/>
      <c r="AZ7114" s="2"/>
      <c r="BA7114" s="2"/>
      <c r="BB7114" s="60"/>
      <c r="BC7114" s="112"/>
      <c r="BD7114" s="111"/>
      <c r="BE7114" s="111"/>
      <c r="BF7114" s="111"/>
      <c r="BG7114" s="116"/>
      <c r="BH7114" s="3"/>
      <c r="BI7114" s="2"/>
      <c r="BJ7114" s="2"/>
      <c r="BK7114" s="2"/>
      <c r="BL7114" s="60"/>
      <c r="BM7114" s="54"/>
      <c r="BN7114" s="53"/>
      <c r="BO7114" s="53"/>
      <c r="BP7114" s="53"/>
      <c r="BQ7114" s="125"/>
      <c r="BR7114" s="3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289</v>
      </c>
      <c r="J7115" s="2" t="s">
        <v>268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3"/>
      <c r="O7115" s="37"/>
      <c r="P7115" s="37"/>
      <c r="Q7115" s="37"/>
      <c r="R7115" s="37"/>
      <c r="S7115" s="46"/>
      <c r="T7115" s="2"/>
      <c r="U7115" s="2"/>
      <c r="V7115" s="2"/>
      <c r="W7115" s="2"/>
      <c r="X7115" s="60"/>
      <c r="Y7115" s="67"/>
      <c r="Z7115" s="67"/>
      <c r="AA7115" s="67"/>
      <c r="AB7115" s="67"/>
      <c r="AC7115" s="73"/>
      <c r="AD7115" s="2"/>
      <c r="AE7115" s="2"/>
      <c r="AF7115" s="2"/>
      <c r="AG7115" s="2"/>
      <c r="AH7115" s="60"/>
      <c r="AI7115" s="77"/>
      <c r="AJ7115" s="77"/>
      <c r="AK7115" s="77"/>
      <c r="AL7115" s="77"/>
      <c r="AM7115" s="85"/>
      <c r="AN7115" s="2"/>
      <c r="AO7115" s="2"/>
      <c r="AP7115" s="2"/>
      <c r="AQ7115" s="2"/>
      <c r="AR7115" s="60"/>
      <c r="AS7115" s="90"/>
      <c r="AT7115" s="90"/>
      <c r="AU7115" s="90"/>
      <c r="AV7115" s="90"/>
      <c r="AW7115" s="105"/>
      <c r="AX7115" s="2"/>
      <c r="AY7115" s="2"/>
      <c r="AZ7115" s="2"/>
      <c r="BA7115" s="2"/>
      <c r="BB7115" s="60"/>
      <c r="BC7115" s="111"/>
      <c r="BD7115" s="111"/>
      <c r="BE7115" s="111"/>
      <c r="BF7115" s="111"/>
      <c r="BG7115" s="116"/>
      <c r="BH7115" s="2"/>
      <c r="BI7115" s="2"/>
      <c r="BJ7115" s="2"/>
      <c r="BK7115" s="2"/>
      <c r="BL7115" s="60"/>
      <c r="BM7115" s="53"/>
      <c r="BN7115" s="53"/>
      <c r="BO7115" s="53"/>
      <c r="BP7115" s="53"/>
      <c r="BQ7115" s="125"/>
      <c r="BR7115" s="2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292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3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285</v>
      </c>
      <c r="J7117" s="2" t="s">
        <v>293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3"/>
      <c r="O7117" s="37"/>
      <c r="P7117" s="37"/>
      <c r="Q7117" s="37"/>
      <c r="R7117" s="38"/>
      <c r="S7117" s="45"/>
      <c r="T7117" s="2"/>
      <c r="U7117" s="2"/>
      <c r="V7117" s="2"/>
      <c r="W7117" s="3"/>
      <c r="X7117" s="61"/>
      <c r="Y7117" s="67"/>
      <c r="Z7117" s="67"/>
      <c r="AA7117" s="67"/>
      <c r="AB7117" s="69"/>
      <c r="AC7117" s="74"/>
      <c r="AD7117" s="2"/>
      <c r="AE7117" s="2"/>
      <c r="AF7117" s="2"/>
      <c r="AG7117" s="3"/>
      <c r="AH7117" s="61"/>
      <c r="AI7117" s="77"/>
      <c r="AJ7117" s="77"/>
      <c r="AK7117" s="77"/>
      <c r="AL7117" s="78"/>
      <c r="AM7117" s="86"/>
      <c r="AN7117" s="2"/>
      <c r="AO7117" s="2"/>
      <c r="AP7117" s="2"/>
      <c r="AQ7117" s="3"/>
      <c r="AR7117" s="61"/>
      <c r="AS7117" s="90"/>
      <c r="AT7117" s="90"/>
      <c r="AU7117" s="90"/>
      <c r="AV7117" s="91"/>
      <c r="AW7117" s="106"/>
      <c r="AX7117" s="2"/>
      <c r="AY7117" s="2"/>
      <c r="AZ7117" s="2"/>
      <c r="BA7117" s="3"/>
      <c r="BB7117" s="61"/>
      <c r="BC7117" s="111"/>
      <c r="BD7117" s="111"/>
      <c r="BE7117" s="111"/>
      <c r="BF7117" s="112"/>
      <c r="BG7117" s="117"/>
      <c r="BH7117" s="2"/>
      <c r="BI7117" s="2"/>
      <c r="BJ7117" s="2"/>
      <c r="BK7117" s="3"/>
      <c r="BL7117" s="61"/>
      <c r="BM7117" s="53"/>
      <c r="BN7117" s="53"/>
      <c r="BO7117" s="53"/>
      <c r="BP7117" s="54"/>
      <c r="BQ7117" s="126"/>
      <c r="BR7117" s="2"/>
      <c r="BS7117" s="2"/>
      <c r="BT7117" s="2"/>
      <c r="BU7117" s="3"/>
      <c r="BV7117" s="61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287</v>
      </c>
      <c r="J7118" s="2" t="s">
        <v>269</v>
      </c>
      <c r="K7118" s="2" t="s">
        <v>321</v>
      </c>
      <c r="L7118" s="170">
        <f t="shared" si="237"/>
        <v>0</v>
      </c>
      <c r="M7118" s="170">
        <f t="shared" si="238"/>
        <v>0</v>
      </c>
      <c r="N7118" s="183"/>
      <c r="O7118" s="37"/>
      <c r="P7118" s="37"/>
      <c r="Q7118" s="37"/>
      <c r="R7118" s="37"/>
      <c r="S7118" s="46"/>
      <c r="T7118" s="2"/>
      <c r="U7118" s="2"/>
      <c r="V7118" s="2"/>
      <c r="W7118" s="2"/>
      <c r="X7118" s="60"/>
      <c r="Y7118" s="67"/>
      <c r="Z7118" s="67"/>
      <c r="AA7118" s="67"/>
      <c r="AB7118" s="67"/>
      <c r="AC7118" s="73"/>
      <c r="AD7118" s="2"/>
      <c r="AE7118" s="2"/>
      <c r="AF7118" s="2"/>
      <c r="AG7118" s="2"/>
      <c r="AH7118" s="60"/>
      <c r="AI7118" s="77"/>
      <c r="AJ7118" s="77"/>
      <c r="AK7118" s="77"/>
      <c r="AL7118" s="77"/>
      <c r="AM7118" s="85"/>
      <c r="AN7118" s="2"/>
      <c r="AO7118" s="2"/>
      <c r="AP7118" s="2"/>
      <c r="AQ7118" s="2"/>
      <c r="AR7118" s="60"/>
      <c r="AS7118" s="90"/>
      <c r="AT7118" s="90"/>
      <c r="AU7118" s="90"/>
      <c r="AV7118" s="90"/>
      <c r="AW7118" s="105"/>
      <c r="AX7118" s="2"/>
      <c r="AY7118" s="2"/>
      <c r="AZ7118" s="2"/>
      <c r="BA7118" s="2"/>
      <c r="BB7118" s="60"/>
      <c r="BC7118" s="111"/>
      <c r="BD7118" s="111"/>
      <c r="BE7118" s="111"/>
      <c r="BF7118" s="111"/>
      <c r="BG7118" s="116"/>
      <c r="BH7118" s="2"/>
      <c r="BI7118" s="2"/>
      <c r="BJ7118" s="2"/>
      <c r="BK7118" s="2"/>
      <c r="BL7118" s="60"/>
      <c r="BM7118" s="53"/>
      <c r="BN7118" s="53"/>
      <c r="BO7118" s="53"/>
      <c r="BP7118" s="53"/>
      <c r="BQ7118" s="125"/>
      <c r="BR7118" s="2"/>
      <c r="BS7118" s="2"/>
      <c r="BT7118" s="2"/>
      <c r="BU7118" s="2"/>
      <c r="BV7118" s="60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270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3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290</v>
      </c>
      <c r="J7120" s="2" t="s">
        <v>271</v>
      </c>
      <c r="K7120" s="2" t="s">
        <v>322</v>
      </c>
      <c r="L7120" s="170">
        <f t="shared" si="237"/>
        <v>0</v>
      </c>
      <c r="M7120" s="170">
        <f t="shared" si="238"/>
        <v>0</v>
      </c>
      <c r="N7120" s="183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284</v>
      </c>
      <c r="J7121" s="2" t="s">
        <v>294</v>
      </c>
      <c r="K7121" s="2" t="s">
        <v>321</v>
      </c>
      <c r="L7121" s="170">
        <f t="shared" si="237"/>
        <v>0</v>
      </c>
      <c r="M7121" s="170">
        <f t="shared" si="238"/>
        <v>0</v>
      </c>
      <c r="N7121" s="183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347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3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295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3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290</v>
      </c>
      <c r="J7124" s="2" t="s">
        <v>299</v>
      </c>
      <c r="K7124" s="2" t="s">
        <v>319</v>
      </c>
      <c r="L7124" s="170">
        <f t="shared" si="237"/>
        <v>0</v>
      </c>
      <c r="M7124" s="170">
        <f t="shared" si="238"/>
        <v>0</v>
      </c>
      <c r="N7124" s="183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315</v>
      </c>
      <c r="J7125" s="2" t="s">
        <v>348</v>
      </c>
      <c r="K7125" s="2" t="s">
        <v>321</v>
      </c>
      <c r="L7125" s="170">
        <f t="shared" si="237"/>
        <v>0</v>
      </c>
      <c r="M7125" s="170">
        <f t="shared" si="238"/>
        <v>0</v>
      </c>
      <c r="N7125" s="183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296</v>
      </c>
      <c r="K7126" s="2" t="s">
        <v>322</v>
      </c>
      <c r="L7126" s="170">
        <f t="shared" si="237"/>
        <v>0</v>
      </c>
      <c r="M7126" s="170">
        <f t="shared" si="238"/>
        <v>0</v>
      </c>
      <c r="N7126" s="183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316</v>
      </c>
      <c r="J7127" s="2" t="s">
        <v>297</v>
      </c>
      <c r="K7127" s="2" t="s">
        <v>319</v>
      </c>
      <c r="L7127" s="170">
        <f t="shared" si="237"/>
        <v>0</v>
      </c>
      <c r="M7127" s="170">
        <f t="shared" si="238"/>
        <v>0</v>
      </c>
      <c r="N7127" s="183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8" t="s">
        <v>349</v>
      </c>
      <c r="K7128" s="8" t="s">
        <v>321</v>
      </c>
      <c r="L7128" s="170">
        <f t="shared" si="237"/>
        <v>0</v>
      </c>
      <c r="M7128" s="170">
        <f t="shared" si="238"/>
        <v>0</v>
      </c>
      <c r="N7128" s="183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282</v>
      </c>
      <c r="J7129" s="2" t="s">
        <v>272</v>
      </c>
      <c r="K7129" s="2" t="s">
        <v>322</v>
      </c>
      <c r="L7129" s="170">
        <f t="shared" si="237"/>
        <v>0</v>
      </c>
      <c r="M7129" s="170">
        <f t="shared" si="238"/>
        <v>0</v>
      </c>
      <c r="N7129" s="183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273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3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274</v>
      </c>
      <c r="K7131" s="2" t="s">
        <v>322</v>
      </c>
      <c r="L7131" s="172">
        <f t="shared" si="237"/>
        <v>4.0000000000000001E-3</v>
      </c>
      <c r="M7131" s="170">
        <f t="shared" si="238"/>
        <v>5.8689999999999998</v>
      </c>
      <c r="N7131" s="183"/>
      <c r="O7131" s="37"/>
      <c r="P7131" s="37"/>
      <c r="Q7131" s="37"/>
      <c r="R7131" s="37"/>
      <c r="S7131" s="46"/>
      <c r="T7131" s="2"/>
      <c r="U7131" s="2"/>
      <c r="V7131" s="2">
        <v>20.18</v>
      </c>
      <c r="W7131" s="2">
        <v>4.0000000000000001E-3</v>
      </c>
      <c r="X7131" s="60">
        <v>5.8689999999999998</v>
      </c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275</v>
      </c>
      <c r="K7132" s="2" t="s">
        <v>322</v>
      </c>
      <c r="L7132" s="170">
        <f t="shared" si="237"/>
        <v>0</v>
      </c>
      <c r="M7132" s="170">
        <f t="shared" si="238"/>
        <v>0</v>
      </c>
      <c r="N7132" s="183"/>
      <c r="O7132" s="37"/>
      <c r="P7132" s="37"/>
      <c r="Q7132" s="37"/>
      <c r="R7132" s="37"/>
      <c r="S7132" s="46"/>
      <c r="T7132" s="2"/>
      <c r="U7132" s="2"/>
      <c r="V7132" s="2"/>
      <c r="W7132" s="2"/>
      <c r="X7132" s="60"/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276</v>
      </c>
      <c r="K7133" s="2" t="s">
        <v>321</v>
      </c>
      <c r="L7133" s="170">
        <f t="shared" si="237"/>
        <v>0</v>
      </c>
      <c r="M7133" s="170">
        <f t="shared" si="238"/>
        <v>0</v>
      </c>
      <c r="N7133" s="183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277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3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283</v>
      </c>
      <c r="J7135" s="2" t="s">
        <v>298</v>
      </c>
      <c r="K7135" s="2" t="s">
        <v>322</v>
      </c>
      <c r="L7135" s="170">
        <f t="shared" si="237"/>
        <v>0.1</v>
      </c>
      <c r="M7135" s="170">
        <f t="shared" si="238"/>
        <v>22.576000000000001</v>
      </c>
      <c r="N7135" s="183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>
        <v>2</v>
      </c>
      <c r="Z7135" s="67"/>
      <c r="AA7135" s="67"/>
      <c r="AB7135" s="67">
        <v>0.1</v>
      </c>
      <c r="AC7135" s="73">
        <v>22.576000000000001</v>
      </c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278</v>
      </c>
      <c r="K7136" s="2" t="s">
        <v>321</v>
      </c>
      <c r="L7136" s="170">
        <f t="shared" si="237"/>
        <v>1</v>
      </c>
      <c r="M7136" s="170">
        <f t="shared" si="238"/>
        <v>1.4159999999999999</v>
      </c>
      <c r="N7136" s="183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/>
      <c r="Z7136" s="67"/>
      <c r="AA7136" s="67"/>
      <c r="AB7136" s="67"/>
      <c r="AC7136" s="73"/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>
        <v>2</v>
      </c>
      <c r="BD7136" s="111"/>
      <c r="BE7136" s="111"/>
      <c r="BF7136" s="111">
        <v>1</v>
      </c>
      <c r="BG7136" s="116">
        <v>1.4159999999999999</v>
      </c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279</v>
      </c>
      <c r="K7137" s="2" t="s">
        <v>321</v>
      </c>
      <c r="L7137" s="170">
        <f t="shared" si="237"/>
        <v>5</v>
      </c>
      <c r="M7137" s="170">
        <f t="shared" si="238"/>
        <v>19.446999999999999</v>
      </c>
      <c r="N7137" s="183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>
        <v>2</v>
      </c>
      <c r="Z7137" s="67"/>
      <c r="AA7137" s="67"/>
      <c r="AB7137" s="67">
        <v>5</v>
      </c>
      <c r="AC7137" s="73">
        <v>19.446999999999999</v>
      </c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/>
      <c r="BD7137" s="111"/>
      <c r="BE7137" s="111"/>
      <c r="BF7137" s="111"/>
      <c r="BG7137" s="116"/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286</v>
      </c>
      <c r="J7138" s="2" t="s">
        <v>280</v>
      </c>
      <c r="K7138" s="2" t="s">
        <v>320</v>
      </c>
      <c r="L7138" s="170">
        <f t="shared" si="237"/>
        <v>1.087</v>
      </c>
      <c r="M7138" s="172">
        <f t="shared" si="238"/>
        <v>15.0006</v>
      </c>
      <c r="N7138" s="185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/>
      <c r="Z7138" s="67"/>
      <c r="AA7138" s="67"/>
      <c r="AB7138" s="67"/>
      <c r="AC7138" s="73"/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>
        <v>1.087</v>
      </c>
      <c r="BL7138" s="181">
        <v>15.0006</v>
      </c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281</v>
      </c>
      <c r="K7139" s="2" t="s">
        <v>320</v>
      </c>
      <c r="L7139" s="170">
        <f t="shared" si="237"/>
        <v>0</v>
      </c>
      <c r="M7139" s="170">
        <f t="shared" si="238"/>
        <v>0</v>
      </c>
      <c r="N7139" s="183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/>
      <c r="BL7139" s="60"/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s="17" customFormat="1" hidden="1" x14ac:dyDescent="0.3">
      <c r="A7140" s="16" t="s">
        <v>264</v>
      </c>
      <c r="B7140" s="16" t="s">
        <v>2</v>
      </c>
      <c r="C7140" s="16" t="s">
        <v>3</v>
      </c>
      <c r="D7140" s="16" t="s">
        <v>265</v>
      </c>
      <c r="E7140" s="6" t="s">
        <v>238</v>
      </c>
      <c r="F7140" s="7"/>
      <c r="G7140" s="23" t="s">
        <v>5</v>
      </c>
      <c r="H7140" s="7">
        <v>2023</v>
      </c>
      <c r="I7140" s="25"/>
      <c r="J7140" s="16" t="s">
        <v>314</v>
      </c>
      <c r="K7140" s="16"/>
      <c r="L7140" s="155"/>
      <c r="M7140" s="133">
        <f>SUM(M7102:M7139)</f>
        <v>196.81659999999999</v>
      </c>
      <c r="N7140" s="186"/>
      <c r="O7140" s="16"/>
      <c r="P7140" s="16"/>
      <c r="Q7140" s="16"/>
      <c r="R7140" s="16"/>
      <c r="S7140" s="51">
        <f>SUM(S7102:S7139)</f>
        <v>0</v>
      </c>
      <c r="T7140" s="16"/>
      <c r="U7140" s="16"/>
      <c r="V7140" s="16"/>
      <c r="W7140" s="16"/>
      <c r="X7140" s="51">
        <f>SUM(X7102:X7139)</f>
        <v>5.8689999999999998</v>
      </c>
      <c r="Y7140" s="16"/>
      <c r="Z7140" s="16"/>
      <c r="AA7140" s="16"/>
      <c r="AB7140" s="16"/>
      <c r="AC7140" s="51">
        <f>SUM(AC7102:AC7139)</f>
        <v>42.022999999999996</v>
      </c>
      <c r="AD7140" s="16"/>
      <c r="AE7140" s="16"/>
      <c r="AF7140" s="16"/>
      <c r="AG7140" s="16"/>
      <c r="AH7140" s="51">
        <f>SUM(AH7102:AH7139)</f>
        <v>0</v>
      </c>
      <c r="AI7140" s="16"/>
      <c r="AJ7140" s="16"/>
      <c r="AK7140" s="16"/>
      <c r="AL7140" s="16"/>
      <c r="AM7140" s="51">
        <f>SUM(AM7102:AM7139)</f>
        <v>0</v>
      </c>
      <c r="AN7140" s="16"/>
      <c r="AO7140" s="16"/>
      <c r="AP7140" s="16"/>
      <c r="AQ7140" s="16"/>
      <c r="AR7140" s="51">
        <f>SUM(AR7102:AR7139)</f>
        <v>0</v>
      </c>
      <c r="AS7140" s="16"/>
      <c r="AT7140" s="16"/>
      <c r="AU7140" s="16"/>
      <c r="AV7140" s="16"/>
      <c r="AW7140" s="51">
        <f>SUM(AW7102:AW7139)</f>
        <v>0</v>
      </c>
      <c r="AX7140" s="16"/>
      <c r="AY7140" s="16"/>
      <c r="AZ7140" s="16"/>
      <c r="BA7140" s="16"/>
      <c r="BB7140" s="51">
        <f>SUM(BB7102:BB7139)</f>
        <v>0</v>
      </c>
      <c r="BC7140" s="16"/>
      <c r="BD7140" s="16"/>
      <c r="BE7140" s="16"/>
      <c r="BF7140" s="16"/>
      <c r="BG7140" s="51">
        <f>SUM(BG7102:BG7139)</f>
        <v>1.4159999999999999</v>
      </c>
      <c r="BH7140" s="16"/>
      <c r="BI7140" s="16"/>
      <c r="BJ7140" s="16"/>
      <c r="BK7140" s="16"/>
      <c r="BL7140" s="133">
        <f>SUM(BL7102:BL7139)</f>
        <v>15.0006</v>
      </c>
      <c r="BM7140" s="16"/>
      <c r="BN7140" s="16"/>
      <c r="BO7140" s="16"/>
      <c r="BP7140" s="16"/>
      <c r="BQ7140" s="51">
        <f>SUM(BQ7102:BQ7139)</f>
        <v>0</v>
      </c>
      <c r="BR7140" s="16"/>
      <c r="BS7140" s="16"/>
      <c r="BT7140" s="16"/>
      <c r="BU7140" s="16"/>
      <c r="BV7140" s="51">
        <f>SUM(BV7102:BV7139)</f>
        <v>132.50800000000001</v>
      </c>
    </row>
    <row r="7141" spans="1:74" hidden="1" x14ac:dyDescent="0.3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22" t="s">
        <v>5</v>
      </c>
      <c r="H7141" s="3">
        <v>2023</v>
      </c>
      <c r="I7141" s="24" t="s">
        <v>287</v>
      </c>
      <c r="J7141" s="2" t="s">
        <v>267</v>
      </c>
      <c r="K7141" s="2" t="s">
        <v>319</v>
      </c>
      <c r="L7141" s="170">
        <f t="shared" si="237"/>
        <v>0</v>
      </c>
      <c r="M7141" s="170">
        <f>SUM(S7141,X7141,AC7141,AH7141,AM7141,AR7141,AW7141,BB7141,BG7141,BL7141,BQ7141,BV7141)</f>
        <v>0</v>
      </c>
      <c r="N7141" s="183"/>
      <c r="O7141" s="58"/>
      <c r="P7141" s="58"/>
      <c r="Q7141" s="58"/>
      <c r="R7141" s="58"/>
      <c r="S7141" s="59"/>
      <c r="T7141" s="8"/>
      <c r="U7141" s="8"/>
      <c r="V7141" s="8"/>
      <c r="W7141" s="8"/>
      <c r="X7141" s="130"/>
      <c r="Y7141" s="67"/>
      <c r="Z7141" s="67"/>
      <c r="AA7141" s="67"/>
      <c r="AB7141" s="67"/>
      <c r="AC7141" s="67"/>
      <c r="AD7141" s="8"/>
      <c r="AE7141" s="8"/>
      <c r="AF7141" s="8"/>
      <c r="AG7141" s="8"/>
      <c r="AH7141" s="130"/>
      <c r="AI7141" s="77"/>
      <c r="AJ7141" s="77"/>
      <c r="AK7141" s="77"/>
      <c r="AL7141" s="77"/>
      <c r="AM7141" s="77"/>
      <c r="AN7141" s="8"/>
      <c r="AO7141" s="8"/>
      <c r="AP7141" s="8"/>
      <c r="AQ7141" s="8"/>
      <c r="AR7141" s="130"/>
      <c r="AS7141" s="90"/>
      <c r="AT7141" s="90"/>
      <c r="AU7141" s="90"/>
      <c r="AV7141" s="90"/>
      <c r="AW7141" s="90"/>
      <c r="AX7141" s="8"/>
      <c r="AY7141" s="8"/>
      <c r="AZ7141" s="8"/>
      <c r="BA7141" s="8"/>
      <c r="BB7141" s="130"/>
      <c r="BC7141" s="111"/>
      <c r="BD7141" s="111"/>
      <c r="BE7141" s="111"/>
      <c r="BF7141" s="111"/>
      <c r="BG7141" s="111"/>
      <c r="BH7141" s="8"/>
      <c r="BI7141" s="8"/>
      <c r="BJ7141" s="8"/>
      <c r="BK7141" s="8"/>
      <c r="BL7141" s="130"/>
      <c r="BM7141" s="53"/>
      <c r="BN7141" s="53"/>
      <c r="BO7141" s="53"/>
      <c r="BP7141" s="53"/>
      <c r="BQ7141" s="53"/>
      <c r="BR7141" s="8"/>
      <c r="BS7141" s="8"/>
      <c r="BT7141" s="8"/>
      <c r="BU7141" s="8"/>
      <c r="BV7141" s="130"/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291</v>
      </c>
      <c r="K7142" s="2" t="s">
        <v>320</v>
      </c>
      <c r="L7142" s="170">
        <f t="shared" si="237"/>
        <v>0</v>
      </c>
      <c r="M7142" s="170">
        <f t="shared" si="238"/>
        <v>0</v>
      </c>
      <c r="N7142" s="183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286</v>
      </c>
      <c r="J7143" s="2" t="s">
        <v>337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3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8" t="s">
        <v>338</v>
      </c>
      <c r="K7144" s="8" t="s">
        <v>319</v>
      </c>
      <c r="L7144" s="170">
        <f t="shared" si="237"/>
        <v>0</v>
      </c>
      <c r="M7144" s="170">
        <f t="shared" si="238"/>
        <v>0</v>
      </c>
      <c r="N7144" s="183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143"/>
      <c r="Z7144" s="143"/>
      <c r="AA7144" s="143"/>
      <c r="AB7144" s="143"/>
      <c r="AC7144" s="143"/>
      <c r="AD7144" s="8"/>
      <c r="AE7144" s="8"/>
      <c r="AF7144" s="8"/>
      <c r="AG7144" s="8"/>
      <c r="AH7144" s="130"/>
      <c r="AI7144" s="145"/>
      <c r="AJ7144" s="145"/>
      <c r="AK7144" s="145"/>
      <c r="AL7144" s="145"/>
      <c r="AM7144" s="145"/>
      <c r="AN7144" s="8"/>
      <c r="AO7144" s="8"/>
      <c r="AP7144" s="8"/>
      <c r="AQ7144" s="8"/>
      <c r="AR7144" s="130"/>
      <c r="AS7144" s="147"/>
      <c r="AT7144" s="147"/>
      <c r="AU7144" s="147"/>
      <c r="AV7144" s="147"/>
      <c r="AW7144" s="147"/>
      <c r="AX7144" s="8"/>
      <c r="AY7144" s="8"/>
      <c r="AZ7144" s="8"/>
      <c r="BA7144" s="8"/>
      <c r="BB7144" s="130"/>
      <c r="BC7144" s="149"/>
      <c r="BD7144" s="149"/>
      <c r="BE7144" s="149"/>
      <c r="BF7144" s="149"/>
      <c r="BG7144" s="149"/>
      <c r="BH7144" s="8"/>
      <c r="BI7144" s="8"/>
      <c r="BJ7144" s="8"/>
      <c r="BK7144" s="8"/>
      <c r="BL7144" s="130"/>
      <c r="BM7144" s="151"/>
      <c r="BN7144" s="151"/>
      <c r="BO7144" s="151"/>
      <c r="BP7144" s="151"/>
      <c r="BQ7144" s="151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339</v>
      </c>
      <c r="K7145" s="8" t="s">
        <v>340</v>
      </c>
      <c r="L7145" s="170">
        <f t="shared" si="237"/>
        <v>0</v>
      </c>
      <c r="M7145" s="170">
        <f t="shared" si="238"/>
        <v>0</v>
      </c>
      <c r="N7145" s="183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341</v>
      </c>
      <c r="K7146" s="8" t="s">
        <v>319</v>
      </c>
      <c r="L7146" s="170">
        <f t="shared" si="237"/>
        <v>0</v>
      </c>
      <c r="M7146" s="170">
        <f t="shared" si="238"/>
        <v>0</v>
      </c>
      <c r="N7146" s="183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342</v>
      </c>
      <c r="K7147" s="8" t="s">
        <v>321</v>
      </c>
      <c r="L7147" s="170">
        <f t="shared" si="237"/>
        <v>0</v>
      </c>
      <c r="M7147" s="170">
        <f t="shared" si="238"/>
        <v>0</v>
      </c>
      <c r="N7147" s="183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343</v>
      </c>
      <c r="K7148" s="8" t="s">
        <v>321</v>
      </c>
      <c r="L7148" s="170">
        <f t="shared" ref="L7148:L7178" si="239">SUM(R7148,W7148,AB7148,AG7148,AL7148,AQ7148,AV7148,BA7148,BF7148,BK7148,BP7148,BU7148)</f>
        <v>0</v>
      </c>
      <c r="M7148" s="170">
        <f t="shared" ref="M7148:M7178" si="240">SUM(S7148,X7148,AC7148,AH7148,AM7148,AR7148,AW7148,BB7148,BG7148,BL7148,BQ7148,BV7148)</f>
        <v>0</v>
      </c>
      <c r="N7148" s="183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344</v>
      </c>
      <c r="K7149" s="8" t="s">
        <v>340</v>
      </c>
      <c r="L7149" s="170">
        <f t="shared" si="239"/>
        <v>0</v>
      </c>
      <c r="M7149" s="170">
        <f t="shared" si="240"/>
        <v>0</v>
      </c>
      <c r="N7149" s="183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288</v>
      </c>
      <c r="J7150" s="8" t="s">
        <v>345</v>
      </c>
      <c r="K7150" s="8" t="s">
        <v>319</v>
      </c>
      <c r="L7150" s="170">
        <f t="shared" si="239"/>
        <v>0</v>
      </c>
      <c r="M7150" s="170">
        <f t="shared" si="240"/>
        <v>0</v>
      </c>
      <c r="N7150" s="183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2" t="s">
        <v>352</v>
      </c>
      <c r="K7151" s="2" t="s">
        <v>319</v>
      </c>
      <c r="L7151" s="170">
        <f t="shared" si="239"/>
        <v>1.4999999999999999E-2</v>
      </c>
      <c r="M7151" s="170">
        <f t="shared" si="240"/>
        <v>174.98400000000001</v>
      </c>
      <c r="N7151" s="183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>
        <v>1.4999999999999999E-2</v>
      </c>
      <c r="BV7151" s="130">
        <v>174.98400000000001</v>
      </c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353</v>
      </c>
      <c r="K7152" s="2" t="s">
        <v>322</v>
      </c>
      <c r="L7152" s="170">
        <f t="shared" si="239"/>
        <v>0</v>
      </c>
      <c r="M7152" s="170">
        <f t="shared" si="240"/>
        <v>0</v>
      </c>
      <c r="N7152" s="183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67"/>
      <c r="Z7152" s="67"/>
      <c r="AA7152" s="67"/>
      <c r="AB7152" s="67"/>
      <c r="AC7152" s="67"/>
      <c r="AD7152" s="8"/>
      <c r="AE7152" s="8"/>
      <c r="AF7152" s="8"/>
      <c r="AG7152" s="8"/>
      <c r="AH7152" s="130"/>
      <c r="AI7152" s="77"/>
      <c r="AJ7152" s="77"/>
      <c r="AK7152" s="77"/>
      <c r="AL7152" s="77"/>
      <c r="AM7152" s="77"/>
      <c r="AN7152" s="8"/>
      <c r="AO7152" s="8"/>
      <c r="AP7152" s="8"/>
      <c r="AQ7152" s="8"/>
      <c r="AR7152" s="130"/>
      <c r="AS7152" s="90"/>
      <c r="AT7152" s="90"/>
      <c r="AU7152" s="90"/>
      <c r="AV7152" s="90"/>
      <c r="AW7152" s="90"/>
      <c r="AX7152" s="8"/>
      <c r="AY7152" s="8"/>
      <c r="AZ7152" s="8"/>
      <c r="BA7152" s="8"/>
      <c r="BB7152" s="130"/>
      <c r="BC7152" s="111"/>
      <c r="BD7152" s="111"/>
      <c r="BE7152" s="111"/>
      <c r="BF7152" s="111"/>
      <c r="BG7152" s="111"/>
      <c r="BH7152" s="8"/>
      <c r="BI7152" s="8"/>
      <c r="BJ7152" s="8"/>
      <c r="BK7152" s="8"/>
      <c r="BL7152" s="130"/>
      <c r="BM7152" s="53"/>
      <c r="BN7152" s="53"/>
      <c r="BO7152" s="53"/>
      <c r="BP7152" s="53"/>
      <c r="BQ7152" s="53"/>
      <c r="BR7152" s="8"/>
      <c r="BS7152" s="8"/>
      <c r="BT7152" s="8"/>
      <c r="BU7152" s="8"/>
      <c r="BV7152" s="130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346</v>
      </c>
      <c r="K7153" s="2" t="s">
        <v>319</v>
      </c>
      <c r="L7153" s="170">
        <f t="shared" si="239"/>
        <v>0</v>
      </c>
      <c r="M7153" s="170">
        <f t="shared" si="240"/>
        <v>0</v>
      </c>
      <c r="N7153" s="183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289</v>
      </c>
      <c r="J7154" s="2" t="s">
        <v>268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3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292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3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285</v>
      </c>
      <c r="J7156" s="2" t="s">
        <v>293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3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2"/>
      <c r="BG7156" s="112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287</v>
      </c>
      <c r="J7157" s="2" t="s">
        <v>269</v>
      </c>
      <c r="K7157" s="2" t="s">
        <v>321</v>
      </c>
      <c r="L7157" s="170">
        <f t="shared" si="239"/>
        <v>5</v>
      </c>
      <c r="M7157" s="170">
        <f t="shared" si="240"/>
        <v>5.4320000000000004</v>
      </c>
      <c r="N7157" s="183"/>
      <c r="O7157" s="58"/>
      <c r="P7157" s="58"/>
      <c r="Q7157" s="58"/>
      <c r="R7157" s="58"/>
      <c r="S7157" s="59"/>
      <c r="T7157" s="8"/>
      <c r="U7157" s="8"/>
      <c r="V7157" s="8"/>
      <c r="W7157" s="8">
        <v>1</v>
      </c>
      <c r="X7157" s="130">
        <v>1.4350000000000001</v>
      </c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8">
        <v>4</v>
      </c>
      <c r="AM7157" s="77">
        <v>3.9969999999999999</v>
      </c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1"/>
      <c r="BG7157" s="111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270</v>
      </c>
      <c r="K7158" s="2" t="s">
        <v>321</v>
      </c>
      <c r="L7158" s="170">
        <f t="shared" si="239"/>
        <v>0</v>
      </c>
      <c r="M7158" s="170">
        <f t="shared" si="240"/>
        <v>0</v>
      </c>
      <c r="N7158" s="183"/>
      <c r="O7158" s="58"/>
      <c r="P7158" s="58"/>
      <c r="Q7158" s="58"/>
      <c r="R7158" s="58"/>
      <c r="S7158" s="59"/>
      <c r="T7158" s="8"/>
      <c r="U7158" s="8"/>
      <c r="V7158" s="8"/>
      <c r="W7158" s="8"/>
      <c r="X7158" s="130"/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7"/>
      <c r="AM7158" s="77"/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290</v>
      </c>
      <c r="J7159" s="2" t="s">
        <v>271</v>
      </c>
      <c r="K7159" s="2" t="s">
        <v>322</v>
      </c>
      <c r="L7159" s="170">
        <f t="shared" si="239"/>
        <v>0</v>
      </c>
      <c r="M7159" s="170">
        <f t="shared" si="240"/>
        <v>0</v>
      </c>
      <c r="N7159" s="183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284</v>
      </c>
      <c r="J7160" s="2" t="s">
        <v>294</v>
      </c>
      <c r="K7160" s="2" t="s">
        <v>321</v>
      </c>
      <c r="L7160" s="170">
        <f t="shared" si="239"/>
        <v>0</v>
      </c>
      <c r="M7160" s="170">
        <f t="shared" si="240"/>
        <v>0</v>
      </c>
      <c r="N7160" s="183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347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3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295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3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290</v>
      </c>
      <c r="J7163" s="2" t="s">
        <v>299</v>
      </c>
      <c r="K7163" s="2" t="s">
        <v>319</v>
      </c>
      <c r="L7163" s="170">
        <f t="shared" si="239"/>
        <v>0</v>
      </c>
      <c r="M7163" s="170">
        <f t="shared" si="240"/>
        <v>0</v>
      </c>
      <c r="N7163" s="183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315</v>
      </c>
      <c r="J7164" s="2" t="s">
        <v>348</v>
      </c>
      <c r="K7164" s="2" t="s">
        <v>321</v>
      </c>
      <c r="L7164" s="170">
        <f t="shared" si="239"/>
        <v>0</v>
      </c>
      <c r="M7164" s="170">
        <f t="shared" si="240"/>
        <v>0</v>
      </c>
      <c r="N7164" s="183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296</v>
      </c>
      <c r="K7165" s="2" t="s">
        <v>322</v>
      </c>
      <c r="L7165" s="170">
        <f t="shared" si="239"/>
        <v>0</v>
      </c>
      <c r="M7165" s="170">
        <f t="shared" si="240"/>
        <v>0</v>
      </c>
      <c r="N7165" s="183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316</v>
      </c>
      <c r="J7166" s="2" t="s">
        <v>297</v>
      </c>
      <c r="K7166" s="2" t="s">
        <v>319</v>
      </c>
      <c r="L7166" s="172">
        <f t="shared" si="239"/>
        <v>8.3000000000000001E-3</v>
      </c>
      <c r="M7166" s="170">
        <f t="shared" si="240"/>
        <v>30.623000000000001</v>
      </c>
      <c r="N7166" s="183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>
        <v>8.3000000000000001E-3</v>
      </c>
      <c r="BV7166" s="130">
        <v>30.623000000000001</v>
      </c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8" t="s">
        <v>349</v>
      </c>
      <c r="K7167" s="8" t="s">
        <v>321</v>
      </c>
      <c r="L7167" s="170">
        <f t="shared" si="239"/>
        <v>6</v>
      </c>
      <c r="M7167" s="170">
        <f t="shared" si="240"/>
        <v>15.954000000000001</v>
      </c>
      <c r="N7167" s="183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>
        <v>3.7</v>
      </c>
      <c r="BN7167" s="53"/>
      <c r="BO7167" s="53"/>
      <c r="BP7167" s="53">
        <v>6</v>
      </c>
      <c r="BQ7167" s="54">
        <v>15.954000000000001</v>
      </c>
      <c r="BR7167" s="8"/>
      <c r="BS7167" s="8"/>
      <c r="BT7167" s="8"/>
      <c r="BU7167" s="8"/>
      <c r="BV7167" s="130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282</v>
      </c>
      <c r="J7168" s="2" t="s">
        <v>272</v>
      </c>
      <c r="K7168" s="2" t="s">
        <v>322</v>
      </c>
      <c r="L7168" s="170">
        <f t="shared" si="239"/>
        <v>0</v>
      </c>
      <c r="M7168" s="170">
        <f t="shared" si="240"/>
        <v>0</v>
      </c>
      <c r="N7168" s="183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/>
      <c r="BN7168" s="53"/>
      <c r="BO7168" s="53"/>
      <c r="BP7168" s="53"/>
      <c r="BQ7168" s="53"/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273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3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274</v>
      </c>
      <c r="K7170" s="2" t="s">
        <v>322</v>
      </c>
      <c r="L7170" s="172">
        <f t="shared" si="239"/>
        <v>1.8500000000000003E-2</v>
      </c>
      <c r="M7170" s="170">
        <f t="shared" si="240"/>
        <v>27.813000000000002</v>
      </c>
      <c r="N7170" s="183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>
        <v>45</v>
      </c>
      <c r="AV7170" s="90">
        <v>3.0000000000000001E-3</v>
      </c>
      <c r="AW7170" s="90">
        <v>6.5039999999999996</v>
      </c>
      <c r="AX7170" s="8"/>
      <c r="AY7170" s="8"/>
      <c r="AZ7170" s="8">
        <v>51</v>
      </c>
      <c r="BA7170" s="8">
        <v>1.5E-3</v>
      </c>
      <c r="BB7170" s="130">
        <v>1.829</v>
      </c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>
        <v>9</v>
      </c>
      <c r="BN7170" s="53"/>
      <c r="BO7170" s="53"/>
      <c r="BP7170" s="53">
        <v>1.4E-2</v>
      </c>
      <c r="BQ7170" s="54">
        <v>19.48</v>
      </c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275</v>
      </c>
      <c r="K7171" s="2" t="s">
        <v>322</v>
      </c>
      <c r="L7171" s="170">
        <f t="shared" si="239"/>
        <v>0</v>
      </c>
      <c r="M7171" s="170">
        <f t="shared" si="240"/>
        <v>0</v>
      </c>
      <c r="N7171" s="183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/>
      <c r="AV7171" s="90"/>
      <c r="AW7171" s="90"/>
      <c r="AX7171" s="8"/>
      <c r="AY7171" s="8"/>
      <c r="AZ7171" s="8"/>
      <c r="BA7171" s="8"/>
      <c r="BB7171" s="130"/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/>
      <c r="BN7171" s="53"/>
      <c r="BO7171" s="53"/>
      <c r="BP7171" s="53"/>
      <c r="BQ7171" s="53"/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276</v>
      </c>
      <c r="K7172" s="2" t="s">
        <v>321</v>
      </c>
      <c r="L7172" s="170">
        <f t="shared" si="239"/>
        <v>0</v>
      </c>
      <c r="M7172" s="170">
        <f t="shared" si="240"/>
        <v>0</v>
      </c>
      <c r="N7172" s="183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277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3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283</v>
      </c>
      <c r="J7174" s="2" t="s">
        <v>298</v>
      </c>
      <c r="K7174" s="2" t="s">
        <v>322</v>
      </c>
      <c r="L7174" s="170">
        <f t="shared" si="239"/>
        <v>0.03</v>
      </c>
      <c r="M7174" s="170">
        <f t="shared" si="240"/>
        <v>12.391999999999999</v>
      </c>
      <c r="N7174" s="183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>
        <v>9</v>
      </c>
      <c r="AY7174" s="8"/>
      <c r="AZ7174" s="8"/>
      <c r="BA7174" s="8">
        <v>0.03</v>
      </c>
      <c r="BB7174" s="130">
        <v>12.391999999999999</v>
      </c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278</v>
      </c>
      <c r="K7175" s="2" t="s">
        <v>321</v>
      </c>
      <c r="L7175" s="170">
        <f t="shared" si="239"/>
        <v>11</v>
      </c>
      <c r="M7175" s="170">
        <f t="shared" si="240"/>
        <v>18.817</v>
      </c>
      <c r="N7175" s="183"/>
      <c r="O7175" s="58"/>
      <c r="P7175" s="58"/>
      <c r="Q7175" s="58"/>
      <c r="R7175" s="58"/>
      <c r="S7175" s="59"/>
      <c r="T7175" s="8">
        <v>8</v>
      </c>
      <c r="U7175" s="8"/>
      <c r="V7175" s="8"/>
      <c r="W7175" s="8">
        <v>1</v>
      </c>
      <c r="X7175" s="130">
        <v>1.64</v>
      </c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>
        <v>9</v>
      </c>
      <c r="AO7175" s="8" t="s">
        <v>370</v>
      </c>
      <c r="AP7175" s="8"/>
      <c r="AQ7175" s="8">
        <v>1</v>
      </c>
      <c r="AR7175" s="130">
        <v>1.3560000000000001</v>
      </c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1</v>
      </c>
      <c r="BB7175" s="130">
        <v>4.8650000000000002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>
        <v>8</v>
      </c>
      <c r="BN7175" s="53">
        <v>1</v>
      </c>
      <c r="BO7175" s="53"/>
      <c r="BP7175" s="53">
        <v>1</v>
      </c>
      <c r="BQ7175" s="54">
        <v>1.446</v>
      </c>
      <c r="BR7175" s="8">
        <v>7</v>
      </c>
      <c r="BS7175" s="8"/>
      <c r="BT7175" s="8"/>
      <c r="BU7175" s="8">
        <v>7</v>
      </c>
      <c r="BV7175" s="130">
        <v>9.51</v>
      </c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279</v>
      </c>
      <c r="K7176" s="2" t="s">
        <v>321</v>
      </c>
      <c r="L7176" s="170">
        <f t="shared" si="239"/>
        <v>5</v>
      </c>
      <c r="M7176" s="170">
        <f t="shared" si="240"/>
        <v>64.653999999999996</v>
      </c>
      <c r="N7176" s="183"/>
      <c r="O7176" s="58"/>
      <c r="P7176" s="58"/>
      <c r="Q7176" s="58"/>
      <c r="R7176" s="58"/>
      <c r="S7176" s="59"/>
      <c r="T7176" s="8"/>
      <c r="U7176" s="8"/>
      <c r="V7176" s="8"/>
      <c r="W7176" s="8"/>
      <c r="X7176" s="130"/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/>
      <c r="AO7176" s="8"/>
      <c r="AP7176" s="8"/>
      <c r="AQ7176" s="8"/>
      <c r="AR7176" s="130"/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5</v>
      </c>
      <c r="BB7176" s="130">
        <v>64.653999999999996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/>
      <c r="BN7176" s="53"/>
      <c r="BO7176" s="53"/>
      <c r="BP7176" s="53"/>
      <c r="BQ7176" s="53"/>
      <c r="BR7176" s="8"/>
      <c r="BS7176" s="8"/>
      <c r="BT7176" s="8"/>
      <c r="BU7176" s="8"/>
      <c r="BV7176" s="130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286</v>
      </c>
      <c r="J7177" s="2" t="s">
        <v>280</v>
      </c>
      <c r="K7177" s="2" t="s">
        <v>320</v>
      </c>
      <c r="L7177" s="170">
        <f t="shared" si="239"/>
        <v>2.899</v>
      </c>
      <c r="M7177" s="172">
        <f t="shared" si="240"/>
        <v>40.0062</v>
      </c>
      <c r="N7177" s="185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/>
      <c r="AY7177" s="8"/>
      <c r="AZ7177" s="8"/>
      <c r="BA7177" s="8"/>
      <c r="BB7177" s="130"/>
      <c r="BC7177" s="111"/>
      <c r="BD7177" s="111"/>
      <c r="BE7177" s="111"/>
      <c r="BF7177" s="111"/>
      <c r="BG7177" s="111"/>
      <c r="BH7177" s="8"/>
      <c r="BI7177" s="8"/>
      <c r="BJ7177" s="8"/>
      <c r="BK7177" s="8">
        <v>2.899</v>
      </c>
      <c r="BL7177" s="161">
        <v>40.0062</v>
      </c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281</v>
      </c>
      <c r="K7178" s="2" t="s">
        <v>320</v>
      </c>
      <c r="L7178" s="170">
        <f t="shared" si="239"/>
        <v>0</v>
      </c>
      <c r="M7178" s="170">
        <f t="shared" si="240"/>
        <v>17.923999999999999</v>
      </c>
      <c r="N7178" s="183"/>
      <c r="O7178" s="58"/>
      <c r="P7178" s="58"/>
      <c r="Q7178" s="58"/>
      <c r="R7178" s="58"/>
      <c r="S7178" s="59"/>
      <c r="T7178" s="157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2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 t="s">
        <v>612</v>
      </c>
      <c r="BI7178" s="8"/>
      <c r="BJ7178" s="8"/>
      <c r="BK7178" s="8"/>
      <c r="BL7178" s="130">
        <v>2.0259999999999998</v>
      </c>
      <c r="BM7178" s="53" t="s">
        <v>637</v>
      </c>
      <c r="BN7178" s="53"/>
      <c r="BO7178" s="53"/>
      <c r="BP7178" s="53"/>
      <c r="BQ7178" s="54">
        <v>9.9580000000000002</v>
      </c>
      <c r="BR7178" s="8" t="s">
        <v>659</v>
      </c>
      <c r="BS7178" s="8"/>
      <c r="BT7178" s="8"/>
      <c r="BU7178" s="8"/>
      <c r="BV7178" s="130">
        <v>5.94</v>
      </c>
    </row>
    <row r="7179" spans="1:74" hidden="1" x14ac:dyDescent="0.3">
      <c r="A7179" s="19"/>
      <c r="B7179" s="16" t="s">
        <v>2</v>
      </c>
      <c r="C7179" s="16" t="s">
        <v>3</v>
      </c>
      <c r="D7179" s="16" t="s">
        <v>265</v>
      </c>
      <c r="E7179" s="20" t="s">
        <v>113</v>
      </c>
      <c r="F7179" s="21"/>
      <c r="G7179" s="23" t="s">
        <v>5</v>
      </c>
      <c r="H7179" s="7">
        <v>2023</v>
      </c>
      <c r="I7179" s="25"/>
      <c r="J7179" s="16" t="s">
        <v>314</v>
      </c>
      <c r="K7179" s="16"/>
      <c r="L7179" s="155"/>
      <c r="M7179" s="133">
        <f>SUM(M7141:M7178)</f>
        <v>408.59919999999994</v>
      </c>
      <c r="N7179" s="186"/>
      <c r="O7179" s="19"/>
      <c r="P7179" s="19"/>
      <c r="Q7179" s="19"/>
      <c r="R7179" s="19"/>
      <c r="S7179" s="131">
        <f>SUM(S7141:S7178)</f>
        <v>0</v>
      </c>
      <c r="T7179" s="19"/>
      <c r="U7179" s="19"/>
      <c r="V7179" s="19"/>
      <c r="W7179" s="19"/>
      <c r="X7179" s="131">
        <f>SUM(X7141:X7178)</f>
        <v>3.0750000000000002</v>
      </c>
      <c r="Y7179" s="19"/>
      <c r="Z7179" s="19"/>
      <c r="AA7179" s="19"/>
      <c r="AB7179" s="19"/>
      <c r="AC7179" s="131">
        <f>SUM(AC7141:AC7178)</f>
        <v>0</v>
      </c>
      <c r="AD7179" s="19"/>
      <c r="AE7179" s="19"/>
      <c r="AF7179" s="19"/>
      <c r="AG7179" s="19"/>
      <c r="AH7179" s="131">
        <f>SUM(AH7141:AH7178)</f>
        <v>0</v>
      </c>
      <c r="AI7179" s="19"/>
      <c r="AJ7179" s="19"/>
      <c r="AK7179" s="19"/>
      <c r="AL7179" s="19"/>
      <c r="AM7179" s="131">
        <f>SUM(AM7141:AM7178)</f>
        <v>3.9969999999999999</v>
      </c>
      <c r="AN7179" s="19"/>
      <c r="AO7179" s="19"/>
      <c r="AP7179" s="19"/>
      <c r="AQ7179" s="19"/>
      <c r="AR7179" s="131">
        <f>SUM(AR7141:AR7178)</f>
        <v>1.3560000000000001</v>
      </c>
      <c r="AS7179" s="19"/>
      <c r="AT7179" s="19"/>
      <c r="AU7179" s="19"/>
      <c r="AV7179" s="19"/>
      <c r="AW7179" s="131">
        <f>SUM(AW7141:AW7178)</f>
        <v>6.5039999999999996</v>
      </c>
      <c r="AX7179" s="19"/>
      <c r="AY7179" s="19"/>
      <c r="AZ7179" s="19"/>
      <c r="BA7179" s="19"/>
      <c r="BB7179" s="131">
        <f>SUM(BB7141:BB7178)</f>
        <v>83.74</v>
      </c>
      <c r="BC7179" s="19"/>
      <c r="BD7179" s="19"/>
      <c r="BE7179" s="19"/>
      <c r="BF7179" s="19"/>
      <c r="BG7179" s="131">
        <f>SUM(BG7141:BG7178)</f>
        <v>0</v>
      </c>
      <c r="BH7179" s="19"/>
      <c r="BI7179" s="19"/>
      <c r="BJ7179" s="19"/>
      <c r="BK7179" s="19"/>
      <c r="BL7179" s="133">
        <f>SUM(BL7141:BL7178)</f>
        <v>42.032200000000003</v>
      </c>
      <c r="BM7179" s="19"/>
      <c r="BN7179" s="19"/>
      <c r="BO7179" s="19"/>
      <c r="BP7179" s="19"/>
      <c r="BQ7179" s="131">
        <f>SUM(BQ7141:BQ7178)</f>
        <v>46.837999999999994</v>
      </c>
      <c r="BR7179" s="19"/>
      <c r="BS7179" s="19"/>
      <c r="BT7179" s="19"/>
      <c r="BU7179" s="19"/>
      <c r="BV7179" s="131">
        <f>SUM(BV7141:BV7178)</f>
        <v>221.05699999999999</v>
      </c>
    </row>
    <row r="7180" spans="1:74" s="27" customFormat="1" ht="25.5" hidden="1" customHeight="1" x14ac:dyDescent="0.3">
      <c r="A7180" s="29"/>
      <c r="B7180" s="29"/>
      <c r="C7180" s="29"/>
      <c r="D7180" s="29" t="s">
        <v>317</v>
      </c>
      <c r="E7180" s="29"/>
      <c r="F7180" s="29"/>
      <c r="G7180" s="29"/>
      <c r="H7180" s="28">
        <v>2023</v>
      </c>
      <c r="I7180" s="29" t="s">
        <v>287</v>
      </c>
      <c r="J7180" s="29" t="s">
        <v>267</v>
      </c>
      <c r="K7180" s="29" t="s">
        <v>319</v>
      </c>
      <c r="L7180" s="167">
        <f t="shared" ref="L7180:S7180" si="241">SUBTOTAL(9,L4,L43,L82,L121,L160,L199,L238,L277,L316,L355,L394,L433,L472,L589,L628,L706,L784,L823,L862,L901,L940,L979,L1018,L1057,L1096,L1135,L1174,L1213,L1252,L1291,L1330,L1369,L1408,L1447,L1486,L1525,L1564,L1603,L1642,L1681,L1720,L1759,L1798,L1837,L1876,L1915,L1954,L1993,L2032,L2071,L2110,L2149,L2188,L2227,L2266,L2305,L2344,L2383,L2422,L2461,L2500,L2539,L2578,L2617,L2656,L2773,L2812,L2851,L2890,L2968,L3007,L3085,L3124,L3202,L3241,L3280,L3319,L3358,L3397,L3436,L3475,L3514,L3553,L3592,L3631,L3670,L3709,L3748,L3787,L3826,L3865,L3904,L3943,L3982,L4021,L4060,L4099,L4138,L4177,L4216,L4255,L4294,L4333,L4372,L4411,L4450,L4489,L4528,L4567,L4606,L4645,L4684,L4723,L4762,L4801,L4840,L4879,L4918,L4957,L4996,L5035,L5074,L5113,L5152,L5191,L5230,L5269,L5308,L5347,L5386,L5425,L5464,L5503,L5542,L5581,L5620,L5659,L5776,L5815,L5854,L5893,L5932,L5971,L6010,L6049,L6088,L6127,L6166,L6205,L6244,L6283,L6322,L6361,L6400,L6439,L6478,L6517,L6556,L6595,L6634,L6673,L6712,L6751,L6790,L6829,L6907,L6946,L6985,L7063,L7102,L7141)</f>
        <v>0</v>
      </c>
      <c r="M7180" s="166">
        <f t="shared" si="241"/>
        <v>0</v>
      </c>
      <c r="N7180" s="166"/>
      <c r="O7180" s="166">
        <f t="shared" si="241"/>
        <v>0</v>
      </c>
      <c r="P7180" s="166">
        <f t="shared" si="241"/>
        <v>0</v>
      </c>
      <c r="Q7180" s="166">
        <f t="shared" si="241"/>
        <v>0</v>
      </c>
      <c r="R7180" s="166">
        <f t="shared" si="241"/>
        <v>0</v>
      </c>
      <c r="S7180" s="166">
        <f t="shared" si="241"/>
        <v>0</v>
      </c>
      <c r="T7180" s="166"/>
      <c r="U7180" s="166"/>
      <c r="V7180" s="166"/>
      <c r="W7180" s="166">
        <f t="shared" ref="W7180:X7186" si="242"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2656,W2773,W2812,W2851,W2890,W2968,W3007,W3085,W3124,W3202,W3241,W3280,W3319,W3358,W3397,W3436,W3475,W3514,W3553,W3592,W3631,W3670,W3709,W3748,W3787,W3826,W3865,W3904,W3943,W3982,W4021,W4060,W4099,W4138,W4177,W4216,W4255,W4294,W4333,W4372,W4411,W4450,W4489,W4528,W4567,W4606,W4645,W4684,W4723,W4762,W4801,W4840,W4879,W4918,W4957,W4996,W5035,W5074,W5113,W5152,W5191,W5230,W5269,W5308,W5347,W5386,W5425,W5464,W5503,W5542,W5581,W5620,W5659,W5776,W5815,W5854,W5893,W5932,W5971,W6010,W6049,W6088,W6127,W6166,W6205,W6244,W6283,W6322,W6361,W6400,W6439,W6478,W6517,W6556,W6595,W6634,W6673,W6712,W6751,W6790,W6829,W6907,W6946,W6985,W7063,W7102,W7141)</f>
        <v>0</v>
      </c>
      <c r="X7180" s="166">
        <f t="shared" si="242"/>
        <v>0</v>
      </c>
      <c r="Y7180" s="166"/>
      <c r="Z7180" s="166"/>
      <c r="AA7180" s="166"/>
      <c r="AB7180" s="166">
        <f t="shared" ref="AB7180:AC7189" si="243"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2656,AB2773,AB2812,AB2851,AB2890,AB2968,AB3007,AB3085,AB3124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4918,AB4957,AB4996,AB5035,AB5074,AB5113,AB5152,AB5191,AB5230,AB5269,AB5308,AB5347,AB5386,AB5425,AB5464,AB5503,AB5542,AB5581,AB5620,AB5659,AB5776,AB5815,AB5854,AB5893,AB5932,AB5971,AB6010,AB6049,AB6088,AB6127,AB6166,AB6205,AB6244,AB6283,AB6322,AB6361,AB6400,AB6439,AB6478,AB6517,AB6556,AB6595,AB6634,AB6673,AB6712,AB6751,AB6790,AB6829,AB6907,AB6946,AB6985,AB7063,AB7102,AB7141)</f>
        <v>0</v>
      </c>
      <c r="AC7180" s="166">
        <f t="shared" si="243"/>
        <v>0</v>
      </c>
      <c r="AD7180" s="166"/>
      <c r="AE7180" s="166"/>
      <c r="AF7180" s="166"/>
      <c r="AG7180" s="166">
        <f t="shared" ref="AG7180:AH7189" si="244"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2656,AG2773,AG2812,AG2851,AG2890,AG2968,AG3007,AG3085,AG3124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4918,AG4957,AG4996,AG5035,AG5074,AG5113,AG5152,AG5191,AG5230,AG5269,AG5308,AG5347,AG5386,AG5425,AG5464,AG5503,AG5542,AG5581,AG5620,AG5659,AG5776,AG5815,AG5854,AG5893,AG5932,AG5971,AG6010,AG6049,AG6088,AG6127,AG6166,AG6205,AG6244,AG6283,AG6322,AG6361,AG6400,AG6439,AG6478,AG6517,AG6556,AG6595,AG6634,AG6673,AG6712,AG6751,AG6790,AG6829,AG6907,AG6946,AG6985,AG7063,AG7102,AG7141)</f>
        <v>0</v>
      </c>
      <c r="AH7180" s="166">
        <f t="shared" si="244"/>
        <v>0</v>
      </c>
      <c r="AI7180" s="166"/>
      <c r="AJ7180" s="166"/>
      <c r="AK7180" s="166"/>
      <c r="AL7180" s="166">
        <f t="shared" ref="AL7180:AM7186" si="245"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2773,AL2812,AL2851,AL2890,AL2968,AL3007,AL3085,AL3124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5776,AL5815,AL5854,AL5893,AL5932,AL5971,AL6010,AL6049,AL6088,AL6127,AL6166,AL6205,AL6244,AL6283,AL6322,AL6361,AL6400,AL6439,AL6478,AL6517,AL6556,AL6595,AL6634,AL6673,AL6712,AL6751,AL6790,AL6829,AL6907,AL6946,AL6985,AL7063,AL7102,AL7141)</f>
        <v>0</v>
      </c>
      <c r="AM7180" s="166">
        <f t="shared" si="245"/>
        <v>0</v>
      </c>
      <c r="AN7180" s="166"/>
      <c r="AO7180" s="166"/>
      <c r="AP7180" s="166"/>
      <c r="AQ7180" s="166">
        <f t="shared" ref="AQ7180:AR7187" si="246"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2656,AQ2773,AQ2812,AQ2851,AQ2890,AQ2968,AQ3007,AQ3085,AQ3124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4918,AQ4957,AQ4996,AQ5035,AQ5074,AQ5113,AQ5152,AQ5191,AQ5230,AQ5269,AQ5308,AQ5347,AQ5386,AQ5425,AQ5464,AQ5503,AQ5542,AQ5581,AQ5620,AQ5659,AQ5776,AQ5815,AQ5854,AQ5893,AQ5932,AQ5971,AQ6010,AQ6049,AQ6088,AQ6127,AQ6166,AQ6205,AQ6244,AQ6283,AQ6322,AQ6361,AQ6400,AQ6439,AQ6478,AQ6517,AQ6556,AQ6595,AQ6634,AQ6673,AQ6712,AQ6751,AQ6790,AQ6829,AQ6907,AQ6946,AQ6985,AQ7063,AQ7102,AQ7141)</f>
        <v>0</v>
      </c>
      <c r="AR7180" s="166">
        <f t="shared" si="246"/>
        <v>0</v>
      </c>
      <c r="AS7180" s="166"/>
      <c r="AT7180" s="166"/>
      <c r="AU7180" s="166"/>
      <c r="AV7180" s="166">
        <f t="shared" ref="AV7180:AW7189" si="247"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2773,AV2812,AV2851,AV2890,AV2968,AV3007,AV3085,AV3124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5776,AV5815,AV5854,AV5893,AV5932,AV5971,AV6010,AV6049,AV6088,AV6127,AV6166,AV6205,AV6244,AV6283,AV6322,AV6361,AV6400,AV6439,AV6478,AV6517,AV6556,AV6595,AV6634,AV6673,AV6712,AV6751,AV6790,AV6829,AV6907,AV6946,AV6985,AV7063,AV7102,AV7141)</f>
        <v>0</v>
      </c>
      <c r="AW7180" s="166">
        <f t="shared" si="247"/>
        <v>0</v>
      </c>
      <c r="AX7180" s="166"/>
      <c r="AY7180" s="166"/>
      <c r="AZ7180" s="166"/>
      <c r="BA7180" s="167">
        <f t="shared" ref="BA7180:BB7187" si="248"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2656,BA2773,BA2812,BA2851,BA2890,BA2968,BA3007,BA3085,BA3124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4918,BA4957,BA4996,BA5035,BA5074,BA5113,BA5152,BA5191,BA5230,BA5269,BA5308,BA5347,BA5386,BA5425,BA5464,BA5503,BA5542,BA5581,BA5620,BA5659,BA5776,BA5815,BA5854,BA5893,BA5932,BA5971,BA6010,BA6049,BA6088,BA6127,BA6166,BA6205,BA6244,BA6283,BA6322,BA6361,BA6400,BA6439,BA6478,BA6517,BA6556,BA6595,BA6634,BA6673,BA6712,BA6751,BA6790,BA6829,BA6907,BA6946,BA6985,BA7063,BA7102,BA7141)</f>
        <v>0</v>
      </c>
      <c r="BB7180" s="166">
        <f t="shared" si="248"/>
        <v>0</v>
      </c>
      <c r="BC7180" s="166"/>
      <c r="BD7180" s="166"/>
      <c r="BE7180" s="166"/>
      <c r="BF7180" s="166">
        <f t="shared" ref="BF7180:BG7188" si="249"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6907,BF6946,BF6985,BF7063,BF7102,BF7141)</f>
        <v>0</v>
      </c>
      <c r="BG7180" s="166">
        <f t="shared" si="249"/>
        <v>0</v>
      </c>
      <c r="BH7180" s="166"/>
      <c r="BI7180" s="166"/>
      <c r="BJ7180" s="166"/>
      <c r="BK7180" s="166">
        <f t="shared" ref="BK7180:BL7189" si="250"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2656,BK2773,BK2812,BK2851,BK2890,BK2968,BK3007,BK3085,BK3124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4918,BK4957,BK4996,BK5035,BK5074,BK5113,BK5152,BK5191,BK5230,BK5269,BK5308,BK5347,BK5386,BK5425,BK5464,BK5503,BK5542,BK5581,BK5620,BK5659,BK5776,BK5815,BK5854,BK5893,BK5932,BK5971,BK6010,BK6049,BK6088,BK6127,BK6166,BK6205,BK6244,BK6283,BK6322,BK6361,BK6400,BK6439,BK6478,BK6517,BK6556,BK6595,BK6634,BK6673,BK6712,BK6751,BK6790,BK6829,BK6907,BK6946,BK6985,BK7063,BK7102,BK7141)</f>
        <v>0</v>
      </c>
      <c r="BL7180" s="166">
        <f t="shared" si="250"/>
        <v>0</v>
      </c>
      <c r="BM7180" s="166"/>
      <c r="BN7180" s="166"/>
      <c r="BO7180" s="166"/>
      <c r="BP7180" s="166">
        <f t="shared" ref="BP7180:BQ7188" si="251"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2656,BP2773,BP2812,BP2851,BP2890,BP2968,BP3007,BP3085,BP3124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4918,BP4957,BP4996,BP5035,BP5074,BP5113,BP5152,BP5191,BP5230,BP5269,BP5308,BP5347,BP5386,BP5425,BP5464,BP5503,BP5542,BP5581,BP5620,BP5659,BP5776,BP5815,BP5854,BP5893,BP5932,BP5971,BP6010,BP6049,BP6088,BP6127,BP6166,BP6205,BP6244,BP6283,BP6322,BP6361,BP6400,BP6439,BP6478,BP6517,BP6556,BP6595,BP6634,BP6673,BP6712,BP6751,BP6790,BP6829,BP6907,BP6946,BP6985,BP7063,BP7102,BP7141)</f>
        <v>0</v>
      </c>
      <c r="BQ7180" s="166">
        <f t="shared" si="251"/>
        <v>0</v>
      </c>
      <c r="BR7180" s="166"/>
      <c r="BS7180" s="166"/>
      <c r="BT7180" s="166"/>
      <c r="BU7180" s="166">
        <f t="shared" ref="BU7180:BV7186" si="252"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2656,BU2773,BU2812,BU2851,BU2890,BU2968,BU3007,BU3085,BU3124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4918,BU4957,BU4996,BU5035,BU5074,BU5113,BU5152,BU5191,BU5230,BU5269,BU5308,BU5347,BU5386,BU5425,BU5464,BU5503,BU5542,BU5581,BU5620,BU5659,BU5776,BU5815,BU5854,BU5893,BU5932,BU5971,BU6010,BU6049,BU6088,BU6127,BU6166,BU6205,BU6244,BU6283,BU6322,BU6361,BU6400,BU6439,BU6478,BU6517,BU6556,BU6595,BU6634,BU6673,BU6712,BU6751,BU6790,BU6829,BU6907,BU6946,BU6985,BU7063,BU7102,BU7141)</f>
        <v>0</v>
      </c>
      <c r="BV7180" s="166">
        <f t="shared" si="252"/>
        <v>0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318</v>
      </c>
      <c r="K7181" s="31" t="s">
        <v>319</v>
      </c>
      <c r="L7181" s="166">
        <f>SUBTOTAL(9,L511,L550,L667,L745,L2695,L2734,L2929,L3046,L3163,L5698,L5737,L7024)</f>
        <v>0</v>
      </c>
      <c r="M7181" s="166">
        <f>SUBTOTAL(9,M511,M550,M667,M745,M2695,M2734,M2929,M3046,M3163,M5698,M5737,M7024)</f>
        <v>0</v>
      </c>
      <c r="N7181" s="166"/>
      <c r="O7181" s="166"/>
      <c r="P7181" s="166"/>
      <c r="Q7181" s="166"/>
      <c r="R7181" s="166">
        <f t="shared" ref="R7181:AC7181" si="253">SUBTOTAL(9,R511,R550,R667,R745,R2695,R2734,R2929,R3046,R3163,R5698,R5737,R7024)</f>
        <v>0</v>
      </c>
      <c r="S7181" s="166">
        <f t="shared" si="253"/>
        <v>0</v>
      </c>
      <c r="T7181" s="166"/>
      <c r="U7181" s="166"/>
      <c r="V7181" s="166"/>
      <c r="W7181" s="166">
        <f t="shared" si="253"/>
        <v>0</v>
      </c>
      <c r="X7181" s="166">
        <f t="shared" si="253"/>
        <v>0</v>
      </c>
      <c r="Y7181" s="166"/>
      <c r="Z7181" s="166"/>
      <c r="AA7181" s="166"/>
      <c r="AB7181" s="166">
        <f t="shared" si="253"/>
        <v>0</v>
      </c>
      <c r="AC7181" s="166">
        <f t="shared" si="253"/>
        <v>0</v>
      </c>
      <c r="AD7181" s="30"/>
      <c r="AE7181" s="30"/>
      <c r="AF7181" s="30"/>
      <c r="AG7181" s="166">
        <f t="shared" si="244"/>
        <v>0</v>
      </c>
      <c r="AH7181" s="166">
        <f t="shared" si="244"/>
        <v>0</v>
      </c>
      <c r="AI7181" s="30"/>
      <c r="AJ7181" s="30"/>
      <c r="AK7181" s="30"/>
      <c r="AL7181" s="166">
        <f t="shared" si="245"/>
        <v>0</v>
      </c>
      <c r="AM7181" s="166">
        <f t="shared" si="245"/>
        <v>0</v>
      </c>
      <c r="AN7181" s="30"/>
      <c r="AO7181" s="30"/>
      <c r="AP7181" s="30"/>
      <c r="AQ7181" s="166">
        <f t="shared" si="246"/>
        <v>0</v>
      </c>
      <c r="AR7181" s="166">
        <f t="shared" si="246"/>
        <v>0</v>
      </c>
      <c r="AS7181" s="30"/>
      <c r="AT7181" s="30"/>
      <c r="AU7181" s="30"/>
      <c r="AV7181" s="166">
        <f t="shared" si="247"/>
        <v>0</v>
      </c>
      <c r="AW7181" s="166">
        <f t="shared" si="247"/>
        <v>0</v>
      </c>
      <c r="AX7181" s="30"/>
      <c r="AY7181" s="30"/>
      <c r="AZ7181" s="30"/>
      <c r="BA7181" s="166">
        <f t="shared" si="248"/>
        <v>0</v>
      </c>
      <c r="BB7181" s="166">
        <f t="shared" si="248"/>
        <v>0</v>
      </c>
      <c r="BC7181" s="30"/>
      <c r="BD7181" s="30"/>
      <c r="BE7181" s="30"/>
      <c r="BF7181" s="166">
        <f t="shared" si="249"/>
        <v>0</v>
      </c>
      <c r="BG7181" s="166">
        <f t="shared" si="249"/>
        <v>0</v>
      </c>
      <c r="BH7181" s="30"/>
      <c r="BI7181" s="30"/>
      <c r="BJ7181" s="30"/>
      <c r="BK7181" s="166">
        <f t="shared" si="250"/>
        <v>0</v>
      </c>
      <c r="BL7181" s="166">
        <f t="shared" si="250"/>
        <v>0</v>
      </c>
      <c r="BM7181" s="30"/>
      <c r="BN7181" s="30"/>
      <c r="BO7181" s="30"/>
      <c r="BP7181" s="166">
        <f t="shared" si="251"/>
        <v>0</v>
      </c>
      <c r="BQ7181" s="166">
        <f t="shared" si="251"/>
        <v>0</v>
      </c>
      <c r="BR7181" s="30"/>
      <c r="BS7181" s="30"/>
      <c r="BT7181" s="30"/>
      <c r="BU7181" s="166">
        <f t="shared" si="252"/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291</v>
      </c>
      <c r="K7182" s="29" t="s">
        <v>320</v>
      </c>
      <c r="L7182" s="166">
        <f>SUBTOTAL(9,L5,L44,L83,L122,L161,L200,L239,L278,L317,L356,L395,L434,L473,L512,L551,L590,L629,L668,L707,L746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2696,L2735,L2774,L2813,L2852,L2891,L2930,L2969,L3008,L3047,L3086,L3125,L3164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5699,L5738,L5777,L5816,L5855,L5894,L5933,L5972,L6011,L6050,L6089,L6128,L6167,L6206,L6245,L6284,L6323,L6362,L6401,L6440,L6479,L6518,L6557,L6596,L6635,L6674,L6713,L6752,L6791,L6830,L6869,L6908,L6947,L6986,L7025,L7064,L7103,L7142)</f>
        <v>0</v>
      </c>
      <c r="M7182" s="166">
        <f>SUBTOTAL(9,M5,M44,M83,M122,M161,M200,M239,M278,M317,M356,M395,M434,M473,M512,M551,M590,M629,M668,M707,M746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2696,M2735,M2774,M2813,M2852,M2891,M2930,M2969,M3008,M3047,M3086,M3125,M3164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5699,M5738,M5777,M5816,M5855,M5894,M5933,M5972,M6011,M6050,M6089,M6128,M6167,M6206,M6245,M6284,M6323,M6362,M6401,M6440,M6479,M6518,M6557,M6596,M6635,M6674,M6713,M6752,M6791,M6830,M6869,M6908,M6947,M6986,M7025,M7064,M7103,M7142)</f>
        <v>0</v>
      </c>
      <c r="N7182" s="166"/>
      <c r="O7182" s="166"/>
      <c r="P7182" s="166"/>
      <c r="Q7182" s="166"/>
      <c r="R7182" s="166">
        <f t="shared" ref="R7182:S7187" si="254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7182" s="166">
        <f t="shared" si="254"/>
        <v>0</v>
      </c>
      <c r="T7182" s="166"/>
      <c r="U7182" s="166"/>
      <c r="V7182" s="166"/>
      <c r="W7182" s="166">
        <f t="shared" si="242"/>
        <v>0</v>
      </c>
      <c r="X7182" s="166">
        <f t="shared" si="242"/>
        <v>0</v>
      </c>
      <c r="Y7182" s="166"/>
      <c r="Z7182" s="166"/>
      <c r="AA7182" s="166"/>
      <c r="AB7182" s="166">
        <f t="shared" si="243"/>
        <v>0</v>
      </c>
      <c r="AC7182" s="166">
        <f t="shared" si="243"/>
        <v>0</v>
      </c>
      <c r="AD7182" s="166"/>
      <c r="AE7182" s="166"/>
      <c r="AF7182" s="166"/>
      <c r="AG7182" s="166">
        <f t="shared" si="244"/>
        <v>0</v>
      </c>
      <c r="AH7182" s="166">
        <f t="shared" si="244"/>
        <v>0</v>
      </c>
      <c r="AI7182" s="166"/>
      <c r="AJ7182" s="166"/>
      <c r="AK7182" s="166"/>
      <c r="AL7182" s="166">
        <f t="shared" si="245"/>
        <v>0</v>
      </c>
      <c r="AM7182" s="166">
        <f t="shared" si="245"/>
        <v>0</v>
      </c>
      <c r="AN7182" s="166"/>
      <c r="AO7182" s="166"/>
      <c r="AP7182" s="166"/>
      <c r="AQ7182" s="166">
        <f t="shared" si="246"/>
        <v>0</v>
      </c>
      <c r="AR7182" s="166">
        <f t="shared" si="246"/>
        <v>0</v>
      </c>
      <c r="AS7182" s="166"/>
      <c r="AT7182" s="166"/>
      <c r="AU7182" s="166"/>
      <c r="AV7182" s="166">
        <f t="shared" si="247"/>
        <v>0</v>
      </c>
      <c r="AW7182" s="166">
        <f t="shared" si="247"/>
        <v>0</v>
      </c>
      <c r="AX7182" s="166"/>
      <c r="AY7182" s="166"/>
      <c r="AZ7182" s="166"/>
      <c r="BA7182" s="166">
        <f t="shared" si="248"/>
        <v>0</v>
      </c>
      <c r="BB7182" s="166">
        <f t="shared" si="248"/>
        <v>0</v>
      </c>
      <c r="BC7182" s="166"/>
      <c r="BD7182" s="166"/>
      <c r="BE7182" s="166"/>
      <c r="BF7182" s="166">
        <f t="shared" si="249"/>
        <v>0</v>
      </c>
      <c r="BG7182" s="166">
        <f t="shared" si="249"/>
        <v>0</v>
      </c>
      <c r="BH7182" s="166"/>
      <c r="BI7182" s="166"/>
      <c r="BJ7182" s="166"/>
      <c r="BK7182" s="166">
        <f t="shared" si="250"/>
        <v>0</v>
      </c>
      <c r="BL7182" s="166">
        <f t="shared" si="250"/>
        <v>0</v>
      </c>
      <c r="BM7182" s="166"/>
      <c r="BN7182" s="166"/>
      <c r="BO7182" s="166"/>
      <c r="BP7182" s="166">
        <f t="shared" si="251"/>
        <v>0</v>
      </c>
      <c r="BQ7182" s="166">
        <f t="shared" si="251"/>
        <v>0</v>
      </c>
      <c r="BR7182" s="166"/>
      <c r="BS7182" s="166"/>
      <c r="BT7182" s="166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286</v>
      </c>
      <c r="J7183" s="29" t="s">
        <v>337</v>
      </c>
      <c r="K7183" s="29" t="s">
        <v>320</v>
      </c>
      <c r="L7183" s="166">
        <f t="shared" ref="L7183:L7216" si="255"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 t="shared" ref="M7183:AC7217" si="256"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si="254"/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338</v>
      </c>
      <c r="K7184" s="29" t="s">
        <v>319</v>
      </c>
      <c r="L7184" s="166">
        <f t="shared" si="255"/>
        <v>0</v>
      </c>
      <c r="M7184" s="166">
        <f t="shared" si="256"/>
        <v>0</v>
      </c>
      <c r="N7184" s="166"/>
      <c r="O7184" s="30"/>
      <c r="P7184" s="30"/>
      <c r="Q7184" s="30"/>
      <c r="R7184" s="166">
        <f t="shared" si="254"/>
        <v>0</v>
      </c>
      <c r="S7184" s="166">
        <f t="shared" si="254"/>
        <v>0</v>
      </c>
      <c r="T7184" s="30"/>
      <c r="U7184" s="30"/>
      <c r="V7184" s="30"/>
      <c r="W7184" s="166">
        <f t="shared" si="242"/>
        <v>0</v>
      </c>
      <c r="X7184" s="166">
        <f t="shared" si="242"/>
        <v>0</v>
      </c>
      <c r="Y7184" s="30"/>
      <c r="Z7184" s="30"/>
      <c r="AA7184" s="30"/>
      <c r="AB7184" s="166">
        <f t="shared" si="243"/>
        <v>0</v>
      </c>
      <c r="AC7184" s="166">
        <f t="shared" si="243"/>
        <v>0</v>
      </c>
      <c r="AD7184" s="30"/>
      <c r="AE7184" s="30"/>
      <c r="AF7184" s="30"/>
      <c r="AG7184" s="166">
        <f t="shared" si="244"/>
        <v>0</v>
      </c>
      <c r="AH7184" s="166">
        <f t="shared" si="244"/>
        <v>0</v>
      </c>
      <c r="AI7184" s="30"/>
      <c r="AJ7184" s="30"/>
      <c r="AK7184" s="30"/>
      <c r="AL7184" s="166">
        <f t="shared" si="245"/>
        <v>0</v>
      </c>
      <c r="AM7184" s="166">
        <f t="shared" si="245"/>
        <v>0</v>
      </c>
      <c r="AN7184" s="30"/>
      <c r="AO7184" s="30"/>
      <c r="AP7184" s="30"/>
      <c r="AQ7184" s="166">
        <f t="shared" si="246"/>
        <v>0</v>
      </c>
      <c r="AR7184" s="166">
        <f t="shared" si="246"/>
        <v>0</v>
      </c>
      <c r="AS7184" s="30"/>
      <c r="AT7184" s="30"/>
      <c r="AU7184" s="30"/>
      <c r="AV7184" s="166">
        <f t="shared" si="247"/>
        <v>0</v>
      </c>
      <c r="AW7184" s="166">
        <f t="shared" si="247"/>
        <v>0</v>
      </c>
      <c r="AX7184" s="30"/>
      <c r="AY7184" s="30"/>
      <c r="AZ7184" s="30"/>
      <c r="BA7184" s="166">
        <f t="shared" si="248"/>
        <v>0</v>
      </c>
      <c r="BB7184" s="166">
        <f t="shared" si="248"/>
        <v>0</v>
      </c>
      <c r="BC7184" s="30"/>
      <c r="BD7184" s="30"/>
      <c r="BE7184" s="30"/>
      <c r="BF7184" s="166">
        <f t="shared" si="249"/>
        <v>0</v>
      </c>
      <c r="BG7184" s="166">
        <f t="shared" si="249"/>
        <v>0</v>
      </c>
      <c r="BH7184" s="30"/>
      <c r="BI7184" s="30"/>
      <c r="BJ7184" s="30"/>
      <c r="BK7184" s="166">
        <f t="shared" si="250"/>
        <v>0</v>
      </c>
      <c r="BL7184" s="166">
        <f t="shared" si="250"/>
        <v>0</v>
      </c>
      <c r="BM7184" s="30"/>
      <c r="BN7184" s="30"/>
      <c r="BO7184" s="30"/>
      <c r="BP7184" s="166">
        <f t="shared" si="251"/>
        <v>0</v>
      </c>
      <c r="BQ7184" s="166">
        <f t="shared" si="251"/>
        <v>0</v>
      </c>
      <c r="BR7184" s="30"/>
      <c r="BS7184" s="30"/>
      <c r="BT7184" s="30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339</v>
      </c>
      <c r="K7185" s="29" t="s">
        <v>340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341</v>
      </c>
      <c r="K7186" s="29" t="s">
        <v>319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342</v>
      </c>
      <c r="K7187" s="29" t="s">
        <v>321</v>
      </c>
      <c r="L7187" s="168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8">
        <f t="shared" si="254"/>
        <v>0</v>
      </c>
      <c r="S7187" s="166">
        <f t="shared" si="254"/>
        <v>0</v>
      </c>
      <c r="T7187" s="30"/>
      <c r="U7187" s="30"/>
      <c r="V7187" s="30"/>
      <c r="W7187" s="168"/>
      <c r="X7187" s="166"/>
      <c r="Y7187" s="30"/>
      <c r="Z7187" s="30"/>
      <c r="AA7187" s="30"/>
      <c r="AB7187" s="168"/>
      <c r="AC7187" s="166"/>
      <c r="AD7187" s="30"/>
      <c r="AE7187" s="30"/>
      <c r="AF7187" s="30"/>
      <c r="AG7187" s="168">
        <v>0</v>
      </c>
      <c r="AH7187" s="166">
        <v>0</v>
      </c>
      <c r="AI7187" s="30"/>
      <c r="AJ7187" s="30"/>
      <c r="AK7187" s="30"/>
      <c r="AL7187" s="168"/>
      <c r="AM7187" s="166"/>
      <c r="AN7187" s="30"/>
      <c r="AO7187" s="30"/>
      <c r="AP7187" s="30"/>
      <c r="AQ7187" s="168">
        <f t="shared" si="246"/>
        <v>0</v>
      </c>
      <c r="AR7187" s="166">
        <f t="shared" si="246"/>
        <v>0</v>
      </c>
      <c r="AS7187" s="30"/>
      <c r="AT7187" s="30"/>
      <c r="AU7187" s="30"/>
      <c r="AV7187" s="168">
        <f t="shared" si="247"/>
        <v>0</v>
      </c>
      <c r="AW7187" s="166">
        <f t="shared" si="247"/>
        <v>0</v>
      </c>
      <c r="AX7187" s="30"/>
      <c r="AY7187" s="30"/>
      <c r="AZ7187" s="30"/>
      <c r="BA7187" s="168">
        <f t="shared" si="248"/>
        <v>0</v>
      </c>
      <c r="BB7187" s="166">
        <f t="shared" si="248"/>
        <v>0</v>
      </c>
      <c r="BC7187" s="30"/>
      <c r="BD7187" s="30"/>
      <c r="BE7187" s="30"/>
      <c r="BF7187" s="168">
        <f t="shared" si="249"/>
        <v>0</v>
      </c>
      <c r="BG7187" s="166">
        <f t="shared" si="249"/>
        <v>0</v>
      </c>
      <c r="BH7187" s="30"/>
      <c r="BI7187" s="30"/>
      <c r="BJ7187" s="30"/>
      <c r="BK7187" s="168">
        <f t="shared" si="250"/>
        <v>0</v>
      </c>
      <c r="BL7187" s="166">
        <f t="shared" si="250"/>
        <v>0</v>
      </c>
      <c r="BM7187" s="30"/>
      <c r="BN7187" s="30"/>
      <c r="BO7187" s="30"/>
      <c r="BP7187" s="168">
        <f t="shared" si="251"/>
        <v>0</v>
      </c>
      <c r="BQ7187" s="166">
        <f t="shared" si="251"/>
        <v>0</v>
      </c>
      <c r="BR7187" s="30"/>
      <c r="BS7187" s="30"/>
      <c r="BT7187" s="30"/>
      <c r="BU7187" s="168">
        <v>0</v>
      </c>
      <c r="BV7187" s="166"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343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166"/>
      <c r="P7188" s="166"/>
      <c r="Q7188" s="166"/>
      <c r="R7188" s="166">
        <f t="shared" si="256"/>
        <v>0</v>
      </c>
      <c r="S7188" s="166">
        <f t="shared" si="256"/>
        <v>0</v>
      </c>
      <c r="T7188" s="166"/>
      <c r="U7188" s="166"/>
      <c r="V7188" s="166"/>
      <c r="W7188" s="166">
        <f t="shared" si="256"/>
        <v>0</v>
      </c>
      <c r="X7188" s="166">
        <f t="shared" si="256"/>
        <v>0</v>
      </c>
      <c r="Y7188" s="166"/>
      <c r="Z7188" s="166"/>
      <c r="AA7188" s="166"/>
      <c r="AB7188" s="166">
        <f t="shared" si="256"/>
        <v>0</v>
      </c>
      <c r="AC7188" s="166">
        <f t="shared" si="256"/>
        <v>0</v>
      </c>
      <c r="AD7188" s="166"/>
      <c r="AE7188" s="166"/>
      <c r="AF7188" s="166"/>
      <c r="AG7188" s="168">
        <f t="shared" ref="AG7188:BB7188" si="257"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,AG7070,AG7109,AG7148)</f>
        <v>0</v>
      </c>
      <c r="AH7188" s="166">
        <f t="shared" si="257"/>
        <v>0</v>
      </c>
      <c r="AI7188" s="166"/>
      <c r="AJ7188" s="166"/>
      <c r="AK7188" s="166"/>
      <c r="AL7188" s="166">
        <f t="shared" si="257"/>
        <v>0</v>
      </c>
      <c r="AM7188" s="166">
        <f t="shared" si="257"/>
        <v>0</v>
      </c>
      <c r="AN7188" s="166"/>
      <c r="AO7188" s="166"/>
      <c r="AP7188" s="166"/>
      <c r="AQ7188" s="166">
        <f t="shared" si="257"/>
        <v>0</v>
      </c>
      <c r="AR7188" s="166">
        <f t="shared" si="257"/>
        <v>0</v>
      </c>
      <c r="AS7188" s="166"/>
      <c r="AT7188" s="166"/>
      <c r="AU7188" s="166"/>
      <c r="AV7188" s="166">
        <f t="shared" si="257"/>
        <v>0</v>
      </c>
      <c r="AW7188" s="166">
        <f t="shared" si="257"/>
        <v>0</v>
      </c>
      <c r="AX7188" s="166"/>
      <c r="AY7188" s="166"/>
      <c r="AZ7188" s="166"/>
      <c r="BA7188" s="166">
        <f t="shared" si="257"/>
        <v>0</v>
      </c>
      <c r="BB7188" s="166">
        <f t="shared" si="257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60</v>
      </c>
      <c r="BV7188" s="166">
        <v>396.55200000000002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344</v>
      </c>
      <c r="K7189" s="29" t="s">
        <v>340</v>
      </c>
      <c r="L7189" s="166">
        <f t="shared" si="255"/>
        <v>0</v>
      </c>
      <c r="M7189" s="166">
        <f t="shared" si="256"/>
        <v>0</v>
      </c>
      <c r="N7189" s="166"/>
      <c r="O7189" s="30"/>
      <c r="P7189" s="30"/>
      <c r="Q7189" s="30"/>
      <c r="R7189" s="166"/>
      <c r="S7189" s="166"/>
      <c r="T7189" s="30"/>
      <c r="U7189" s="30"/>
      <c r="V7189" s="30"/>
      <c r="W7189" s="166">
        <f>SUBTOTAL(9,W13,W52,W91,W130,W169,W208,W247,W286,W325,W364,W403,W442,W481,W598,W637,W715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2782,W2821,W2860,W2899,W2977,W3016,W3094,W3133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5785,W5824,W5863,W5902,W5941,W5980,W6019,W6058,W6097,W6136,W6175,W6214,W6253,W6292,W6331,W6370,W6409,W6448,W6487,W6526,W6565,W6604,W6643,W6682,W6721,W6760,W6799,W6838,W6916,W6955,W6994,W7072,W7111,W7150)</f>
        <v>0</v>
      </c>
      <c r="X7189" s="166">
        <f>SUBTOTAL(9,X13,X52,X91,X130,X169,X208,X247,X286,X325,X364,X403,X442,X481,X598,X637,X715,X793,X832,X871,X910,X949,X988,X1027,X1066,X1105,X1144,X1183,X1222,X1261,X1300,X1339,X1378,X1417,X1456,X1495,X1534,X1573,X1612,X1651,X1690,X1729,X1768,X1807,X1846,X1885,X1924,X1963,X2002,X2041,X2080,X2119,X2158,X2197,X2236,X2275,X2314,X2353,X2392,X2431,X2470,X2509,X2548,X2587,X2626,X2665,X2782,X2821,X2860,X2899,X2977,X3016,X3094,X3133,X3211,X3250,X3289,X3328,X3367,X3406,X3445,X3484,X3523,X3562,X3601,X3640,X3679,X3718,X3757,X3796,X3835,X3874,X3913,X3952,X3991,X4030,X4069,X4108,X4147,X4186,X4225,X4264,X4303,X4342,X4381,X4420,X4459,X4498,X4537,X4576,X4615,X4654,X4693,X4732,X4771,X4810,X4849,X4888,X4927,X4966,X5005,X5044,X5083,X5122,X5161,X5200,X5239,X5278,X5317,X5356,X5395,X5434,X5473,X5512,X5551,X5590,X5629,X5668,X5785,X5824,X5863,X5902,X5941,X5980,X6019,X6058,X6097,X6136,X6175,X6214,X6253,X6292,X6331,X6370,X6409,X6448,X6487,X6526,X6565,X6604,X6643,X6682,X6721,X6760,X6799,X6838,X6916,X6955,X6994,X7072,X7111,X7150)</f>
        <v>0</v>
      </c>
      <c r="Y7189" s="30"/>
      <c r="Z7189" s="30"/>
      <c r="AA7189" s="30"/>
      <c r="AB7189" s="166">
        <f t="shared" si="243"/>
        <v>0</v>
      </c>
      <c r="AC7189" s="166">
        <f t="shared" si="243"/>
        <v>0</v>
      </c>
      <c r="AD7189" s="30"/>
      <c r="AE7189" s="30"/>
      <c r="AF7189" s="30"/>
      <c r="AG7189" s="166">
        <f t="shared" si="244"/>
        <v>0</v>
      </c>
      <c r="AH7189" s="166">
        <f t="shared" si="244"/>
        <v>0</v>
      </c>
      <c r="AI7189" s="30"/>
      <c r="AJ7189" s="30"/>
      <c r="AK7189" s="30"/>
      <c r="AL7189" s="166"/>
      <c r="AM7189" s="166"/>
      <c r="AN7189" s="30"/>
      <c r="AO7189" s="30"/>
      <c r="AP7189" s="30"/>
      <c r="AQ7189" s="167"/>
      <c r="AR7189" s="166"/>
      <c r="AS7189" s="30"/>
      <c r="AT7189" s="30"/>
      <c r="AU7189" s="30"/>
      <c r="AV7189" s="166">
        <f t="shared" si="247"/>
        <v>0</v>
      </c>
      <c r="AW7189" s="166">
        <f t="shared" si="247"/>
        <v>0</v>
      </c>
      <c r="AX7189" s="30"/>
      <c r="AY7189" s="30"/>
      <c r="AZ7189" s="30"/>
      <c r="BA7189" s="166"/>
      <c r="BB7189" s="166"/>
      <c r="BC7189" s="30"/>
      <c r="BD7189" s="30"/>
      <c r="BE7189" s="30"/>
      <c r="BF7189" s="166"/>
      <c r="BG7189" s="166"/>
      <c r="BH7189" s="30"/>
      <c r="BI7189" s="30"/>
      <c r="BJ7189" s="30"/>
      <c r="BK7189" s="166">
        <f t="shared" si="250"/>
        <v>0</v>
      </c>
      <c r="BL7189" s="166">
        <f t="shared" si="250"/>
        <v>0</v>
      </c>
      <c r="BM7189" s="30"/>
      <c r="BN7189" s="30"/>
      <c r="BO7189" s="30"/>
      <c r="BP7189" s="166"/>
      <c r="BQ7189" s="166"/>
      <c r="BR7189" s="30"/>
      <c r="BS7189" s="30"/>
      <c r="BT7189" s="30"/>
      <c r="BU7189" s="166">
        <v>0</v>
      </c>
      <c r="BV7189" s="166">
        <v>0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288</v>
      </c>
      <c r="J7190" s="29" t="s">
        <v>345</v>
      </c>
      <c r="K7190" s="29" t="s">
        <v>319</v>
      </c>
      <c r="L7190" s="167">
        <f t="shared" si="255"/>
        <v>0</v>
      </c>
      <c r="M7190" s="166">
        <f t="shared" si="256"/>
        <v>0</v>
      </c>
      <c r="N7190" s="166"/>
      <c r="O7190" s="166"/>
      <c r="P7190" s="166"/>
      <c r="Q7190" s="166"/>
      <c r="R7190" s="166">
        <f t="shared" ref="R7190:S7216" si="25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6916,R6955,R6994,R7033,R7072,R7111,R7150)</f>
        <v>0</v>
      </c>
      <c r="S7190" s="166">
        <f t="shared" si="258"/>
        <v>0</v>
      </c>
      <c r="T7190" s="166"/>
      <c r="U7190" s="166"/>
      <c r="V7190" s="166"/>
      <c r="W7190" s="166">
        <f t="shared" ref="W7190:X7216" si="259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6916,W6955,W6994,W7033,W7072,W7111,W7150)</f>
        <v>0</v>
      </c>
      <c r="X7190" s="166">
        <f t="shared" si="259"/>
        <v>0</v>
      </c>
      <c r="Y7190" s="166"/>
      <c r="Z7190" s="166"/>
      <c r="AA7190" s="166"/>
      <c r="AB7190" s="166">
        <f t="shared" ref="AB7190:AC7215" si="260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6916,AB6955,AB6994,AB7033,AB7072,AB7111,AB7150)</f>
        <v>0</v>
      </c>
      <c r="AC7190" s="166">
        <f t="shared" si="260"/>
        <v>0</v>
      </c>
      <c r="AD7190" s="166"/>
      <c r="AE7190" s="166"/>
      <c r="AF7190" s="166"/>
      <c r="AG7190" s="166">
        <f t="shared" ref="AG7190:AH7216" si="26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6916,AG6955,AG6994,AG7033,AG7072,AG7111,AG7150)</f>
        <v>0</v>
      </c>
      <c r="AH7190" s="166">
        <f t="shared" si="261"/>
        <v>0</v>
      </c>
      <c r="AI7190" s="166"/>
      <c r="AJ7190" s="166"/>
      <c r="AK7190" s="166"/>
      <c r="AL7190" s="166">
        <f t="shared" ref="AL7190:AM7219" si="262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6916,AL6955,AL6994,AL7033,AL7072,AL7111,AL7150)</f>
        <v>0</v>
      </c>
      <c r="AM7190" s="166">
        <f t="shared" si="262"/>
        <v>0</v>
      </c>
      <c r="AN7190" s="166"/>
      <c r="AO7190" s="166"/>
      <c r="AP7190" s="166"/>
      <c r="AQ7190" s="167">
        <f t="shared" ref="AQ7190:AR7219" si="263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6916,AQ6955,AQ6994,AQ7033,AQ7072,AQ7111,AQ7150)</f>
        <v>0</v>
      </c>
      <c r="AR7190" s="166">
        <f t="shared" si="263"/>
        <v>0</v>
      </c>
      <c r="AS7190" s="166"/>
      <c r="AT7190" s="166"/>
      <c r="AU7190" s="166"/>
      <c r="AV7190" s="166">
        <f t="shared" ref="AV7190:AW7218" si="264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6916,AV6955,AV6994,AV7033,AV7072,AV7111,AV7150)</f>
        <v>0</v>
      </c>
      <c r="AW7190" s="166">
        <f t="shared" si="264"/>
        <v>0</v>
      </c>
      <c r="AX7190" s="166"/>
      <c r="AY7190" s="166"/>
      <c r="AZ7190" s="166"/>
      <c r="BA7190" s="166">
        <f t="shared" ref="BA7190:BB7218" si="265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6916,BA6955,BA6994,BA7033,BA7072,BA7111,BA7150)</f>
        <v>0</v>
      </c>
      <c r="BB7190" s="166">
        <f t="shared" si="265"/>
        <v>0</v>
      </c>
      <c r="BC7190" s="166"/>
      <c r="BD7190" s="166"/>
      <c r="BE7190" s="166"/>
      <c r="BF7190" s="166">
        <f t="shared" ref="BF7190:BG7216" si="266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6916,BF6955,BF6994,BF7033,BF7072,BF7111,BF7150)</f>
        <v>0</v>
      </c>
      <c r="BG7190" s="166">
        <f t="shared" si="266"/>
        <v>0</v>
      </c>
      <c r="BH7190" s="166"/>
      <c r="BI7190" s="166"/>
      <c r="BJ7190" s="166"/>
      <c r="BK7190" s="166">
        <f t="shared" ref="BK7190:BL7215" si="267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6916,BK6955,BK6994,BK7033,BK7072,BK7111,BK7150)</f>
        <v>0</v>
      </c>
      <c r="BL7190" s="166">
        <f t="shared" si="267"/>
        <v>0</v>
      </c>
      <c r="BM7190" s="166"/>
      <c r="BN7190" s="166"/>
      <c r="BO7190" s="166"/>
      <c r="BP7190" s="166">
        <f t="shared" ref="BP7190:BQ7216" si="26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6916,BP6955,BP6994,BP7033,BP7072,BP7111,BP7150)</f>
        <v>0</v>
      </c>
      <c r="BQ7190" s="166">
        <f t="shared" si="268"/>
        <v>0</v>
      </c>
      <c r="BR7190" s="166"/>
      <c r="BS7190" s="166"/>
      <c r="BT7190" s="166"/>
      <c r="BU7190" s="166">
        <f t="shared" ref="BU7190:BV7218" si="269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6916,BU6955,BU6994,BU7033,BU7072,BU7111,BU7150)</f>
        <v>0</v>
      </c>
      <c r="BV7190" s="166">
        <f t="shared" si="269"/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352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7">
        <f t="shared" si="258"/>
        <v>0</v>
      </c>
      <c r="S7191" s="166">
        <f t="shared" si="258"/>
        <v>0</v>
      </c>
      <c r="T7191" s="166"/>
      <c r="U7191" s="166"/>
      <c r="V7191" s="166"/>
      <c r="W7191" s="166">
        <f t="shared" si="259"/>
        <v>0</v>
      </c>
      <c r="X7191" s="166">
        <f t="shared" si="259"/>
        <v>0</v>
      </c>
      <c r="Y7191" s="166"/>
      <c r="Z7191" s="166"/>
      <c r="AA7191" s="166"/>
      <c r="AB7191" s="166">
        <f t="shared" si="260"/>
        <v>0</v>
      </c>
      <c r="AC7191" s="166">
        <f t="shared" si="260"/>
        <v>0</v>
      </c>
      <c r="AD7191" s="166"/>
      <c r="AE7191" s="166"/>
      <c r="AF7191" s="166"/>
      <c r="AG7191" s="167">
        <f t="shared" si="261"/>
        <v>0</v>
      </c>
      <c r="AH7191" s="166">
        <f t="shared" si="261"/>
        <v>0</v>
      </c>
      <c r="AI7191" s="166"/>
      <c r="AJ7191" s="166"/>
      <c r="AK7191" s="166"/>
      <c r="AL7191" s="166">
        <f t="shared" si="262"/>
        <v>0</v>
      </c>
      <c r="AM7191" s="166">
        <f t="shared" si="262"/>
        <v>0</v>
      </c>
      <c r="AN7191" s="166"/>
      <c r="AO7191" s="166"/>
      <c r="AP7191" s="166"/>
      <c r="AQ7191" s="167">
        <f t="shared" si="263"/>
        <v>0</v>
      </c>
      <c r="AR7191" s="166">
        <f t="shared" si="263"/>
        <v>0</v>
      </c>
      <c r="AS7191" s="166"/>
      <c r="AT7191" s="166"/>
      <c r="AU7191" s="166"/>
      <c r="AV7191" s="166">
        <f t="shared" si="264"/>
        <v>0</v>
      </c>
      <c r="AW7191" s="166">
        <f t="shared" si="264"/>
        <v>0</v>
      </c>
      <c r="AX7191" s="166"/>
      <c r="AY7191" s="166"/>
      <c r="AZ7191" s="166"/>
      <c r="BA7191" s="167">
        <f t="shared" si="265"/>
        <v>0</v>
      </c>
      <c r="BB7191" s="166">
        <f t="shared" si="265"/>
        <v>0</v>
      </c>
      <c r="BC7191" s="166"/>
      <c r="BD7191" s="166"/>
      <c r="BE7191" s="166"/>
      <c r="BF7191" s="167">
        <f t="shared" si="266"/>
        <v>0</v>
      </c>
      <c r="BG7191" s="166">
        <f t="shared" si="266"/>
        <v>0</v>
      </c>
      <c r="BH7191" s="166"/>
      <c r="BI7191" s="166"/>
      <c r="BJ7191" s="166"/>
      <c r="BK7191" s="167">
        <f t="shared" si="267"/>
        <v>0</v>
      </c>
      <c r="BL7191" s="166">
        <f t="shared" si="267"/>
        <v>0</v>
      </c>
      <c r="BM7191" s="166"/>
      <c r="BN7191" s="166"/>
      <c r="BO7191" s="166"/>
      <c r="BP7191" s="167">
        <f t="shared" si="268"/>
        <v>0</v>
      </c>
      <c r="BQ7191" s="166">
        <f t="shared" si="268"/>
        <v>0</v>
      </c>
      <c r="BR7191" s="166"/>
      <c r="BS7191" s="166"/>
      <c r="BT7191" s="166"/>
      <c r="BU7191" s="167">
        <f t="shared" si="269"/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353</v>
      </c>
      <c r="K7192" s="29" t="s">
        <v>322</v>
      </c>
      <c r="L7192" s="166">
        <f t="shared" si="255"/>
        <v>0</v>
      </c>
      <c r="M7192" s="166">
        <f t="shared" si="256"/>
        <v>0</v>
      </c>
      <c r="N7192" s="166"/>
      <c r="O7192" s="29"/>
      <c r="P7192" s="29"/>
      <c r="Q7192" s="29"/>
      <c r="R7192" s="167">
        <f t="shared" si="258"/>
        <v>0</v>
      </c>
      <c r="S7192" s="166">
        <f t="shared" si="258"/>
        <v>0</v>
      </c>
      <c r="T7192" s="35"/>
      <c r="U7192" s="35"/>
      <c r="V7192" s="35"/>
      <c r="W7192" s="166">
        <f t="shared" si="259"/>
        <v>0</v>
      </c>
      <c r="X7192" s="166">
        <f t="shared" si="259"/>
        <v>0</v>
      </c>
      <c r="Y7192" s="35"/>
      <c r="Z7192" s="35"/>
      <c r="AA7192" s="35"/>
      <c r="AB7192" s="166">
        <f t="shared" si="260"/>
        <v>0</v>
      </c>
      <c r="AC7192" s="166">
        <f t="shared" si="260"/>
        <v>0</v>
      </c>
      <c r="AD7192" s="35"/>
      <c r="AE7192" s="35"/>
      <c r="AF7192" s="35"/>
      <c r="AG7192" s="166">
        <f t="shared" si="261"/>
        <v>0</v>
      </c>
      <c r="AH7192" s="166">
        <f t="shared" si="261"/>
        <v>0</v>
      </c>
      <c r="AI7192" s="35"/>
      <c r="AJ7192" s="35"/>
      <c r="AK7192" s="35"/>
      <c r="AL7192" s="166">
        <f t="shared" si="262"/>
        <v>0</v>
      </c>
      <c r="AM7192" s="166">
        <f t="shared" si="262"/>
        <v>0</v>
      </c>
      <c r="AN7192" s="35"/>
      <c r="AO7192" s="35"/>
      <c r="AP7192" s="35"/>
      <c r="AQ7192" s="166">
        <f t="shared" si="263"/>
        <v>0</v>
      </c>
      <c r="AR7192" s="166">
        <f t="shared" si="263"/>
        <v>0</v>
      </c>
      <c r="AS7192" s="35"/>
      <c r="AT7192" s="35"/>
      <c r="AU7192" s="35"/>
      <c r="AV7192" s="166">
        <f t="shared" si="264"/>
        <v>0</v>
      </c>
      <c r="AW7192" s="166">
        <f t="shared" si="264"/>
        <v>0</v>
      </c>
      <c r="AX7192" s="35"/>
      <c r="AY7192" s="35"/>
      <c r="AZ7192" s="35"/>
      <c r="BA7192" s="166">
        <f t="shared" si="265"/>
        <v>0</v>
      </c>
      <c r="BB7192" s="166">
        <f t="shared" si="265"/>
        <v>0</v>
      </c>
      <c r="BC7192" s="35"/>
      <c r="BD7192" s="35"/>
      <c r="BE7192" s="35"/>
      <c r="BF7192" s="166">
        <f t="shared" si="266"/>
        <v>0</v>
      </c>
      <c r="BG7192" s="166">
        <f t="shared" si="266"/>
        <v>0</v>
      </c>
      <c r="BH7192" s="35"/>
      <c r="BI7192" s="35"/>
      <c r="BJ7192" s="35"/>
      <c r="BK7192" s="166">
        <f t="shared" si="267"/>
        <v>0</v>
      </c>
      <c r="BL7192" s="166">
        <f t="shared" si="267"/>
        <v>0</v>
      </c>
      <c r="BM7192" s="35"/>
      <c r="BN7192" s="35"/>
      <c r="BO7192" s="35"/>
      <c r="BP7192" s="166">
        <f t="shared" si="268"/>
        <v>0</v>
      </c>
      <c r="BQ7192" s="166">
        <f t="shared" si="268"/>
        <v>0</v>
      </c>
      <c r="BR7192" s="35"/>
      <c r="BS7192" s="35"/>
      <c r="BT7192" s="35"/>
      <c r="BU7192" s="166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346</v>
      </c>
      <c r="K7193" s="29" t="s">
        <v>319</v>
      </c>
      <c r="L7193" s="166">
        <f t="shared" si="255"/>
        <v>0</v>
      </c>
      <c r="M7193" s="166">
        <f t="shared" si="256"/>
        <v>0</v>
      </c>
      <c r="N7193" s="166"/>
      <c r="O7193" s="32"/>
      <c r="P7193" s="29"/>
      <c r="Q7193" s="29"/>
      <c r="R7193" s="167">
        <f t="shared" si="258"/>
        <v>0</v>
      </c>
      <c r="S7193" s="166">
        <f t="shared" si="258"/>
        <v>0</v>
      </c>
      <c r="T7193" s="32"/>
      <c r="U7193" s="29"/>
      <c r="V7193" s="29"/>
      <c r="W7193" s="166">
        <f t="shared" si="259"/>
        <v>0</v>
      </c>
      <c r="X7193" s="166">
        <f t="shared" si="259"/>
        <v>0</v>
      </c>
      <c r="Y7193" s="32"/>
      <c r="Z7193" s="29"/>
      <c r="AA7193" s="29"/>
      <c r="AB7193" s="166">
        <f t="shared" si="260"/>
        <v>0</v>
      </c>
      <c r="AC7193" s="166">
        <f t="shared" si="260"/>
        <v>0</v>
      </c>
      <c r="AD7193" s="32"/>
      <c r="AE7193" s="29"/>
      <c r="AF7193" s="29"/>
      <c r="AG7193" s="166">
        <f t="shared" si="261"/>
        <v>0</v>
      </c>
      <c r="AH7193" s="166">
        <f t="shared" si="261"/>
        <v>0</v>
      </c>
      <c r="AI7193" s="32"/>
      <c r="AJ7193" s="29"/>
      <c r="AK7193" s="29"/>
      <c r="AL7193" s="166">
        <f t="shared" si="262"/>
        <v>0</v>
      </c>
      <c r="AM7193" s="166">
        <f t="shared" si="262"/>
        <v>0</v>
      </c>
      <c r="AN7193" s="32"/>
      <c r="AO7193" s="29"/>
      <c r="AP7193" s="29"/>
      <c r="AQ7193" s="166">
        <f t="shared" si="263"/>
        <v>0</v>
      </c>
      <c r="AR7193" s="166">
        <f t="shared" si="263"/>
        <v>0</v>
      </c>
      <c r="AS7193" s="32"/>
      <c r="AT7193" s="29"/>
      <c r="AU7193" s="29"/>
      <c r="AV7193" s="166">
        <f t="shared" si="264"/>
        <v>0</v>
      </c>
      <c r="AW7193" s="166">
        <f t="shared" si="264"/>
        <v>0</v>
      </c>
      <c r="AX7193" s="32"/>
      <c r="AY7193" s="29"/>
      <c r="AZ7193" s="29"/>
      <c r="BA7193" s="166">
        <f t="shared" si="265"/>
        <v>0</v>
      </c>
      <c r="BB7193" s="166">
        <f t="shared" si="265"/>
        <v>0</v>
      </c>
      <c r="BC7193" s="32"/>
      <c r="BD7193" s="29"/>
      <c r="BE7193" s="29"/>
      <c r="BF7193" s="166">
        <f t="shared" si="266"/>
        <v>0</v>
      </c>
      <c r="BG7193" s="166">
        <f t="shared" si="266"/>
        <v>0</v>
      </c>
      <c r="BH7193" s="32"/>
      <c r="BI7193" s="29"/>
      <c r="BJ7193" s="29"/>
      <c r="BK7193" s="166">
        <f t="shared" si="267"/>
        <v>0</v>
      </c>
      <c r="BL7193" s="166">
        <f t="shared" si="267"/>
        <v>0</v>
      </c>
      <c r="BM7193" s="32"/>
      <c r="BN7193" s="29"/>
      <c r="BO7193" s="29"/>
      <c r="BP7193" s="166">
        <f t="shared" si="268"/>
        <v>0</v>
      </c>
      <c r="BQ7193" s="166">
        <f t="shared" si="268"/>
        <v>0</v>
      </c>
      <c r="BR7193" s="32"/>
      <c r="BS7193" s="29"/>
      <c r="BT7193" s="29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289</v>
      </c>
      <c r="J7194" s="29" t="s">
        <v>268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29"/>
      <c r="P7194" s="29"/>
      <c r="Q7194" s="29"/>
      <c r="R7194" s="166">
        <f t="shared" si="258"/>
        <v>0</v>
      </c>
      <c r="S7194" s="166">
        <f t="shared" si="258"/>
        <v>0</v>
      </c>
      <c r="T7194" s="29"/>
      <c r="U7194" s="29"/>
      <c r="V7194" s="29"/>
      <c r="W7194" s="166">
        <f t="shared" si="259"/>
        <v>0</v>
      </c>
      <c r="X7194" s="166">
        <f t="shared" si="259"/>
        <v>0</v>
      </c>
      <c r="Y7194" s="29"/>
      <c r="Z7194" s="29"/>
      <c r="AA7194" s="29"/>
      <c r="AB7194" s="166">
        <f t="shared" si="260"/>
        <v>0</v>
      </c>
      <c r="AC7194" s="166">
        <f t="shared" si="260"/>
        <v>0</v>
      </c>
      <c r="AD7194" s="29"/>
      <c r="AE7194" s="29"/>
      <c r="AF7194" s="29"/>
      <c r="AG7194" s="166">
        <f t="shared" si="261"/>
        <v>0</v>
      </c>
      <c r="AH7194" s="166">
        <f t="shared" si="261"/>
        <v>0</v>
      </c>
      <c r="AI7194" s="29"/>
      <c r="AJ7194" s="29"/>
      <c r="AK7194" s="29"/>
      <c r="AL7194" s="166">
        <f t="shared" si="262"/>
        <v>0</v>
      </c>
      <c r="AM7194" s="166">
        <f t="shared" si="262"/>
        <v>0</v>
      </c>
      <c r="AN7194" s="29"/>
      <c r="AO7194" s="29"/>
      <c r="AP7194" s="29"/>
      <c r="AQ7194" s="166">
        <f t="shared" si="263"/>
        <v>0</v>
      </c>
      <c r="AR7194" s="166">
        <f t="shared" si="263"/>
        <v>0</v>
      </c>
      <c r="AS7194" s="29"/>
      <c r="AT7194" s="29"/>
      <c r="AU7194" s="29"/>
      <c r="AV7194" s="166">
        <f t="shared" si="264"/>
        <v>0</v>
      </c>
      <c r="AW7194" s="166">
        <f t="shared" si="264"/>
        <v>0</v>
      </c>
      <c r="AX7194" s="29"/>
      <c r="AY7194" s="29"/>
      <c r="AZ7194" s="29"/>
      <c r="BA7194" s="166">
        <f t="shared" si="265"/>
        <v>0</v>
      </c>
      <c r="BB7194" s="166">
        <f t="shared" si="265"/>
        <v>0</v>
      </c>
      <c r="BC7194" s="29"/>
      <c r="BD7194" s="29"/>
      <c r="BE7194" s="29"/>
      <c r="BF7194" s="166">
        <f t="shared" si="266"/>
        <v>0</v>
      </c>
      <c r="BG7194" s="166">
        <f t="shared" si="266"/>
        <v>0</v>
      </c>
      <c r="BH7194" s="29"/>
      <c r="BI7194" s="29"/>
      <c r="BJ7194" s="29"/>
      <c r="BK7194" s="166">
        <f t="shared" si="267"/>
        <v>0</v>
      </c>
      <c r="BL7194" s="166">
        <f t="shared" si="267"/>
        <v>0</v>
      </c>
      <c r="BM7194" s="29"/>
      <c r="BN7194" s="29"/>
      <c r="BO7194" s="29"/>
      <c r="BP7194" s="166">
        <f t="shared" si="268"/>
        <v>0</v>
      </c>
      <c r="BQ7194" s="166">
        <f t="shared" si="268"/>
        <v>0</v>
      </c>
      <c r="BR7194" s="29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292</v>
      </c>
      <c r="K7195" s="29" t="s">
        <v>319</v>
      </c>
      <c r="L7195" s="167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7">
        <f t="shared" si="258"/>
        <v>0</v>
      </c>
      <c r="S7195" s="166">
        <f t="shared" si="258"/>
        <v>0</v>
      </c>
      <c r="T7195" s="29"/>
      <c r="U7195" s="29"/>
      <c r="V7195" s="29"/>
      <c r="W7195" s="167">
        <f t="shared" si="259"/>
        <v>0</v>
      </c>
      <c r="X7195" s="166">
        <f t="shared" si="259"/>
        <v>0</v>
      </c>
      <c r="Y7195" s="29"/>
      <c r="Z7195" s="29"/>
      <c r="AA7195" s="29"/>
      <c r="AB7195" s="167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285</v>
      </c>
      <c r="J7196" s="29" t="s">
        <v>293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7">
        <f t="shared" si="261"/>
        <v>0</v>
      </c>
      <c r="AH7196" s="166">
        <f t="shared" si="261"/>
        <v>0</v>
      </c>
      <c r="AI7196" s="29"/>
      <c r="AJ7196" s="29"/>
      <c r="AK7196" s="29"/>
      <c r="AL7196" s="167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7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287</v>
      </c>
      <c r="J7197" s="29" t="s">
        <v>269</v>
      </c>
      <c r="K7197" s="29" t="s">
        <v>321</v>
      </c>
      <c r="L7197" s="168">
        <f t="shared" si="255"/>
        <v>0</v>
      </c>
      <c r="M7197" s="166">
        <f t="shared" si="256"/>
        <v>0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8">
        <f t="shared" si="259"/>
        <v>0</v>
      </c>
      <c r="X7197" s="166">
        <f t="shared" si="259"/>
        <v>0</v>
      </c>
      <c r="Y7197" s="29"/>
      <c r="Z7197" s="29"/>
      <c r="AA7197" s="29"/>
      <c r="AB7197" s="166">
        <f t="shared" si="260"/>
        <v>0</v>
      </c>
      <c r="AC7197" s="166">
        <f t="shared" si="260"/>
        <v>0</v>
      </c>
      <c r="AD7197" s="29"/>
      <c r="AE7197" s="29"/>
      <c r="AF7197" s="29"/>
      <c r="AG7197" s="166">
        <f t="shared" si="261"/>
        <v>0</v>
      </c>
      <c r="AH7197" s="166">
        <f t="shared" si="261"/>
        <v>0</v>
      </c>
      <c r="AI7197" s="29"/>
      <c r="AJ7197" s="29"/>
      <c r="AK7197" s="29"/>
      <c r="AL7197" s="166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6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270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290</v>
      </c>
      <c r="J7199" s="29" t="s">
        <v>271</v>
      </c>
      <c r="K7199" s="29" t="s">
        <v>322</v>
      </c>
      <c r="L7199" s="166">
        <f t="shared" si="255"/>
        <v>3.3E-3</v>
      </c>
      <c r="M7199" s="166">
        <f t="shared" si="256"/>
        <v>20.335999999999999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6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3.3E-3</v>
      </c>
      <c r="BV7199" s="166">
        <f t="shared" si="269"/>
        <v>20.335999999999999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284</v>
      </c>
      <c r="J7200" s="29" t="s">
        <v>294</v>
      </c>
      <c r="K7200" s="29" t="s">
        <v>321</v>
      </c>
      <c r="L7200" s="168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8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347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8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295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290</v>
      </c>
      <c r="J7203" s="29" t="s">
        <v>299</v>
      </c>
      <c r="K7203" s="29" t="s">
        <v>319</v>
      </c>
      <c r="L7203" s="166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7">
        <f t="shared" si="258"/>
        <v>0</v>
      </c>
      <c r="S7203" s="166">
        <f t="shared" si="258"/>
        <v>0</v>
      </c>
      <c r="T7203" s="29"/>
      <c r="U7203" s="29"/>
      <c r="V7203" s="29"/>
      <c r="W7203" s="166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ref="BF7203" si="270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7163)</f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315</v>
      </c>
      <c r="J7204" s="29" t="s">
        <v>348</v>
      </c>
      <c r="K7204" s="29" t="s">
        <v>321</v>
      </c>
      <c r="L7204" s="168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1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296</v>
      </c>
      <c r="K7205" s="29" t="s">
        <v>322</v>
      </c>
      <c r="L7205" s="166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2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316</v>
      </c>
      <c r="J7206" s="29" t="s">
        <v>297</v>
      </c>
      <c r="K7206" s="29" t="s">
        <v>319</v>
      </c>
      <c r="L7206" s="167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3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7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349</v>
      </c>
      <c r="K7207" s="29" t="s">
        <v>321</v>
      </c>
      <c r="L7207" s="168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8">
        <f t="shared" si="258"/>
        <v>0</v>
      </c>
      <c r="S7207" s="166">
        <f t="shared" si="258"/>
        <v>0</v>
      </c>
      <c r="T7207" s="29"/>
      <c r="U7207" s="29"/>
      <c r="V7207" s="29"/>
      <c r="W7207" s="168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4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6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282</v>
      </c>
      <c r="J7208" s="29" t="s">
        <v>272</v>
      </c>
      <c r="K7208" s="29" t="s">
        <v>322</v>
      </c>
      <c r="L7208" s="167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7">
        <f t="shared" si="258"/>
        <v>0</v>
      </c>
      <c r="S7208" s="166">
        <f t="shared" si="258"/>
        <v>0</v>
      </c>
      <c r="T7208" s="29"/>
      <c r="U7208" s="29"/>
      <c r="V7208" s="29"/>
      <c r="W7208" s="167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7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5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7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273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7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6896,AB6935,AB6974,AB7013,AB7052,AB7091,AB7130,AB7169)</f>
        <v>0</v>
      </c>
      <c r="AC7209" s="166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6896,AC6935,AC6974,AC7013,AC7052,AC7091,AC7130,AC7169)</f>
        <v>0</v>
      </c>
      <c r="AD7209" s="29"/>
      <c r="AE7209" s="29"/>
      <c r="AF7209" s="29"/>
      <c r="AG7209" s="166">
        <f t="shared" si="261"/>
        <v>0</v>
      </c>
      <c r="AH7209" s="166">
        <f t="shared" si="261"/>
        <v>0</v>
      </c>
      <c r="AI7209" s="29"/>
      <c r="AJ7209" s="29"/>
      <c r="AK7209" s="29"/>
      <c r="AL7209" s="167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6896,AL7013,AL7052,AL7091,AL7130,AL7169)</f>
        <v>0</v>
      </c>
      <c r="AM7209" s="166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6896,AM7013,AM7052,AM7091,AM7130,AM7169)</f>
        <v>0</v>
      </c>
      <c r="AN7209" s="29"/>
      <c r="AO7209" s="29"/>
      <c r="AP7209" s="29"/>
      <c r="AQ7209" s="166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6896,AQ6935,AQ6974,AQ7013,AQ7052,AQ7091,AQ7130,AQ7169)</f>
        <v>0</v>
      </c>
      <c r="AR7209" s="166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6896,AR6935,AR6974,AR7013,AR7052,AR7091,AR7130,AR7169)</f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7">
        <f t="shared" si="265"/>
        <v>0</v>
      </c>
      <c r="BB7209" s="166">
        <f t="shared" si="265"/>
        <v>0</v>
      </c>
      <c r="BC7209" s="29"/>
      <c r="BD7209" s="29"/>
      <c r="BE7209" s="29"/>
      <c r="BF7209" s="167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6896,BF6935,BF6974,BF7013,BF7052,BF7091,BF7130,BF7169)</f>
        <v>0</v>
      </c>
      <c r="BG7209" s="167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6896,BG6935,BG6974,BG7013,BG7052,BG7091,BG7130,BG7169)</f>
        <v>0</v>
      </c>
      <c r="BH7209" s="29"/>
      <c r="BI7209" s="29"/>
      <c r="BJ7209" s="29"/>
      <c r="BK7209" s="167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274</v>
      </c>
      <c r="K7210" s="29" t="s">
        <v>322</v>
      </c>
      <c r="L7210" s="167">
        <f>SUBTOTAL(9,L33,L72,L111,L150,L189,L228,L267,L306,L345,L384,L423,L462,L501,L540,L579,L618,L657,L696,L735,L774,L813,L852,L891,L930,L969,L1008,L1047,L1086,L1125,L1164,L1203,L1242,L1281,L1320,L1359,L1398,L1437,L1476,L1515,L1554,L1593,L1632,L1671,L1710,L1749,L1788,L1827,L1866,L1905,L1944,L1983,L2023,L2061,L2100,L2139,L2178,L2217,L2256,L2295,L2334,L2373,L2412,L2451,L2490,L2529,L2568,L2607,L2646,L2685,L2724,L2763,L2802,L2841,L2880,L2919,L2958,L2997,L3036,L3075,L3114,L3153,L3192,L3231,L3270,L3309,L3348,L3387,L3426,L3465,L3504,L3543,L3582,L3621,L3660,L3699,L3738,L3777,L3816,L3855,L3894,L3933,L3972,L4011,L4050,L4089,L4128,L4167,L4206,L4245,L4284,L4323,L4362,L4401,L4440,L4479,L4518,L4557,L4596,L4635,L4674,L4713,L4752,L4791,L4830,L4869,L4908,L4947,L4986,L5025,L5064,L5103,L5142,L5181,L5220,L5259,L5298,L5337,L5376,L5415,L5454,L5493,L5532,L5571,L5610,L5649,L5688,L5727,L5766,L5805,L5844,L5883,L5922,L5961,L6000,L6039,L6078,L6117,L6156,L6195,L6234,L6273,L6312,L6351,L6390,L6429,L6468,L6507,L6546,L6585,L6624,L6663,L6702,L6741,L6780,L6819,L6858,L6897,L6936,L6975,L7014,L7053,L7092,L7131,L7170)</f>
        <v>5.0000000000000001E-4</v>
      </c>
      <c r="M7210" s="166">
        <f>SUBTOTAL(9,M33,M72,M111,M150,M189,M228,M267,M306,M345,M384,M423,M462,M501,M540,M579,M618,M657,M696,M735,M774,M813,M852,M891,M930,M969,M1008,M1047,M1086,M1125,M1164,M1203,M1242,M1281,M1320,M1359,M1398,M1437,M1476,M1515,M1554,M1593,M1632,M1671,M1710,M1749,M1788,M1827,M1866,M1905,M1944,M1983,M2023,M2061,M2100,M2139,M2178,M2217,M2256,M2295,M2334,M2373,M2412,M2451,M2490,M2529,M2568,M2607,M2646,M2685,M2724,M2763,M2802,M2841,M2880,M2919,M2958,M2997,M3036,M3075,M3114,M3153,M3192,M3231,M3270,M3309,M3348,M3387,M3426,M3465,M3504,M3543,M3582,M3621,M3660,M3699,M3738,M3777,M3816,M3855,M3894,M3933,M3972,M4011,M4050,M4089,M4128,M4167,M4206,M4245,M4284,M4323,M4362,M4401,M4440,M4479,M4518,M4557,M4596,M4635,M4674,M4713,M4752,M4791,M4830,M4869,M4908,M4947,M4986,M5025,M5064,M5103,M5142,M5181,M5220,M5259,M5298,M5337,M5376,M5415,M5454,M5493,M5532,M5571,M5610,M5649,M5688,M5727,M5766,M5805,M5844,M5883,M5922,M5961,M6000,M6039,M6078,M6117,M6156,M6195,M6234,M6273,M6312,M6351,M6390,M6429,M6468,M6507,M6546,M6585,M6624,M6663,M6702,M6741,M6780,M6819,M6858,M6897,M6936,M6975,M7014,M7053,M7092,M7131,M7170)</f>
        <v>0.63800000000000001</v>
      </c>
      <c r="N7210" s="166"/>
      <c r="O7210" s="29"/>
      <c r="P7210" s="29"/>
      <c r="Q7210" s="29"/>
      <c r="R7210" s="167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2023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6936,R6975,R7014,R7053,R7092,R7131,R7170)</f>
        <v>0</v>
      </c>
      <c r="S7210" s="166">
        <f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2023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6936,S6975,S7014,S7053,S7092,S7131,S7170)</f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2023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2023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6936,AC6975,AC7014,AC7053,AC7092,AC7131,AC7170)</f>
        <v>0</v>
      </c>
      <c r="AD7210" s="29"/>
      <c r="AE7210" s="29"/>
      <c r="AF7210" s="29"/>
      <c r="AG7210" s="167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2023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7170)</f>
        <v>0</v>
      </c>
      <c r="AH7210" s="166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2023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7170)</f>
        <v>0</v>
      </c>
      <c r="AI7210" s="29"/>
      <c r="AJ7210" s="29"/>
      <c r="AK7210" s="29"/>
      <c r="AL7210" s="166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2023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2023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7170)</f>
        <v>0</v>
      </c>
      <c r="AN7210" s="29"/>
      <c r="AO7210" s="29"/>
      <c r="AP7210" s="29"/>
      <c r="AQ7210" s="166">
        <f t="shared" ref="AQ7210:AR7216" si="276"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 t="shared" si="276"/>
        <v>0</v>
      </c>
      <c r="AS7210" s="29"/>
      <c r="AT7210" s="29"/>
      <c r="AU7210" s="29"/>
      <c r="AV7210" s="166">
        <f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2023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6936,AV6975,AV7014,AV7053,AV7092,AV7131,AV7170)</f>
        <v>0</v>
      </c>
      <c r="AW7210" s="166">
        <f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2023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6936,AW6975,AW7014,AW7053,AW7092,AW7131,AW7170)</f>
        <v>0</v>
      </c>
      <c r="AX7210" s="29"/>
      <c r="AY7210" s="29"/>
      <c r="AZ7210" s="29"/>
      <c r="BA7210" s="166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2023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7170)</f>
        <v>0</v>
      </c>
      <c r="BB7210" s="166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2023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7170)</f>
        <v>0</v>
      </c>
      <c r="BC7210" s="29"/>
      <c r="BD7210" s="29"/>
      <c r="BE7210" s="29"/>
      <c r="BF7210" s="167">
        <f t="shared" si="266"/>
        <v>0</v>
      </c>
      <c r="BG7210" s="166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2023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7170)</f>
        <v>0</v>
      </c>
      <c r="BH7210" s="29"/>
      <c r="BI7210" s="29"/>
      <c r="BJ7210" s="29"/>
      <c r="BK7210" s="166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2023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7170)</f>
        <v>0</v>
      </c>
      <c r="BL7210" s="166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2023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7170)</f>
        <v>0</v>
      </c>
      <c r="BM7210" s="29"/>
      <c r="BN7210" s="29"/>
      <c r="BO7210" s="29"/>
      <c r="BP7210" s="167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2023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7170)</f>
        <v>0</v>
      </c>
      <c r="BQ7210" s="166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7170)</f>
        <v>0</v>
      </c>
      <c r="BR7210" s="29"/>
      <c r="BS7210" s="29"/>
      <c r="BT7210" s="29"/>
      <c r="BU7210" s="167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2023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7170)</f>
        <v>5.0000000000000001E-4</v>
      </c>
      <c r="BV7210" s="166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2023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7170)</f>
        <v>0.63800000000000001</v>
      </c>
    </row>
    <row r="7211" spans="1:74" s="27" customFormat="1" ht="27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275</v>
      </c>
      <c r="K7211" s="29" t="s">
        <v>322</v>
      </c>
      <c r="L7211" s="167">
        <f t="shared" si="255"/>
        <v>0</v>
      </c>
      <c r="M7211" s="166">
        <f t="shared" si="256"/>
        <v>0</v>
      </c>
      <c r="N7211" s="166"/>
      <c r="O7211" s="29"/>
      <c r="P7211" s="29"/>
      <c r="Q7211" s="29"/>
      <c r="R7211" s="167">
        <f t="shared" si="258"/>
        <v>0</v>
      </c>
      <c r="S7211" s="166">
        <f t="shared" si="258"/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 t="shared" si="260"/>
        <v>0</v>
      </c>
      <c r="AC7211" s="166">
        <f t="shared" si="260"/>
        <v>0</v>
      </c>
      <c r="AD7211" s="29"/>
      <c r="AE7211" s="29"/>
      <c r="AF7211" s="29"/>
      <c r="AG7211" s="167">
        <f t="shared" si="261"/>
        <v>0</v>
      </c>
      <c r="AH7211" s="166">
        <f t="shared" si="261"/>
        <v>0</v>
      </c>
      <c r="AI7211" s="29"/>
      <c r="AJ7211" s="29"/>
      <c r="AK7211" s="29"/>
      <c r="AL7211" s="167">
        <f t="shared" si="262"/>
        <v>0</v>
      </c>
      <c r="AM7211" s="166">
        <f t="shared" si="262"/>
        <v>0</v>
      </c>
      <c r="AN7211" s="29"/>
      <c r="AO7211" s="29"/>
      <c r="AP7211" s="29"/>
      <c r="AQ7211" s="167">
        <f t="shared" si="276"/>
        <v>0</v>
      </c>
      <c r="AR7211" s="166">
        <f t="shared" si="276"/>
        <v>0</v>
      </c>
      <c r="AS7211" s="29"/>
      <c r="AT7211" s="29"/>
      <c r="AU7211" s="29"/>
      <c r="AV7211" s="166">
        <f t="shared" si="264"/>
        <v>0</v>
      </c>
      <c r="AW7211" s="166">
        <f t="shared" si="264"/>
        <v>0</v>
      </c>
      <c r="AX7211" s="29"/>
      <c r="AY7211" s="29"/>
      <c r="AZ7211" s="29"/>
      <c r="BA7211" s="167">
        <f t="shared" si="265"/>
        <v>0</v>
      </c>
      <c r="BB7211" s="166">
        <f t="shared" si="265"/>
        <v>0</v>
      </c>
      <c r="BC7211" s="29"/>
      <c r="BD7211" s="29"/>
      <c r="BE7211" s="29"/>
      <c r="BF7211" s="167">
        <f t="shared" si="266"/>
        <v>0</v>
      </c>
      <c r="BG7211" s="166">
        <f t="shared" si="266"/>
        <v>0</v>
      </c>
      <c r="BH7211" s="29"/>
      <c r="BI7211" s="29"/>
      <c r="BJ7211" s="29"/>
      <c r="BK7211" s="167">
        <f t="shared" si="267"/>
        <v>0</v>
      </c>
      <c r="BL7211" s="166">
        <f t="shared" si="267"/>
        <v>0</v>
      </c>
      <c r="BM7211" s="29"/>
      <c r="BN7211" s="29"/>
      <c r="BO7211" s="29"/>
      <c r="BP7211" s="167">
        <f t="shared" si="268"/>
        <v>0</v>
      </c>
      <c r="BQ7211" s="166">
        <f t="shared" si="268"/>
        <v>0</v>
      </c>
      <c r="BR7211" s="29"/>
      <c r="BS7211" s="29"/>
      <c r="BT7211" s="29"/>
      <c r="BU7211" s="167">
        <f t="shared" si="269"/>
        <v>0</v>
      </c>
      <c r="BV7211" s="166">
        <f t="shared" si="269"/>
        <v>0</v>
      </c>
    </row>
    <row r="7212" spans="1:74" s="27" customFormat="1" ht="27.75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276</v>
      </c>
      <c r="K7212" s="29" t="s">
        <v>321</v>
      </c>
      <c r="L7212" s="168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8">
        <f t="shared" si="258"/>
        <v>0</v>
      </c>
      <c r="S7212" s="166">
        <f t="shared" si="258"/>
        <v>0</v>
      </c>
      <c r="T7212" s="29"/>
      <c r="U7212" s="29"/>
      <c r="V7212" s="29"/>
      <c r="W7212" s="166">
        <f t="shared" si="259"/>
        <v>0</v>
      </c>
      <c r="X7212" s="166">
        <f t="shared" si="259"/>
        <v>0</v>
      </c>
      <c r="Y7212" s="29"/>
      <c r="Z7212" s="29"/>
      <c r="AA7212" s="29"/>
      <c r="AB7212" s="166">
        <f t="shared" si="260"/>
        <v>0</v>
      </c>
      <c r="AC7212" s="166">
        <f t="shared" si="260"/>
        <v>0</v>
      </c>
      <c r="AD7212" s="29"/>
      <c r="AE7212" s="29"/>
      <c r="AF7212" s="29"/>
      <c r="AG7212" s="166">
        <f t="shared" si="261"/>
        <v>0</v>
      </c>
      <c r="AH7212" s="166">
        <f t="shared" si="261"/>
        <v>0</v>
      </c>
      <c r="AI7212" s="29"/>
      <c r="AJ7212" s="29"/>
      <c r="AK7212" s="29"/>
      <c r="AL7212" s="166">
        <f t="shared" si="262"/>
        <v>0</v>
      </c>
      <c r="AM7212" s="166">
        <f t="shared" si="262"/>
        <v>0</v>
      </c>
      <c r="AN7212" s="29"/>
      <c r="AO7212" s="29"/>
      <c r="AP7212" s="29"/>
      <c r="AQ7212" s="166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6">
        <f t="shared" si="265"/>
        <v>0</v>
      </c>
      <c r="BB7212" s="166">
        <f t="shared" si="265"/>
        <v>0</v>
      </c>
      <c r="BC7212" s="29"/>
      <c r="BD7212" s="29"/>
      <c r="BE7212" s="29"/>
      <c r="BF7212" s="166">
        <f t="shared" si="266"/>
        <v>0</v>
      </c>
      <c r="BG7212" s="166">
        <f t="shared" si="266"/>
        <v>0</v>
      </c>
      <c r="BH7212" s="29"/>
      <c r="BI7212" s="29"/>
      <c r="BJ7212" s="29"/>
      <c r="BK7212" s="166">
        <f t="shared" si="267"/>
        <v>0</v>
      </c>
      <c r="BL7212" s="166">
        <f t="shared" si="267"/>
        <v>0</v>
      </c>
      <c r="BM7212" s="29"/>
      <c r="BN7212" s="29"/>
      <c r="BO7212" s="29"/>
      <c r="BP7212" s="166">
        <f t="shared" si="268"/>
        <v>0</v>
      </c>
      <c r="BQ7212" s="166">
        <f t="shared" si="268"/>
        <v>0</v>
      </c>
      <c r="BR7212" s="29"/>
      <c r="BS7212" s="29"/>
      <c r="BT7212" s="29"/>
      <c r="BU7212" s="166">
        <f t="shared" si="269"/>
        <v>0</v>
      </c>
      <c r="BV7212" s="166">
        <f t="shared" si="269"/>
        <v>0</v>
      </c>
    </row>
    <row r="7213" spans="1:74" s="27" customFormat="1" ht="25.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277</v>
      </c>
      <c r="K7213" s="29" t="s">
        <v>321</v>
      </c>
      <c r="L7213" s="168">
        <f t="shared" si="255"/>
        <v>0</v>
      </c>
      <c r="M7213" s="166">
        <f t="shared" si="256"/>
        <v>0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8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6900,AL7017,AL7056,AL7095,AL7134,AL7173)</f>
        <v>0</v>
      </c>
      <c r="AM7213" s="166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6900,AM7017,AM7056,AM7095,AM7134,AM7173)</f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6900,BF6939,BF6978,BF7017,BF7056,BF7095,BF7134,BF7173)</f>
        <v>0</v>
      </c>
      <c r="BG7213" s="166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6900,BG6939,BG6978,BG7017,BG7056,BG7095,BG7134,BG7173)</f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4.7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283</v>
      </c>
      <c r="J7214" s="29" t="s">
        <v>298</v>
      </c>
      <c r="K7214" s="29" t="s">
        <v>322</v>
      </c>
      <c r="L7214" s="167">
        <f t="shared" si="255"/>
        <v>0</v>
      </c>
      <c r="M7214" s="166">
        <f t="shared" si="256"/>
        <v>0</v>
      </c>
      <c r="N7214" s="166"/>
      <c r="O7214" s="29"/>
      <c r="P7214" s="29"/>
      <c r="Q7214" s="29"/>
      <c r="R7214" s="166">
        <f t="shared" si="258"/>
        <v>0</v>
      </c>
      <c r="S7214" s="166">
        <f t="shared" si="258"/>
        <v>0</v>
      </c>
      <c r="T7214" s="29"/>
      <c r="U7214" s="29"/>
      <c r="V7214" s="29"/>
      <c r="W7214" s="167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 t="shared" si="262"/>
        <v>0</v>
      </c>
      <c r="AM7214" s="166">
        <f t="shared" si="262"/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 t="shared" si="266"/>
        <v>0</v>
      </c>
      <c r="BG7214" s="166">
        <f t="shared" si="266"/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278</v>
      </c>
      <c r="K7215" s="29" t="s">
        <v>321</v>
      </c>
      <c r="L7215" s="168">
        <f t="shared" si="255"/>
        <v>1</v>
      </c>
      <c r="M7215" s="166">
        <f t="shared" si="256"/>
        <v>1.446</v>
      </c>
      <c r="N7215" s="166"/>
      <c r="O7215" s="29"/>
      <c r="P7215" s="29"/>
      <c r="Q7215" s="29"/>
      <c r="R7215" s="168">
        <f t="shared" si="258"/>
        <v>0</v>
      </c>
      <c r="S7215" s="166">
        <f t="shared" si="258"/>
        <v>0</v>
      </c>
      <c r="T7215" s="29"/>
      <c r="U7215" s="29"/>
      <c r="V7215" s="29"/>
      <c r="W7215" s="168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ref="AB7215" si="277"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6941,AB6980,AB7019,AB7058,AB7097,AB7136,AB7175)</f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ref="BK7215" si="278"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7175)</f>
        <v>0</v>
      </c>
      <c r="BL7215" s="166">
        <f t="shared" si="267"/>
        <v>0</v>
      </c>
      <c r="BM7215" s="29"/>
      <c r="BN7215" s="29"/>
      <c r="BO7215" s="29"/>
      <c r="BP7215" s="168">
        <f t="shared" si="268"/>
        <v>1</v>
      </c>
      <c r="BQ7215" s="166">
        <f t="shared" si="268"/>
        <v>1.446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279</v>
      </c>
      <c r="K7216" s="29" t="s">
        <v>321</v>
      </c>
      <c r="L7216" s="168">
        <f t="shared" si="255"/>
        <v>0</v>
      </c>
      <c r="M7216" s="166">
        <f t="shared" si="256"/>
        <v>0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6942,X6981,X7020,X7059,X7098,X7137,X7176)</f>
        <v>0</v>
      </c>
      <c r="Y7216" s="29"/>
      <c r="Z7216" s="29"/>
      <c r="AA7216" s="29"/>
      <c r="AB7216" s="168">
        <f t="shared" ref="AB7216" si="279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6942,AC6981,AC7020,AC7059,AC7098,AC7137,AC7176)</f>
        <v>0</v>
      </c>
      <c r="AD7216" s="29"/>
      <c r="AE7216" s="29"/>
      <c r="AF7216" s="29"/>
      <c r="AG7216" s="166">
        <f t="shared" si="261"/>
        <v>0</v>
      </c>
      <c r="AH7216" s="166">
        <f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6942,AH6981,AH7020,AH7059,AH7098,AH7137,AH7176)</f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7176)</f>
        <v>0</v>
      </c>
      <c r="BH7216" s="29"/>
      <c r="BI7216" s="29"/>
      <c r="BJ7216" s="29"/>
      <c r="BK7216" s="166">
        <f t="shared" ref="BK7216" si="280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7176)</f>
        <v>0</v>
      </c>
      <c r="BM7216" s="29"/>
      <c r="BN7216" s="29"/>
      <c r="BO7216" s="29"/>
      <c r="BP7216" s="168">
        <f t="shared" si="268"/>
        <v>0</v>
      </c>
      <c r="BQ7216" s="166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7176)</f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7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286</v>
      </c>
      <c r="J7217" s="29" t="s">
        <v>280</v>
      </c>
      <c r="K7217" s="29" t="s">
        <v>320</v>
      </c>
      <c r="L7217" s="168"/>
      <c r="M7217" s="167">
        <f t="shared" si="256"/>
        <v>12.2544</v>
      </c>
      <c r="N7217" s="167"/>
      <c r="O7217" s="29"/>
      <c r="P7217" s="29"/>
      <c r="Q7217" s="29"/>
      <c r="R7217" s="168">
        <f>SUBTOTAL(9,R41,R80,R119,R158,R197,R236,R275,R314,R353,R392,R431,R470,R509,R626,R665,R743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2810,R2849,R2888,R2927,R3005,R3044,R3122,R3161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5813,R5852,R5891,R5930,R5969,R6008,R6047,R6086,R6125,R6164,R6203,R6242,R6281,R6320,R6359,R6398,R6437,R6476,R6515,R6554,R6593,R6632,R6671,R6710,R6749,R6788,R6827,R6866,R6944,R6983,R7022,R7100,R7139,R7178)</f>
        <v>0</v>
      </c>
      <c r="S7217" s="166">
        <f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6943,S6982,S7021,S7060,S7099,S7138,S7177)</f>
        <v>0</v>
      </c>
      <c r="T7217" s="29"/>
      <c r="U7217" s="29"/>
      <c r="V7217" s="29"/>
      <c r="W7217" s="168">
        <f>SUBTOTAL(9,W41,W80,W119,W158,W197,W236,W275,W314,W353,W392,W431,W470,W509,W626,W665,W743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2810,W2849,W2888,W2927,W3005,W3044,W3122,W3161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5813,W5852,W5891,W5930,W5969,W6008,W6047,W6086,W6125,W6164,W6203,W6242,W6281,W6320,W6359,W6398,W6437,W6476,W6515,W6554,W6593,W6632,W6671,W6710,W6749,W6788,W6827,W6866,W6944,W6983,W7022,W7100,W7139,W7178)</f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>SUBTOTAL(9,AB41,AB80,AB119,AB158,AB197,AB236,AB275,AB314,AB353,AB392,AB431,AB470,AB509,AB626,AB665,AB743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2810,AB2849,AB2888,AB2927,AB3005,AB3044,AB3122,AB3161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5813,AB5852,AB5891,AB5930,AB5969,AB6008,AB6047,AB6086,AB6125,AB6164,AB6203,AB6242,AB6281,AB6320,AB6359,AB6398,AB6437,AB6476,AB6515,AB6554,AB6593,AB6632,AB6671,AB6710,AB6749,AB6788,AB6827,AB6866,AB6944,AB6983,AB7022,AB7100,AB7139,AB7178)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8">
        <f>SUBTOTAL(9,AG41,AG80,AG119,AG158,AG197,AG236,AG275,AG314,AG353,AG392,AG431,AG470,AG509,AG626,AG665,AG743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2810,AG2849,AG2888,AG2927,AG3005,AG3044,AG3122,AG3161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5813,AG5852,AG5891,AG5930,AG5969,AG6008,AG6047,AG6086,AG6125,AG6164,AG6203,AG6242,AG6281,AG6320,AG6359,AG6398,AG6437,AG6476,AG6515,AG6554,AG6593,AG6632,AG6671,AG6710,AG6749,AG6788,AG6827,AG6866,AG6944,AG6983,AG7022,AG7100,AG7139,AG7178)</f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63"/>
        <v>0</v>
      </c>
      <c r="AR7217" s="166">
        <f t="shared" ref="AR7217:AR7218" si="281"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6904,AR6943,AR6982,AR7021,AR7060,AR7099,AR7138,AR7177)</f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8">
        <f>SUBTOTAL(9,BF41,BF80,BF119,BF158,BF197,BF236,BF275,BF314,BF353,BF392,BF431,BF470,BF509,BF626,BF665,BF743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2810,BF2849,BF2888,BF2927,BF3005,BF3044,BF3122,BF3161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5813,BF5852,BF5891,BF5930,BF5969,BF6008,BF6047,BF6086,BF6125,BF6164,BF6203,BF6242,BF6281,BF6320,BF6359,BF6398,BF6437,BF6476,BF6515,BF6554,BF6593,BF6632,BF6671,BF6710,BF6749,BF6788,BF6827,BF6866,BF6944,BF6983,BF7022,BF7100,BF7139,BF7178)</f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/>
      <c r="BL7217" s="167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6904,BL6943,BL6982,BL7021,BL7060,BL7099,BL7138,BL7177)</f>
        <v>12.2544</v>
      </c>
      <c r="BM7217" s="29"/>
      <c r="BN7217" s="29"/>
      <c r="BO7217" s="29"/>
      <c r="BP7217" s="168">
        <f>SUBTOTAL(9,BP41,BP80,BP119,BP158,BP197,BP236,BP275,BP314,BP353,BP392,BP431,BP470,BP509,BP626,BP665,BP743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2810,BP2849,BP2888,BP2927,BP3005,BP3044,BP3122,BP3161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5813,BP5852,BP5891,BP5930,BP5969,BP6008,BP6047,BP6086,BP6125,BP6164,BP6203,BP6242,BP6281,BP6320,BP6359,BP6398,BP6437,BP6476,BP6515,BP6554,BP6593,BP6632,BP6671,BP6710,BP6749,BP6788,BP6827,BP6866,BP6944,BP6983,BP7022,BP7100,BP7139,BP7178)</f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5.5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281</v>
      </c>
      <c r="K7218" s="29" t="s">
        <v>320</v>
      </c>
      <c r="L7218" s="168"/>
      <c r="M7218" s="166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,M7100,M7139,M7178)</f>
        <v>0</v>
      </c>
      <c r="N7218" s="166"/>
      <c r="O7218" s="29"/>
      <c r="P7218" s="29"/>
      <c r="Q7218" s="29"/>
      <c r="R7218" s="30"/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30"/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30"/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30"/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si="281"/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30"/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30"/>
      <c r="BL7218" s="166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7178)</f>
        <v>0</v>
      </c>
      <c r="BM7218" s="29"/>
      <c r="BN7218" s="29"/>
      <c r="BO7218" s="29"/>
      <c r="BP7218" s="30"/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32">
        <v>2023</v>
      </c>
      <c r="I7219" s="29"/>
      <c r="J7219" s="29" t="s">
        <v>314</v>
      </c>
      <c r="K7219" s="29"/>
      <c r="L7219" s="32"/>
      <c r="M7219" s="167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34.674400000000006</v>
      </c>
      <c r="N7219" s="167"/>
      <c r="O7219" s="166"/>
      <c r="P7219" s="166"/>
      <c r="Q7219" s="166"/>
      <c r="R7219" s="166"/>
      <c r="S7219" s="166">
        <f t="shared" ref="S7219:AH7219" si="282"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6906,S6945,S6984,S7023,S7062,S7101,S7140,S7179)</f>
        <v>0</v>
      </c>
      <c r="T7219" s="166"/>
      <c r="U7219" s="166"/>
      <c r="V7219" s="166"/>
      <c r="W7219" s="166"/>
      <c r="X7219" s="166">
        <f t="shared" si="282"/>
        <v>0</v>
      </c>
      <c r="Y7219" s="166"/>
      <c r="Z7219" s="166"/>
      <c r="AA7219" s="166"/>
      <c r="AB7219" s="166"/>
      <c r="AC7219" s="166">
        <f t="shared" si="282"/>
        <v>0</v>
      </c>
      <c r="AD7219" s="166"/>
      <c r="AE7219" s="166"/>
      <c r="AF7219" s="166"/>
      <c r="AG7219" s="166"/>
      <c r="AH7219" s="166">
        <f t="shared" si="282"/>
        <v>0</v>
      </c>
      <c r="AI7219" s="29"/>
      <c r="AJ7219" s="29"/>
      <c r="AK7219" s="29"/>
      <c r="AL7219" s="166">
        <f t="shared" si="262"/>
        <v>0</v>
      </c>
      <c r="AM7219" s="166">
        <f>SUM(AM7180:AM7218)</f>
        <v>0</v>
      </c>
      <c r="AN7219" s="29"/>
      <c r="AO7219" s="29"/>
      <c r="AP7219" s="29"/>
      <c r="AQ7219" s="166">
        <f t="shared" si="263"/>
        <v>0</v>
      </c>
      <c r="AR7219" s="166">
        <f>SUM(AR7180:AR7218)</f>
        <v>0</v>
      </c>
      <c r="AS7219" s="29"/>
      <c r="AT7219" s="29"/>
      <c r="AU7219" s="29"/>
      <c r="AV7219" s="29"/>
      <c r="AW7219" s="166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6945,AW6984,AW7023,AW7062,AW7101,AW7140,AW7179)</f>
        <v>0</v>
      </c>
      <c r="AX7219" s="29"/>
      <c r="AY7219" s="29"/>
      <c r="AZ7219" s="29"/>
      <c r="BA7219" s="29"/>
      <c r="BB7219" s="166">
        <f>SUM(BB7180:BB7218)</f>
        <v>0</v>
      </c>
      <c r="BC7219" s="29"/>
      <c r="BD7219" s="29"/>
      <c r="BE7219" s="29"/>
      <c r="BF7219" s="29"/>
      <c r="BG7219" s="166">
        <f>SUM(BG7180:BG7218)</f>
        <v>0</v>
      </c>
      <c r="BH7219" s="29"/>
      <c r="BI7219" s="29"/>
      <c r="BJ7219" s="29"/>
      <c r="BK7219" s="29"/>
      <c r="BL7219" s="166">
        <f>SUM(BL7180:BL7218)</f>
        <v>12.2544</v>
      </c>
      <c r="BM7219" s="29"/>
      <c r="BN7219" s="29"/>
      <c r="BO7219" s="29"/>
      <c r="BP7219" s="29"/>
      <c r="BQ7219" s="166">
        <f>SUM(BQ7180:BQ7218)</f>
        <v>1.446</v>
      </c>
      <c r="BR7219" s="29"/>
      <c r="BS7219" s="29"/>
      <c r="BT7219" s="29"/>
      <c r="BU7219" s="29"/>
      <c r="BV7219" s="166">
        <f>SUM(BV7180:BV7218)</f>
        <v>417.52600000000001</v>
      </c>
    </row>
    <row r="7220" spans="1:74" hidden="1" x14ac:dyDescent="0.3">
      <c r="O7220" s="1"/>
      <c r="P7220"/>
      <c r="Q7220"/>
      <c r="R7220" s="1"/>
      <c r="S7220" s="63"/>
      <c r="Y7220" s="1"/>
      <c r="Z7220"/>
      <c r="AA7220"/>
      <c r="AB7220" s="1"/>
      <c r="AC7220" s="63"/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  <c r="AH7221" s="135"/>
    </row>
    <row r="7222" spans="1:74" x14ac:dyDescent="0.3">
      <c r="O7222" s="1"/>
      <c r="P7222"/>
      <c r="Q7222"/>
      <c r="R7222" s="1"/>
      <c r="S7222" s="63"/>
      <c r="Y7222" s="1"/>
      <c r="Z7222"/>
      <c r="AA7222"/>
      <c r="AB7222" s="1"/>
      <c r="AC7222" s="63"/>
      <c r="AH7222" s="134"/>
    </row>
    <row r="7223" spans="1:74" x14ac:dyDescent="0.3">
      <c r="J7223" t="s">
        <v>664</v>
      </c>
      <c r="O7223" s="1"/>
      <c r="P7223"/>
      <c r="Q7223"/>
      <c r="R7223" s="1"/>
      <c r="S7223" s="63"/>
      <c r="Y7223" s="1"/>
      <c r="Z7223"/>
      <c r="AA7223"/>
      <c r="AB7223" s="1"/>
      <c r="AC7223" s="63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</sheetData>
  <sheetProtection algorithmName="SHA-512" hashValue="P2FpjI5zAMoeJ4g31dpZSLnZyLh9FPsK/1U2QDjjwggAu68XcJohEiVrRuQwEgtqkLzfY7N2wzhg8WFgnRN/dA==" saltValue="65ftt9WtDUoM7qQMxjgMbw==" spinCount="100000" sheet="1" objects="1" scenarios="1"/>
  <autoFilter ref="A3:BV7209" xr:uid="{00000000-0009-0000-0000-000000000000}">
    <filterColumn colId="3">
      <filters>
        <filter val="Благодатная ул."/>
      </filters>
    </filterColumn>
    <filterColumn colId="4">
      <filters>
        <filter val="61"/>
      </filters>
    </filterColumn>
  </autoFilter>
  <mergeCells count="52">
    <mergeCell ref="AY4877:AZ4877"/>
    <mergeCell ref="AT873:AU873"/>
    <mergeCell ref="AT912:AU912"/>
    <mergeCell ref="AT933:AU933"/>
    <mergeCell ref="AT935:AU935"/>
    <mergeCell ref="AT2220:AU2220"/>
    <mergeCell ref="AT2217:AU2217"/>
    <mergeCell ref="AT2339:AU2339"/>
    <mergeCell ref="AT2378:AU2378"/>
    <mergeCell ref="AT3117:AU3117"/>
    <mergeCell ref="AT3273:AU3273"/>
    <mergeCell ref="AT3470:AU3470"/>
    <mergeCell ref="AT3509:AU3509"/>
    <mergeCell ref="AT3743:AU3743"/>
    <mergeCell ref="AT3860:AU3860"/>
    <mergeCell ref="AT3977:AU3977"/>
    <mergeCell ref="BR2:BV2"/>
    <mergeCell ref="BM2:BQ2"/>
    <mergeCell ref="AN2:AR2"/>
    <mergeCell ref="AS2:AW2"/>
    <mergeCell ref="AX2:BB2"/>
    <mergeCell ref="BC2:BG2"/>
    <mergeCell ref="BH2:BL2"/>
    <mergeCell ref="L2:M2"/>
    <mergeCell ref="O2:S2"/>
    <mergeCell ref="T2:X2"/>
    <mergeCell ref="Y2:AC2"/>
    <mergeCell ref="AD2:AH2"/>
    <mergeCell ref="AT6980:AU6980"/>
    <mergeCell ref="AT6434:AU6434"/>
    <mergeCell ref="AT6512:AU6512"/>
    <mergeCell ref="AT6629:AU6629"/>
    <mergeCell ref="AT6707:AU6707"/>
    <mergeCell ref="AT6746:AU6746"/>
    <mergeCell ref="AT6515:AU6515"/>
    <mergeCell ref="AT6788:AU6788"/>
    <mergeCell ref="J1:N1"/>
    <mergeCell ref="AT5459:AU5459"/>
    <mergeCell ref="AT5730:AU5730"/>
    <mergeCell ref="AT6161:AU6161"/>
    <mergeCell ref="AT6785:AU6785"/>
    <mergeCell ref="AT4713:AU4713"/>
    <mergeCell ref="AT4716:AU4716"/>
    <mergeCell ref="AT5166:AU5166"/>
    <mergeCell ref="AT5186:AU5186"/>
    <mergeCell ref="AT5225:AU5225"/>
    <mergeCell ref="AT115:AU115"/>
    <mergeCell ref="AT116:AU116"/>
    <mergeCell ref="AT350:AU350"/>
    <mergeCell ref="AT715:AU715"/>
    <mergeCell ref="AT779:AU779"/>
    <mergeCell ref="AI2:AM2"/>
  </mergeCells>
  <pageMargins left="0.7" right="0.7" top="0.75" bottom="0.75" header="0.3" footer="0.3"/>
  <pageSetup paperSize="9" scale="1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2024-02-05T09:09:01Z</dcterms:modified>
</cp:coreProperties>
</file>