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F2F461F0-D46A-4F7D-868F-ABFC9E15B73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<sst xmlns="http://schemas.openxmlformats.org/spreadsheetml/2006/main" count="74979" uniqueCount="1692">
  <si>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</si>
  <si>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</si>
  <si>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</si>
  <si>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</si>
  <si>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</si>
  <si>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</si>
  <si>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</si>
  <si>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</si>
  <si>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</si>
  <si>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</si>
  <si>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</si>
  <si>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</si>
  <si>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</si>
  <si>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</si>
  <si>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</si>
  <si>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</si>
  <si>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</si>
  <si>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</si>
  <si>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</si>
  <si>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</si>
  <si>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</si>
  <si>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</si>
  <si>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</si>
  <si>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</si>
  <si>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</si>
  <si>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</si>
  <si>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</si>
  <si>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</si>
  <si>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</si>
  <si>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</si>
  <si>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</si>
  <si>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</si>
  <si>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</si>
  <si>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</si>
  <si>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</si>
  <si>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</si>
  <si>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</si>
  <si>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</si>
  <si>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</si>
  <si>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</si>
  <si>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</si>
  <si>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</si>
  <si>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</si>
  <si>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</si>
  <si>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</si>
  <si>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</si>
  <si>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</si>
  <si>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</si>
  <si>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</si>
  <si>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</si>
  <si>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</si>
  <si>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</si>
  <si>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</si>
  <si>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</si>
  <si>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</si>
  <si>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</si>
  <si>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</si>
  <si>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</si>
  <si>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</si>
  <si>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</si>
  <si>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</si>
  <si>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</si>
  <si>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</si>
  <si>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</si>
  <si>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</si>
  <si>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</si>
  <si>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</si>
  <si>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</si>
  <si>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</si>
  <si>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</si>
  <si>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</si>
  <si>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</si>
  <si>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</si>
  <si>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</si>
  <si>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</si>
  <si>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</si>
  <si>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</si>
  <si>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</si>
  <si>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</si>
  <si>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</si>
  <si>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</si>
  <si>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</si>
  <si>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</si>
  <si>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</si>
  <si>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</si>
  <si>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</si>
  <si>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</si>
  <si>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</si>
  <si>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</si>
  <si>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</si>
  <si>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</si>
  <si>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</si>
  <si>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</si>
  <si>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</si>
  <si>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</si>
  <si>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</si>
  <si>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</si>
  <si>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</si>
  <si>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</si>
  <si>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</si>
  <si>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</si>
  <si>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</si>
  <si>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</si>
  <si>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</si>
  <si>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</si>
  <si>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</si>
  <si>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</si>
  <si>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</si>
  <si>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</si>
  <si>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</si>
  <si>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</si>
  <si>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</si>
  <si>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</si>
  <si>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</si>
  <si>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</si>
  <si>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</si>
  <si>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</si>
  <si>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</si>
  <si>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</si>
  <si>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</si>
  <si>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</si>
  <si>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</si>
  <si>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</si>
  <si>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</si>
  <si>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</si>
  <si>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</si>
  <si>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</si>
  <si>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</si>
  <si>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</si>
  <si>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</si>
  <si>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</si>
  <si>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</si>
  <si>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</si>
  <si>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</si>
  <si>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</si>
  <si>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</si>
  <si>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</si>
  <si>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</si>
  <si>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</si>
  <si>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</si>
  <si>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</si>
  <si>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</si>
  <si>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</si>
  <si>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</si>
  <si>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</si>
  <si>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</si>
  <si>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</si>
  <si>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</si>
  <si>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</si>
  <si>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</si>
  <si>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</si>
  <si>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</si>
  <si>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</si>
  <si>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</si>
  <si>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</si>
  <si>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</si>
  <si>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</si>
  <si>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</si>
  <si>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</si>
  <si>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</si>
  <si>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</si>
  <si>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</si>
  <si>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</si>
  <si>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</si>
  <si>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</si>
  <si>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</si>
  <si>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</si>
  <si>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</si>
  <si>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</si>
  <si>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</si>
  <si>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</si>
  <si>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</si>
  <si>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</si>
  <si>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</si>
  <si>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</si>
  <si>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</si>
  <si>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</si>
  <si>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</si>
  <si>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</si>
  <si>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</si>
  <si>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</si>
  <si>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</si>
  <si>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</si>
  <si>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</si>
  <si>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</si>
  <si>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</si>
  <si>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</si>
  <si>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</si>
  <si>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</si>
  <si>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</si>
  <si>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</si>
  <si>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</si>
  <si>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</si>
  <si>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</si>
  <si>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</si>
  <si>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</si>
  <si>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</si>
  <si>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</si>
  <si>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</si>
  <si>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</si>
  <si>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</si>
  <si>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</si>
  <si>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</si>
  <si>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</si>
  <si>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</si>
  <si>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</si>
  <si>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</si>
  <si>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</si>
  <si>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</si>
  <si>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</si>
  <si>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</si>
  <si>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</si>
  <si>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</si>
  <si>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</si>
  <si>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</si>
  <si>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</si>
  <si>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</si>
  <si>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</si>
  <si>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</si>
  <si>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</si>
  <si>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</si>
  <si>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</si>
  <si>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</si>
  <si>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</si>
  <si>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</si>
  <si>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</si>
  <si>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</si>
  <si>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</si>
  <si>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</si>
  <si>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</si>
  <si>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</si>
  <si>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</si>
  <si>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</si>
  <si>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</si>
  <si>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</si>
  <si>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</si>
  <si>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</si>
  <si>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</si>
  <si>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</si>
  <si>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</si>
  <si>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</si>
  <si>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</si>
  <si>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</si>
  <si>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</si>
  <si>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</si>
  <si>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</si>
  <si>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</si>
  <si>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</si>
  <si>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</si>
  <si>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</si>
  <si>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</si>
  <si>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</si>
  <si>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</si>
  <si>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</si>
  <si>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</si>
  <si>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</si>
  <si>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</si>
  <si>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</si>
  <si>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</si>
  <si>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</si>
  <si>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</si>
  <si>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</si>
  <si>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</si>
  <si>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</si>
  <si>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</si>
  <si>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</si>
  <si>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</si>
  <si>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</si>
  <si>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</si>
  <si>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</si>
  <si>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</si>
  <si>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</si>
  <si>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</si>
  <si>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</si>
  <si>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</si>
  <si>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</si>
  <si>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</si>
  <si>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</si>
  <si>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</si>
  <si>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</si>
  <si>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</si>
  <si>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</si>
  <si>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</si>
  <si>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</si>
  <si>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</si>
  <si>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</si>
  <si>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</si>
  <si>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</si>
  <si>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</si>
  <si>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</si>
  <si>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</si>
  <si>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</si>
  <si>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</si>
  <si>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</si>
  <si>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</si>
  <si>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</si>
  <si>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</si>
  <si>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</si>
  <si>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</si>
  <si>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</si>
  <si>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</si>
  <si>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</si>
  <si>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</si>
  <si>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</si>
  <si>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</si>
  <si>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</si>
  <si>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</si>
  <si>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</si>
  <si>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</si>
  <si>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</si>
  <si>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</si>
  <si>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</si>
  <si>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</si>
  <si>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</si>
  <si>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</si>
  <si>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</si>
  <si>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</si>
  <si>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</si>
  <si>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</si>
  <si>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</si>
  <si>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</si>
  <si>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</si>
  <si>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</si>
  <si>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</si>
  <si>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</si>
  <si>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</si>
  <si>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</si>
  <si>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</si>
  <si>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</si>
  <si>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</si>
  <si>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</si>
  <si>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</si>
  <si>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</si>
  <si>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</si>
  <si>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</si>
  <si>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</si>
  <si>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</si>
  <si>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</si>
  <si>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</si>
  <si>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</si>
  <si>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</si>
  <si>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</si>
  <si>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</si>
  <si>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</si>
  <si>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</si>
  <si>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</si>
  <si>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</si>
  <si>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</si>
  <si>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</si>
  <si>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</si>
  <si>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</si>
  <si>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</si>
  <si>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</si>
  <si>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</si>
  <si>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</si>
  <si>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</si>
  <si>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</si>
  <si>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</si>
  <si>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</si>
  <si>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</si>
  <si>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</si>
  <si>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</si>
  <si>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</si>
  <si>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</si>
  <si>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</si>
  <si>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</si>
  <si>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</si>
  <si>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</si>
  <si>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</si>
  <si>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</si>
  <si>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</si>
  <si>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</si>
  <si>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</si>
  <si>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</si>
  <si>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</si>
  <si>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</si>
  <si>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</si>
  <si>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</si>
  <si>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</si>
  <si>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</si>
  <si>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</si>
  <si>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</si>
  <si>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</si>
  <si>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</si>
  <si>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</si>
  <si>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</si>
  <si>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</si>
  <si>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</si>
  <si>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</si>
  <si>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</si>
  <si>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</si>
  <si>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</si>
  <si>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</si>
  <si>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</si>
  <si>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</si>
  <si>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</si>
  <si>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</si>
  <si>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</si>
  <si>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</si>
  <si>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</si>
  <si>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</si>
  <si>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</si>
  <si>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</si>
  <si>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</si>
  <si>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</si>
  <si>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</si>
  <si>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</si>
  <si>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</si>
  <si>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</si>
  <si>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</si>
  <si>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</si>
  <si>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</si>
  <si>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</si>
  <si>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</si>
  <si>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</si>
  <si>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</si>
  <si>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</si>
  <si>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</si>
  <si>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</si>
  <si>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</si>
  <si>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</si>
  <si>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</si>
  <si>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</si>
  <si>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</si>
  <si>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</si>
  <si>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</si>
  <si>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</si>
  <si>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</si>
  <si>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</si>
  <si>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</si>
  <si>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</si>
  <si>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</si>
  <si>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</si>
  <si>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</si>
  <si>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</si>
  <si>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</si>
  <si>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</si>
  <si>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</si>
  <si>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</si>
  <si>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</si>
  <si>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</si>
  <si>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</si>
  <si>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</si>
  <si>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</si>
  <si>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</si>
  <si>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</si>
  <si>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</si>
  <si>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</si>
  <si>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</si>
  <si>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</si>
  <si>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</si>
  <si>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</si>
  <si>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</si>
  <si>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</si>
  <si>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</si>
  <si>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</si>
  <si>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</si>
  <si>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</si>
  <si>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</si>
  <si>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</si>
  <si>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</si>
  <si>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</si>
  <si>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</si>
  <si>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</si>
  <si>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</si>
  <si>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</si>
  <si>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</si>
  <si>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</si>
  <si>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</si>
  <si>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</si>
  <si>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</si>
  <si>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</si>
  <si>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</si>
  <si>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</si>
  <si>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</si>
  <si>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</si>
  <si>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</si>
  <si>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</si>
  <si>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</si>
  <si>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</si>
  <si>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</si>
  <si>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</si>
  <si>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</si>
  <si>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</si>
  <si>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</si>
  <si>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</si>
  <si>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</si>
  <si>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</si>
  <si>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</si>
  <si>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</si>
  <si>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</si>
  <si>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</si>
  <si>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</si>
  <si>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</si>
  <si>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</si>
  <si>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</si>
  <si>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</si>
  <si>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</si>
  <si>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</si>
  <si>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</si>
  <si>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</si>
  <si>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</si>
  <si>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</si>
  <si>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</si>
  <si>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</si>
  <si>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</si>
  <si>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</si>
  <si>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</si>
  <si>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</si>
  <si>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</si>
  <si>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</si>
  <si>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</si>
  <si>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</si>
  <si>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</si>
  <si>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</si>
  <si>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</si>
  <si>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</si>
  <si>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</si>
  <si>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</si>
  <si>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</si>
  <si>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</si>
  <si>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</si>
  <si>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</si>
  <si>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</si>
  <si>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</si>
  <si>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</si>
  <si>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</si>
  <si>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</si>
  <si>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</si>
  <si>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</si>
  <si>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</si>
  <si>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</si>
  <si>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</si>
  <si>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</si>
  <si>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</si>
  <si>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</si>
  <si>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</si>
  <si>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</si>
  <si>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</si>
  <si>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</si>
  <si>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</si>
  <si>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</si>
  <si>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</si>
  <si>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</si>
  <si>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</si>
  <si>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</si>
  <si>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</si>
  <si>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</si>
  <si>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</si>
  <si>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</si>
  <si>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</si>
  <si>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</si>
  <si>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</si>
  <si>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</si>
  <si>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</si>
  <si>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</si>
  <si>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</si>
  <si>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</si>
  <si>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</si>
  <si>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</si>
  <si>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</si>
  <si>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</si>
  <si>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</si>
  <si>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</si>
  <si>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</si>
  <si>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</si>
  <si>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</si>
  <si>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</si>
  <si>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</si>
  <si>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</si>
  <si>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</si>
  <si>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</si>
  <si>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</si>
  <si>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</si>
  <si>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</si>
  <si>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</si>
  <si>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</si>
  <si>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</si>
  <si>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</si>
  <si>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</si>
  <si>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</si>
  <si>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</si>
  <si>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</si>
  <si>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</si>
  <si>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</si>
  <si>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</si>
  <si>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</si>
  <si>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</si>
  <si>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</si>
  <si>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</si>
  <si>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</si>
  <si>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</si>
  <si>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</si>
  <si>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</si>
  <si>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</si>
  <si>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</si>
  <si>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</si>
  <si>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</si>
  <si>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</si>
  <si>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</si>
  <si>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</si>
  <si>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</si>
  <si>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</si>
  <si>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</si>
  <si>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</si>
  <si>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</si>
  <si>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</si>
  <si>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</si>
  <si>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</si>
  <si>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</si>
  <si>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</si>
  <si>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</si>
  <si>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</si>
  <si>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</si>
  <si>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</si>
  <si>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</si>
  <si>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</si>
  <si>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</si>
  <si>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</si>
  <si>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</si>
  <si>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</si>
  <si>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</si>
  <si>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</si>
  <si>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</si>
  <si>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</si>
  <si>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</si>
  <si>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</si>
  <si>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</si>
  <si>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</si>
  <si>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</si>
  <si>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</si>
  <si>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</si>
  <si>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</si>
  <si>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</si>
  <si>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</si>
  <si>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</si>
  <si>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</si>
  <si>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</si>
  <si>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</si>
  <si>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</si>
  <si>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</si>
  <si>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</si>
  <si>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</si>
  <si>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</si>
  <si>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</si>
  <si>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</si>
  <si>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</si>
  <si>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</si>
  <si>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</si>
  <si>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</si>
  <si>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</si>
  <si>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</si>
  <si>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</si>
  <si>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</si>
  <si>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</si>
  <si>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</si>
  <si>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</si>
  <si>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</si>
  <si>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</si>
  <si>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</si>
  <si>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</si>
  <si>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</si>
  <si>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</si>
  <si>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</si>
  <si>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</si>
  <si>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</si>
  <si>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</si>
  <si>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</si>
  <si>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</si>
  <si>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</si>
  <si>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</si>
  <si>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</si>
  <si>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</si>
  <si>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</si>
  <si>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</si>
  <si>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</si>
  <si>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</si>
  <si>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</si>
  <si>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</si>
  <si>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</si>
  <si>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</si>
  <si>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</si>
  <si>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</si>
  <si>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</si>
  <si>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</si>
  <si>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</si>
  <si>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</si>
  <si>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</si>
  <si>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</si>
  <si>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</si>
  <si>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</si>
  <si>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</si>
  <si>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</si>
  <si>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</si>
  <si>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</si>
  <si>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</si>
  <si>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</si>
  <si>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</si>
  <si>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</si>
  <si>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</si>
  <si>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</si>
  <si>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</si>
  <si>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</si>
  <si>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</si>
  <si>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</si>
  <si>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</si>
  <si>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</si>
  <si>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</si>
  <si>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</si>
  <si>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</si>
  <si>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</si>
  <si>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</si>
  <si>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</si>
  <si>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</si>
  <si>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</si>
  <si>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</si>
  <si>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</si>
  <si>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</si>
  <si>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</si>
  <si>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</si>
  <si>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</si>
  <si>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</si>
  <si>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</si>
  <si>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</si>
  <si>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</si>
  <si>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</si>
  <si>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</si>
  <si>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</si>
  <si>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</si>
  <si>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</si>
  <si>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</si>
  <si>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</si>
  <si>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</si>
  <si>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</si>
  <si>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</si>
  <si>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</si>
  <si>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</si>
  <si>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</si>
  <si>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</si>
  <si>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</si>
  <si>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</si>
  <si>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</si>
  <si>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</si>
  <si>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</si>
  <si>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</si>
  <si>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</si>
  <si>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</si>
  <si>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</si>
  <si>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</si>
  <si>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</si>
  <si>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</si>
  <si>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</si>
  <si>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</si>
  <si>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</si>
  <si>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</si>
  <si>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</si>
  <si>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</si>
  <si>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</si>
  <si>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</si>
  <si>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</si>
  <si>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</si>
  <si>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</si>
  <si>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</si>
  <si>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</si>
  <si>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</si>
  <si>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</si>
  <si>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</si>
  <si>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</si>
  <si>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</si>
  <si>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</si>
  <si>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</si>
  <si>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</si>
  <si>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</si>
  <si>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</si>
  <si>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</si>
  <si>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</si>
  <si>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</si>
  <si>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</si>
  <si>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</si>
  <si>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</si>
  <si>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</si>
  <si>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</si>
  <si>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</si>
  <si>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</si>
  <si>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</si>
  <si>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</si>
  <si>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</si>
  <si>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</si>
  <si>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</si>
  <si>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</si>
  <si>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</si>
  <si>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</si>
  <si>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</si>
  <si>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</si>
  <si>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</si>
  <si>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</si>
  <si>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</si>
  <si>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</si>
  <si>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</si>
  <si>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</si>
  <si>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</si>
  <si>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</si>
  <si>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</si>
  <si>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</si>
  <si>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</si>
  <si>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</si>
  <si>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</si>
  <si>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</si>
  <si>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</si>
  <si>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</si>
  <si>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</si>
  <si>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</si>
  <si>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</si>
  <si>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</si>
  <si>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</si>
  <si>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</si>
  <si>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</si>
  <si>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</si>
  <si>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</si>
  <si>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</si>
  <si>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</si>
  <si>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</si>
  <si>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</si>
  <si>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</si>
  <si>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</si>
  <si>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</si>
  <si>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</si>
  <si>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</si>
  <si>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</si>
  <si>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</si>
  <si>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</si>
  <si>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</si>
  <si>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</si>
  <si>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</si>
  <si>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</si>
  <si>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</si>
  <si>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</si>
  <si>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</si>
  <si>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</si>
  <si>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</si>
  <si>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</si>
  <si>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</si>
  <si>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</si>
  <si>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</si>
  <si>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</si>
  <si>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</si>
  <si>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</si>
  <si>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</si>
  <si>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</si>
  <si>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</si>
  <si>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</si>
  <si>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</si>
  <si>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</si>
  <si>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</si>
  <si>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</si>
  <si>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</si>
  <si>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</si>
  <si>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</si>
  <si>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</si>
  <si>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</si>
  <si>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</si>
  <si>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</si>
  <si>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</si>
  <si>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</si>
  <si>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</si>
  <si>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</si>
  <si>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</si>
  <si>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</si>
  <si>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</si>
  <si>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</si>
  <si>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</si>
  <si>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</si>
  <si>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</si>
  <si>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</si>
  <si>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</si>
  <si>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</si>
  <si>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</si>
  <si>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</si>
  <si>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</si>
  <si>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</si>
  <si>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</si>
  <si>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</si>
  <si>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</si>
  <si>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</si>
  <si>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</si>
  <si>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</si>
  <si>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</si>
  <si>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</si>
  <si>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</si>
  <si>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</si>
  <si>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</si>
  <si>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</si>
  <si>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</si>
  <si>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</si>
  <si>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</si>
  <si>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</si>
  <si>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</si>
  <si>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</si>
  <si>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</si>
  <si>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</si>
  <si>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</si>
  <si>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</si>
  <si>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</si>
  <si>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</si>
  <si>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</si>
  <si>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</si>
  <si>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</si>
  <si>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</si>
  <si>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</si>
  <si>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</si>
  <si>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</si>
  <si>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</si>
  <si>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</si>
  <si>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</si>
  <si>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</si>
  <si>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</si>
  <si>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</si>
  <si>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</si>
  <si>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</si>
  <si>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</si>
  <si>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</si>
  <si>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</si>
  <si>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</si>
  <si>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</si>
  <si>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</si>
  <si>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</si>
  <si>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</si>
  <si>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</si>
  <si>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</si>
  <si>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</si>
  <si>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</si>
  <si>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</si>
  <si>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</si>
  <si>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</si>
  <si>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</si>
  <si>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</si>
  <si>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</si>
  <si>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</si>
  <si>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</si>
  <si>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</si>
  <si>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</si>
  <si>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</si>
  <si>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</si>
  <si>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</si>
  <si>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</si>
  <si>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</si>
  <si>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</si>
  <si>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</si>
  <si>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</si>
  <si>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</si>
  <si>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</si>
  <si>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</si>
  <si>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</si>
  <si>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</si>
  <si>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</si>
  <si>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</si>
  <si>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</si>
  <si>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</si>
  <si>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</si>
  <si>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</si>
  <si>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</si>
  <si>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</si>
  <si>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</si>
  <si>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</si>
  <si>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</si>
  <si>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</si>
  <si>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</si>
  <si>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</si>
  <si>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</si>
  <si>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</si>
  <si>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</si>
  <si>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</si>
  <si>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</si>
  <si>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</si>
  <si>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</si>
  <si>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</si>
  <si>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</si>
  <si>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</si>
  <si>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</si>
  <si>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</si>
  <si>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</si>
  <si>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</si>
  <si>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</si>
  <si>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</si>
  <si>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</si>
  <si>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</si>
  <si>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</si>
  <si>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</si>
  <si>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</si>
  <si>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</si>
  <si>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</si>
  <si>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</si>
  <si>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</si>
  <si>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</si>
  <si>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</si>
  <si>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</si>
  <si>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</si>
  <si>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</si>
  <si>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</si>
  <si>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</si>
  <si>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</si>
  <si>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</si>
  <si>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</si>
  <si>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</si>
  <si>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</si>
  <si>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</si>
  <si>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</si>
  <si>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</si>
  <si>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</si>
  <si>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</si>
  <si>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</si>
  <si>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</si>
  <si>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</si>
  <si>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</si>
  <si>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</si>
  <si>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</si>
  <si>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</si>
  <si>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</si>
  <si>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</si>
  <si>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</si>
  <si>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</si>
  <si>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</si>
  <si>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</si>
  <si>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</si>
  <si>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</si>
  <si>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</si>
  <si>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</si>
  <si>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</si>
  <si>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</si>
  <si>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</si>
  <si>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</si>
  <si>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</si>
  <si>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</si>
  <si>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</si>
  <si>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</si>
  <si>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</si>
  <si>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</si>
  <si>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</si>
  <si>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</si>
  <si>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</si>
  <si>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</si>
  <si>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</si>
  <si>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</si>
  <si>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</si>
  <si>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</si>
  <si>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</si>
  <si>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</si>
  <si>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</si>
  <si>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</si>
  <si>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</si>
  <si>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</si>
  <si>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</si>
  <si>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</si>
  <si>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</si>
  <si>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</si>
  <si>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</si>
  <si>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</si>
  <si>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</si>
  <si>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</si>
  <si>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</si>
  <si>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</si>
  <si>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</si>
  <si>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</si>
  <si>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</si>
  <si>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</si>
  <si>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</si>
  <si>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</si>
  <si>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</si>
  <si>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</si>
  <si>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</si>
  <si>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</si>
  <si>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</si>
  <si>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</si>
  <si>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</si>
  <si>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</si>
  <si>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</si>
  <si>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</si>
  <si>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</si>
  <si>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</si>
  <si>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</si>
  <si>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</si>
  <si>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</si>
  <si>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</si>
  <si>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</si>
  <si>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</si>
  <si>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</si>
  <si>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</si>
  <si>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</si>
  <si>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</si>
  <si>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</si>
  <si>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</si>
  <si>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</si>
  <si>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</si>
  <si>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</si>
  <si>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</si>
  <si>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</si>
  <si>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</si>
  <si>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</si>
  <si>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</si>
  <si>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</si>
  <si>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</si>
  <si>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</si>
  <si>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</si>
  <si>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</si>
  <si>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</si>
  <si>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</si>
  <si>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</si>
  <si>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</si>
  <si>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</si>
  <si>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</si>
  <si>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</si>
  <si>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</si>
  <si>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</si>
  <si>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</si>
  <si>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</si>
  <si>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</si>
  <si>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</si>
  <si>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</si>
  <si>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</si>
  <si>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</si>
  <si>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</si>
  <si>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</si>
  <si>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</si>
  <si>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</si>
  <si>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</si>
  <si>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</si>
  <si>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</si>
  <si>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</si>
  <si>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</si>
  <si>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</si>
  <si>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</si>
  <si>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</si>
  <si>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</si>
  <si>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</si>
  <si>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</si>
  <si>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</si>
  <si>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</si>
  <si>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</si>
  <si>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</si>
  <si>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</si>
  <si>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</si>
  <si>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</si>
  <si>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</si>
  <si>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</si>
  <si>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</si>
  <si>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</si>
  <si>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</si>
  <si>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</si>
  <si>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</si>
  <si>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</si>
  <si>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</si>
  <si>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</si>
  <si>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</si>
  <si>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</si>
  <si>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</si>
  <si>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</si>
  <si>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</si>
  <si>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</si>
  <si>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</si>
  <si>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</si>
  <si>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</si>
  <si>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</si>
  <si>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</si>
  <si>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</si>
  <si>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</si>
  <si>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</si>
  <si>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</si>
  <si>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</si>
  <si>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</si>
  <si>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</si>
  <si>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</si>
  <si>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</si>
  <si>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</si>
  <si>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</si>
  <si>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</si>
  <si>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</si>
  <si>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</si>
  <si>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</si>
  <si>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</si>
  <si>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</si>
  <si>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</si>
  <si>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</si>
  <si>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</si>
  <si>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</si>
  <si>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</si>
  <si>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</si>
  <si>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</si>
  <si>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</si>
  <si>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</si>
  <si>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</si>
  <si>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</si>
  <si>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</si>
  <si>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</si>
  <si>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</si>
  <si>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</si>
  <si>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</si>
  <si>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</si>
  <si>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</si>
  <si>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</si>
  <si>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</si>
  <si>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</si>
  <si>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</si>
  <si>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</si>
  <si>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</si>
  <si>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</si>
  <si>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</si>
  <si>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</si>
  <si>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</si>
  <si>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</si>
  <si>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</si>
  <si>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</si>
  <si>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</si>
  <si>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</si>
  <si>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</si>
  <si>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</si>
  <si>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</si>
  <si>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</si>
  <si>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</si>
  <si>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</si>
  <si>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</si>
  <si>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</si>
  <si>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</si>
  <si>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</si>
  <si>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</si>
  <si>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</si>
  <si>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</si>
  <si>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</si>
  <si>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</si>
  <si>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</si>
  <si>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</si>
  <si>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</si>
  <si>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</si>
  <si>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</si>
  <si>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</si>
  <si>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</si>
  <si>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</si>
  <si>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</si>
  <si>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</si>
  <si>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</si>
  <si>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</si>
  <si>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</si>
  <si>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</si>
  <si>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</si>
  <si>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</si>
  <si>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</si>
  <si>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</si>
  <si>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</si>
  <si>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</si>
  <si>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</si>
  <si>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</si>
  <si>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</si>
  <si>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</si>
  <si>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</si>
  <si>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</si>
  <si>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</si>
  <si>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</si>
  <si>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</si>
  <si>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</si>
  <si>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</si>
  <si>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</si>
  <si>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</si>
  <si>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</si>
  <si>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</si>
  <si>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</si>
  <si>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</si>
  <si>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</si>
  <si>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</si>
  <si>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</si>
  <si>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</si>
  <si>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</si>
  <si>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</si>
  <si>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</si>
  <si>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</si>
  <si>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</si>
  <si>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</si>
  <si>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</si>
  <si>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</si>
  <si>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</si>
  <si>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</si>
  <si>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</si>
  <si>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</si>
  <si>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</si>
  <si>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</si>
  <si>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</si>
  <si>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</si>
  <si>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</si>
  <si>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</si>
  <si>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</si>
  <si>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</si>
  <si>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</si>
  <si>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</si>
  <si>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</si>
  <si>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</si>
  <si>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</si>
  <si>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</si>
  <si>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</si>
  <si>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</si>
  <si>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</si>
  <si>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</si>
  <si>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</si>
  <si>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</si>
  <si>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</si>
  <si>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</si>
  <si>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</si>
  <si>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</si>
  <si>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</si>
  <si>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</si>
  <si>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</si>
  <si>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</si>
  <si>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</si>
  <si>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</si>
  <si>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</si>
  <si>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</si>
  <si>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</si>
  <si>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</si>
  <si>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</si>
  <si>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</si>
  <si>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</si>
  <si>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</si>
  <si>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</si>
  <si>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</si>
  <si>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</si>
  <si>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</si>
  <si>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</si>
  <si>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</si>
  <si>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</si>
  <si>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</si>
  <si>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</si>
  <si>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</si>
  <si>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</si>
  <si>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</si>
  <si>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</si>
  <si>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</si>
  <si>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</si>
  <si>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</si>
  <si>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</si>
  <si>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</si>
  <si>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</si>
  <si>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</si>
  <si>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</si>
  <si>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</si>
  <si>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</si>
  <si>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</si>
  <si>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</si>
  <si>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</si>
  <si>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</si>
  <si>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</si>
  <si>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</si>
  <si>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</si>
  <si>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</si>
  <si>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</si>
  <si>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</si>
  <si>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</si>
  <si>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</si>
  <si>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</si>
  <si>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</si>
  <si>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</si>
  <si>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</si>
  <si>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</si>
  <si>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</si>
  <si>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</si>
  <si>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</si>
  <si>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</si>
  <si>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</si>
  <si>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</si>
  <si>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</si>
  <si>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</si>
  <si>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</si>
  <si>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</si>
  <si>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</si>
  <si>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</si>
  <si>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</si>
  <si>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</si>
  <si>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</si>
  <si>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</si>
  <si>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</si>
  <si>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</si>
  <si>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</si>
  <si>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</si>
  <si>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</si>
  <si>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</si>
  <si>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</si>
  <si>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</si>
  <si>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</si>
  <si>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</si>
  <si>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</si>
  <si>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</si>
  <si>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</si>
  <si>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</si>
  <si>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</si>
  <si>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</si>
  <si>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</si>
  <si>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</si>
  <si>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</si>
  <si>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</si>
  <si>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</si>
  <si>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</si>
  <si>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</si>
  <si>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</si>
  <si>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</si>
  <si>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</si>
  <si>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</si>
  <si>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</si>
  <si>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</si>
  <si>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</si>
  <si>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</si>
  <si>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</si>
  <si>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</si>
  <si>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</si>
  <si>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</si>
  <si>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</si>
  <si>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</si>
  <si>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</si>
  <si>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</si>
  <si>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</si>
  <si>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</si>
  <si>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</si>
  <si>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</si>
  <si>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</si>
  <si>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</si>
  <si>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</si>
  <si>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кв.83</t>
  </si>
  <si>
    <t>ремонтные работы 3 пар., замер сопр.изол</t>
  </si>
  <si>
    <t>кв.36, 20</t>
  </si>
  <si>
    <t>кв.70,74,78 цо, замер сопр.изол, ремонтные работы 3 пар.</t>
  </si>
  <si>
    <t>розлив, кв.63, подвал</t>
  </si>
  <si>
    <t>ремонт кровли над кв.37,60, замер сопр.изол, рем.кровли</t>
  </si>
  <si>
    <t>3,4пар рем-т дв.откосов, замер сопр.изол, рем-т асф+кв.46,50вентиляция</t>
  </si>
  <si>
    <t>кв.32 цо, 2пар рем.дв.откосов</t>
  </si>
  <si>
    <t>3пар , 1пар тамб</t>
  </si>
  <si>
    <t>3пар ЭУ, подвал, аренда, кв.209, 126</t>
  </si>
  <si>
    <t>ЭУ 1,2, кв.89, подвал</t>
  </si>
  <si>
    <t>5 пар. стекло в тамбурной двери, подвал-оборудование (манометры), рем-вост.работы на ЛО 1,4 п, рем-т асф</t>
  </si>
  <si>
    <t>кв.112, 6 пар., аренда, 2 эт. подвал</t>
  </si>
  <si>
    <t xml:space="preserve"> 1,2,3,4пар ГРЩ авт.выкл</t>
  </si>
  <si>
    <t>ремонт кровли над кв.37, замер сопр.изол, кв.47 труб.ХВС, рем асф</t>
  </si>
  <si>
    <t xml:space="preserve">3пар </t>
  </si>
  <si>
    <t xml:space="preserve">кв.32  </t>
  </si>
  <si>
    <t>3пар рем-т ступенек, кв.7,11 труб.ХВС, 3пар рем.работы+рем асф</t>
  </si>
  <si>
    <t>кв.167, 3пар дет.сад</t>
  </si>
  <si>
    <t>ремонтные работы по 1,3,5 пар., ремонтные работы 2 пар. 3 этаж, рем-вост.работы на ЛО 1п, 5пар рем-т кан.выпуска (прокол), 3,4,5пар рем-т откос+кв.246хвс</t>
  </si>
  <si>
    <t>235,240,245,246, 9,14, 5пар подв., кв.45, коридор, кв.164</t>
  </si>
  <si>
    <t>кв.15,19, кв.42,46,50,54,58, подвал</t>
  </si>
  <si>
    <t>15,19, 53</t>
  </si>
  <si>
    <t>кв.30,34,38, 60,56</t>
  </si>
  <si>
    <t>7пар смена доводч., 9пар зам кан.выпуска+кв.168,171,174,177хвс+кв.4,7,189канал</t>
  </si>
  <si>
    <t>1, 2 пар. подвал, кв.30,27, 22, ЭУ , кв.10, 135, кв.168</t>
  </si>
  <si>
    <t>9пар, 1пар</t>
  </si>
  <si>
    <t>кв.23цо+2пар предчерд и 6эт рем.раб, кв.23 радиатор, 3пар рем-т кан.вып. (прокол), замер сопр.изол, подвал-оборудование (манометры)</t>
  </si>
  <si>
    <t>1пар тамб,1эт, 5пар4эт,7пар тамб, 5пар 3эт свет-к, 1пар 4,5эт, 3пар 3,4эт, 6пар 2,3эт, 4пар, 3пар</t>
  </si>
  <si>
    <t>6пар цо черд, замер сопр.изол, подвал-оборудование (манометры)</t>
  </si>
  <si>
    <t>2пар 4эт, 5пар, 6пар авт.выкл., 6пар 3/4эт, тамб, 1/2эт, 5эт, 4пар 2/3эт, 5эт 4/5эт, 3/4эт, 6пар 2/3эт свет-ки, 2пар 2эт свет-к, 1пар 1-6эт, тамб, 3пар 4эт, 1пар 1эт, 6пар 5эт, 3,2пар</t>
  </si>
  <si>
    <t>кв.81,85</t>
  </si>
  <si>
    <t>10пар</t>
  </si>
  <si>
    <t>насосная, 178,172,258, ЭУ, чердак</t>
  </si>
  <si>
    <t>9пар ЭУ, кв.270, 6пар 3-4эт</t>
  </si>
  <si>
    <t>арка, 10пар, 11пар 1,4эт, 6,7 пар свет-ки, где кв.67 автвык, 6пар 7эт свет-к, 5пар ГРЩ контактор, 10пар 6эт, арка</t>
  </si>
  <si>
    <t>кв.261, 178,172, пом.52-Н, насосная, подвал, розлив, 255,подвал, д/сад, кв.220,224</t>
  </si>
  <si>
    <t>насосная-насос, изгот.подставок под розлив,  магнит.пускатель, рем-вост.работы на ЛО 6, 3п, замер сопр.изол, кв.166,172 трубХВС, рам-т асф+кв.139цо, рем.полов</t>
  </si>
  <si>
    <t>3пар, 6пар, 1пар</t>
  </si>
  <si>
    <t>замер сопр.изол, подвал-оборудование (манометры), 1,6 пар. кабель-каналы</t>
  </si>
  <si>
    <t>3пар подвал, кв.68,71, арка, 5,6пар</t>
  </si>
  <si>
    <t>1,6пар</t>
  </si>
  <si>
    <t>4пар 3эт, чердак, 1пар 5эт</t>
  </si>
  <si>
    <t>замер сопр.изол, 4пар стеклопак</t>
  </si>
  <si>
    <t>кв.48 цо+неж.пом, подвал канал, рем-т асф, соц.учр.тр.ХВС, замер сопр.изол</t>
  </si>
  <si>
    <t>соц.ужреждение, кв.8</t>
  </si>
  <si>
    <t>кв.183</t>
  </si>
  <si>
    <t>1-13 пар</t>
  </si>
  <si>
    <t>кв.232, подвал, 246,249, кв.233,236,4,подвал, 230,231, подвал</t>
  </si>
  <si>
    <t>11, 12 пар. смена доводчика, рем-вост.работы на ЛО 10п, замер сопр.изол</t>
  </si>
  <si>
    <t>3,4, арка, 6,8пар</t>
  </si>
  <si>
    <t>2пар рем.раб+кв.43,46 труб, рем-т асф, замер сопр.изол, рем-вост.работы на ЛО 1,2пар</t>
  </si>
  <si>
    <t>кв.9, кв.10,14,18</t>
  </si>
  <si>
    <t>кв.44, 10, ИТП, кв.34,38</t>
  </si>
  <si>
    <t>кв.10, ИТП, кв.34,38</t>
  </si>
  <si>
    <t>замер сопр.изол, кв.66 хвс</t>
  </si>
  <si>
    <t>чердак 4пар, кв.31</t>
  </si>
  <si>
    <t>чердак+1пар+зап.арм, ремонтные работы в 1,3,4 пар.</t>
  </si>
  <si>
    <t>5пар подв, кв.31, 54</t>
  </si>
  <si>
    <t>чердак, 3пар тамб</t>
  </si>
  <si>
    <t>замер сопр.изол, 3пар доводчик</t>
  </si>
  <si>
    <t>ремонт кровли над кв.42,43, замер сопр.изол</t>
  </si>
  <si>
    <t>кв.37,40,подв, кв.29, Центр волос, подвал</t>
  </si>
  <si>
    <t>подв.Реал, кв.29, Центр волос, подвал</t>
  </si>
  <si>
    <t>рем-т асф, кв.13 радиатор, доводчик-2пар</t>
  </si>
  <si>
    <t>кв.13, 2пар, 1 пар. 4-5 эт., 2 пар. подвал,</t>
  </si>
  <si>
    <t>подв.под кв.1, кв.7</t>
  </si>
  <si>
    <t xml:space="preserve">кв.13 </t>
  </si>
  <si>
    <t>6,8 пар</t>
  </si>
  <si>
    <t>2,6пар</t>
  </si>
  <si>
    <t>2,6 пар</t>
  </si>
  <si>
    <t>чердак розлив хвс, подвал розлив, чердак над кв.29 труб.ХВС, замер сопр.изол, рем.работы</t>
  </si>
  <si>
    <t xml:space="preserve"> кв.1,8,чердак, 4 пар. чердак</t>
  </si>
  <si>
    <t xml:space="preserve">кв.25 </t>
  </si>
  <si>
    <t>замер сопр.изол, замена водост.тр</t>
  </si>
  <si>
    <t>кв.53,49 канал, замер сопр.изол, рем.работы, ремонт цоколя</t>
  </si>
  <si>
    <t>ремонт цоколя, замер сопр.изол</t>
  </si>
  <si>
    <t xml:space="preserve">4пар </t>
  </si>
  <si>
    <t>замер сопр.изол, 4пар каб-кан</t>
  </si>
  <si>
    <t>рем.работы, замер сопр.изол</t>
  </si>
  <si>
    <t>рем.работы, рем-вост.работы на ЛО 3п, замер сопр.изол</t>
  </si>
  <si>
    <t>замер сопр.изол, рем.кровли</t>
  </si>
  <si>
    <t>3, 4, 1пар</t>
  </si>
  <si>
    <t>1,2,6пар рем.слух.окон, кв.17радиат, замер сопр.изол, 4пар каб-кан, рем.работы, рем-вост.работы на ЛО 2п, ремонт ограждения кровли</t>
  </si>
  <si>
    <t>кв.27, подвал 2пар</t>
  </si>
  <si>
    <t>1,2 пар. смена доводчика, замер сопр.изол, ЭУ+армат</t>
  </si>
  <si>
    <t>подв.канал.выпуск, монтаж метал.лотка на фасад., замер сопр.изол, 1 пар.ремонт кровли, установка пандуса</t>
  </si>
  <si>
    <t>1, 2пар</t>
  </si>
  <si>
    <t>дверь на фр.балкон, 2пар 4эт</t>
  </si>
  <si>
    <t>ремонт кровли, 1пар-доводчик,     замер сопр.изол, рем-т фас+рем-т асф</t>
  </si>
  <si>
    <t>рем-т крыльца+хвс, замер сопр.изол, 2пар доводчик</t>
  </si>
  <si>
    <t>кв.251</t>
  </si>
  <si>
    <t xml:space="preserve">6пар </t>
  </si>
  <si>
    <t xml:space="preserve">5пар подвал, 287,290,мед.центр, </t>
  </si>
  <si>
    <t>кв.287, 285</t>
  </si>
  <si>
    <t>подвал, ВУ</t>
  </si>
  <si>
    <t>рем-т ступен.с улицы, замер сопр.изол, ВУ труб.ХВС, рем-т асф</t>
  </si>
  <si>
    <t>рем.ступеней, рем-т асф, замер сопр.изол</t>
  </si>
  <si>
    <t>подвал, розлив, кв.11, 12,13,14 (лев.ст.), ЦДП, подвал</t>
  </si>
  <si>
    <t>подвал, 3пар</t>
  </si>
  <si>
    <t>5 пар. подвал, кв.21,24, 1,4</t>
  </si>
  <si>
    <t xml:space="preserve">кв.22, </t>
  </si>
  <si>
    <t>5 пар. подвал, кв.1,4</t>
  </si>
  <si>
    <t>кв.49, 6</t>
  </si>
  <si>
    <t>1 пар. смена доводчика, замер сопр.изол</t>
  </si>
  <si>
    <t>1пар выпуск, замер сопр.изол, рем-т крыльца</t>
  </si>
  <si>
    <t>48,165,162, 163,166, клуб Старт</t>
  </si>
  <si>
    <t>кв.25 , 152</t>
  </si>
  <si>
    <t>7пар рем-т ЛО, замер сопр.изол, рем-т асф+5пар канал+цо+арм</t>
  </si>
  <si>
    <t>3,4пар подв, 163,166, клуб Старт, 5пар подв</t>
  </si>
  <si>
    <t>кв.28хвс+кв.37цо, замена вод.тр</t>
  </si>
  <si>
    <t>ремонт кровли 3 пар., 10 пар замена подокон, рем-вост.работы на ЛО 4п, 1,2пар рем-т крылец, неж.пом. Труб.ГВС, рем-т асф</t>
  </si>
  <si>
    <t>5пар доводчик, рем.парапет</t>
  </si>
  <si>
    <t>чердак, ЭУ</t>
  </si>
  <si>
    <t>2пар  3,4,6эт, 6пар 6эт, 7пар 2эт, 8пар тамб, 8пар 2,3,4эт, 8пар 5,6эт, 2пар 5эт свет-ки, 8пар тамб, 7пар 1,4эт, 6пар1эт</t>
  </si>
  <si>
    <t>5пар доводчик, рем.парапет, подвал-оборудование (манометры), 6 пар. смена доводчика</t>
  </si>
  <si>
    <t>ремонт кровли над кв.38,10 пар. смена доводчика, 2,3 пар. кабель-канал, 8пар каб/канал, рем.работы, рем-вост.работы на ЛО 9п</t>
  </si>
  <si>
    <t>кв.121,123, розлив подвал, кв.25, 2пар</t>
  </si>
  <si>
    <t>розлив ХВС подвал, ЭУ, чердак</t>
  </si>
  <si>
    <t>1,5,10, 2,3,пар, 8пар , 4пар 1,7эт, 5пар 1,2,4эт, 6пар 1,2,3,4эт свет-ки, 10пар 1эт свет-к, 5,6пар подвал, 1пар над входом свет-ки, 1пар 3эт,4пар 6эт,5пар 2эт</t>
  </si>
  <si>
    <t>2,3пар, 8, 4пар</t>
  </si>
  <si>
    <t>кв.147, 63</t>
  </si>
  <si>
    <t>10пар подв, кв.25, 146, 2,3 пар черд</t>
  </si>
  <si>
    <t>флюгарки, рем-т асф, рем-вост.работы на ЛО 11,10 п</t>
  </si>
  <si>
    <t>кв.66,47</t>
  </si>
  <si>
    <t>1-2 пар, чердак</t>
  </si>
  <si>
    <t>кв.139, ресторан мама-рома, 11 пар. подвал, кв.199</t>
  </si>
  <si>
    <t>7пар, 11 пар. подвал, кв.199</t>
  </si>
  <si>
    <t>2,3пар свет-ки, ЭУ, 10,6 пар, ГРЩ, арка</t>
  </si>
  <si>
    <t>кв.30</t>
  </si>
  <si>
    <t>замер изол.провод., рем-вост.работы на ЛО 2п</t>
  </si>
  <si>
    <t>2 пар. смена доводчика, 3 пар. установка перил, замер изол.провод., рем-т асф, кв.87хвс</t>
  </si>
  <si>
    <t>кв.15,3,7</t>
  </si>
  <si>
    <t>кв.15,3,7, кв.13,35, кв.119,131</t>
  </si>
  <si>
    <t>кв.138, 3пар подв</t>
  </si>
  <si>
    <t>кв.24, 2пар черд</t>
  </si>
  <si>
    <t>кв.46,28хвс, замер сопр.изол, ремонт кровли над кв.136</t>
  </si>
  <si>
    <t>арка-датч.движ, 3пар</t>
  </si>
  <si>
    <t>пом.21-н труб+рем ЛО, 1,2пар рем-т ЛО+подв гвс,хвс, кв.98 труб.ХВС, замер сопр.пров</t>
  </si>
  <si>
    <t>кв.11,пом.21-н,подвал, 17,21,36,40, 8пар, подвал, кв.38,32, неж.пом., 1пар подвал, 2,3, 4 пар подвал</t>
  </si>
  <si>
    <t>17,21,36,40, 8пар, подвал, 2, 5пар подвал, чердак, розлив ЦО</t>
  </si>
  <si>
    <t>1,5,7пар</t>
  </si>
  <si>
    <t>4пар, 6пар, ВУ</t>
  </si>
  <si>
    <t>кв.58 , пом.15-Н</t>
  </si>
  <si>
    <t>подвал, пом.3-Н, ВУ , пом.16-Н</t>
  </si>
  <si>
    <t>ВУ, 3пар 1эт</t>
  </si>
  <si>
    <t>подвал, пом.3-Н, пом.16-Н, кв.44,46,48</t>
  </si>
  <si>
    <t>подвал, пом.3-Н, 2пар черд</t>
  </si>
  <si>
    <t>изгот.и устан-ка стоек под насос, 6пар рем-т крыльца+кв48,44,46гвс,хвс, рем.водост+кв.42,44 труб.</t>
  </si>
  <si>
    <t>рем.фас, рем-т балкон+рем-т асф, замер сопр.изол, 4пар рем.работы,</t>
  </si>
  <si>
    <t>кв.42, 54,58</t>
  </si>
  <si>
    <t>3пар, ГРЩ</t>
  </si>
  <si>
    <t>кв.41,45,подвал, кв.61,65,69,73,77, подвал</t>
  </si>
  <si>
    <t>ремонтные работы по 5 пар., замер сопр.изол, кв.83,87,91, подв, труб.ХВС</t>
  </si>
  <si>
    <t>рем-т асф, замер сопр.изол, ремонт кровли над кв.37</t>
  </si>
  <si>
    <t>кв.156, 237</t>
  </si>
  <si>
    <t>3,4 пар. смена доводчиков, 2,4пар рем-т ступенек, 6пар рем.работы, 4пар 1эт рем.работы, рем.окна и окон.откос.</t>
  </si>
  <si>
    <t>кв.138, 46</t>
  </si>
  <si>
    <t>5пар 2эт рем.раб+1пар пандус, кв.171-180цо, замер сопр.изол, 1пар 7,8,9эт рем.работы, 5пар доводчик, подвал-оборудование (манометры), рем-вост.работы на ЛО 4п</t>
  </si>
  <si>
    <t>1пар 2эт, кв.220,130, 185</t>
  </si>
  <si>
    <t>кв.215, коридор аренда , 1пар подв</t>
  </si>
  <si>
    <t>кв.138, 5 пар. подвал, 2 пар. аренда</t>
  </si>
  <si>
    <t>подвал, кв.155, 1пар</t>
  </si>
  <si>
    <t>4,5,6пар, ВУ</t>
  </si>
  <si>
    <t>подвал, 21,25,29,33,37, кв.3,7,11,15,19</t>
  </si>
  <si>
    <t>зам.стекла</t>
  </si>
  <si>
    <t>4 пар. смена доводчика, уст-во перегородок, замер сопр.изол</t>
  </si>
  <si>
    <t>кв.29,33,37, кв.72,76,80,стоматология, элев.узел, подвал, магазин электротовары</t>
  </si>
  <si>
    <t>рем.фас, кв.30 рем.работы пояска</t>
  </si>
  <si>
    <t>кв.57</t>
  </si>
  <si>
    <t>2,4пар</t>
  </si>
  <si>
    <t>пом 11-Н</t>
  </si>
  <si>
    <t>подвал, пом 11-Н, кв.32, пом.21-Н</t>
  </si>
  <si>
    <t>ремонт ступени 2 пар., рем-т асф</t>
  </si>
  <si>
    <t>4пар свет-к, чердак свет-ки</t>
  </si>
  <si>
    <t>подвал,1-12эт,чердак, розлив</t>
  </si>
  <si>
    <t>кв.183, 6, 171, 48, кв.28,23</t>
  </si>
  <si>
    <t>подвал, 3пар подвал, 1пар пож.труб., 3пар чердак розлив</t>
  </si>
  <si>
    <t>рем.вент.кан(зонты)+швы, 4пар подв труб.ХВС, окрашив.розлива, изгот.стоек -пож.трубопр., рем-вост.работы на ЛО 1п, 2пар доводчик, окраска розлива, изгот.стоек, изготовление и установка стоек под розлив ХВС, Установка блока питания диспетчерской связи лифта 2 пар.</t>
  </si>
  <si>
    <t>1,3,4пар розлив ХВС, чердак, 1пар пожгидр (подв 1-12эт черд), чердак розлив, 2пар черд розлив</t>
  </si>
  <si>
    <t>2пар 2эт, 4пар 3,5,7эт стекло</t>
  </si>
  <si>
    <t>кв.129, 142</t>
  </si>
  <si>
    <t>1,3,4пар розлив ХВС, чердак, 1пар пож гидр (подв 1-12 эт), 2пар чердак розл.ХВС</t>
  </si>
  <si>
    <t>изгот.стоек, крепл.розлива, окрашив.розлива, изгот и устан стоек под розлив (2пар черд), рем-т фасада 4пар, рем-т фас 9,10эт, 1пар стекло, 1пар доводчик+труб.подв</t>
  </si>
  <si>
    <t>рем-т швов</t>
  </si>
  <si>
    <t>ЭУ зап.арм+рем-т фас, рем-т швов</t>
  </si>
  <si>
    <t xml:space="preserve">кв.34 </t>
  </si>
  <si>
    <t xml:space="preserve">кв.46 </t>
  </si>
  <si>
    <t>1пар тамб, 1пар предчерд.свет-к, 1пар 5эт свет-к</t>
  </si>
  <si>
    <t>замер изол.провод., смена колпаков</t>
  </si>
  <si>
    <t>3,6,4пар</t>
  </si>
  <si>
    <t>2пар подв,</t>
  </si>
  <si>
    <t>кв.24, 48, кв.26,64, 3, 74</t>
  </si>
  <si>
    <t>кв.24, 29, 48, 74</t>
  </si>
  <si>
    <t>ремонт кровли над кв.18, ремонт потолка 5 этажа по 4 пар., замер изол.провод., рем-т фас+цо+радиат</t>
  </si>
  <si>
    <t>подвал, 2пар сввет-к</t>
  </si>
  <si>
    <t>кв.2 лев.ст-радиатор, замер изол.провод.</t>
  </si>
  <si>
    <t>кв.2 сан.узел, 2С ТРИФО, пом.4-Н</t>
  </si>
  <si>
    <t>кв.2, ателье, 2 этаж, подвал</t>
  </si>
  <si>
    <t>1пар 2эт, 2пар 1,5 эт, 3пар 3эт свет-ки, 3пар 4эт свет-к</t>
  </si>
  <si>
    <t>3,4,5пар ЭЩ, 4пар 5эт</t>
  </si>
  <si>
    <t>замер изол.провод., рем-т ЭУ, 2пар 1эт+предчерд, рем.раб</t>
  </si>
  <si>
    <t>1,2,3пар подв розлив, чердак</t>
  </si>
  <si>
    <t>подвал, 4пар</t>
  </si>
  <si>
    <t>рем.ЭУ, замер изол.провод., рем-вост.работы на ЛО 2,4п</t>
  </si>
  <si>
    <t>1,2,3пар подв розлив, кв.45,48</t>
  </si>
  <si>
    <t>подвал, 4пар авт.выкл, 2пар свет-к, 2пар 1,2 эт, 3, 5пар</t>
  </si>
  <si>
    <t>ремонт кровли, замер изол.провод., 1пар ГВС+1,2пар ЦО+зап.арм</t>
  </si>
  <si>
    <t>ЭУ, чердак, подвал</t>
  </si>
  <si>
    <t>2пар 5эт свет-к, 3пар 2эт свет-ки, 4, 1пар</t>
  </si>
  <si>
    <t>замер изол.провод., рем.работы пояска-фриз, ремонт кровли над кв.54</t>
  </si>
  <si>
    <t>кв.6,3</t>
  </si>
  <si>
    <t xml:space="preserve">2,4пар  </t>
  </si>
  <si>
    <t>неж.пом.-подвал</t>
  </si>
  <si>
    <t xml:space="preserve">5,2пар  </t>
  </si>
  <si>
    <t>5,3, 4, 1,2пар</t>
  </si>
  <si>
    <t>2,4пар каб/кан, 5пар 1,2эт рем.работы, замер изол.провод., хвс кв.23</t>
  </si>
  <si>
    <t>подв. Розлив ГВС, чердак</t>
  </si>
  <si>
    <t>4, 5,2,1пар</t>
  </si>
  <si>
    <t>кв.53,56, подвал, чердак</t>
  </si>
  <si>
    <t>1,4пар, чердак</t>
  </si>
  <si>
    <t>4пар, 5пар 5-6эт</t>
  </si>
  <si>
    <t>4,6,5пар</t>
  </si>
  <si>
    <t>5пар 5-6эт, 2пар чердак</t>
  </si>
  <si>
    <t>6пар рем-т ступеней, 1,4 пар пандусы, 6 пар. кабель-каналы</t>
  </si>
  <si>
    <t>4пар 4эт, чердак</t>
  </si>
  <si>
    <t>7, 8пар</t>
  </si>
  <si>
    <t>7,8пар</t>
  </si>
  <si>
    <t>кв.40, чердак, кв.64</t>
  </si>
  <si>
    <t>кв.7,10,13, дет.сад</t>
  </si>
  <si>
    <t xml:space="preserve">4,7,8,3,6пар  </t>
  </si>
  <si>
    <t xml:space="preserve">7пар </t>
  </si>
  <si>
    <t>3 пар. ремонт ступеней, устройство домофона по 3 пар., 7,8 пар каб-кан, рем-вост.работы на ЛО 3п, замер сопр.изол, рем-т асф, 2пар эл.каб</t>
  </si>
  <si>
    <t>кв.34, 4пар 1-2эт, 7эт</t>
  </si>
  <si>
    <t xml:space="preserve">3, 4, 5пар  </t>
  </si>
  <si>
    <t>кв.3,7,11,15, 321,325</t>
  </si>
  <si>
    <t>4пар прожект, чердак авт.выкл., 5,7,9пар</t>
  </si>
  <si>
    <t>кв.103,107,111, канал+рем.фас, рем-т асф, замер сопр.изол, 5, 4 пар каб-кан, ремонт кровли над кв.73,97</t>
  </si>
  <si>
    <t>1,2,4пар</t>
  </si>
  <si>
    <t>,2,4,1пар</t>
  </si>
  <si>
    <t>кв.40 ,29,26, 5, 19</t>
  </si>
  <si>
    <t>3,4,1пар</t>
  </si>
  <si>
    <t>3 пар. ремонт ступеней, каб-кан-1, 2пар, замер сопр.изол, рем-т асф, 3пар доводчик</t>
  </si>
  <si>
    <t xml:space="preserve">ВУ </t>
  </si>
  <si>
    <t>кв.88цо, рем-т асф, замер сопр.изол</t>
  </si>
  <si>
    <t>кв.118</t>
  </si>
  <si>
    <t>кв.115,119, подвал, маг.море чая, стоматология</t>
  </si>
  <si>
    <t>4, 1пар</t>
  </si>
  <si>
    <t>13,3,4,8пар</t>
  </si>
  <si>
    <t>кв.86,89,92,95</t>
  </si>
  <si>
    <t>кв.132, 197,217, 8пар подв</t>
  </si>
  <si>
    <t xml:space="preserve">13,4пар </t>
  </si>
  <si>
    <t xml:space="preserve">4,6,3пар </t>
  </si>
  <si>
    <t>6,10, 12,13  пар. смена доводчиков, 4,13 пар каб-каналы, рем-вост.работы на ЛО 1п, замер сопр.изол, рем-т асф, кв.293хвс+4пар почт.ящ, 3,4пар рем.крылец</t>
  </si>
  <si>
    <t>2пар каб/кан, 2пар почтов.ящ, рем-т асф, замер сопр.изол, рем-вост.работы на ЛО 1,2пар</t>
  </si>
  <si>
    <t>кв.103, 39</t>
  </si>
  <si>
    <t>ремонт 2-х перех.балконов 2,3 пар., рем-вост.работы на ЛО 2п, замер сопр.изол, 1,2пар почт.ящ, рем-т асф, 2пар стекло+рем.асф+хвс+цо+зап.армат</t>
  </si>
  <si>
    <t>1,2пар подвал, мус.приемн.камера</t>
  </si>
  <si>
    <t xml:space="preserve">1,2,3пар </t>
  </si>
  <si>
    <t xml:space="preserve">1,3,2пар  </t>
  </si>
  <si>
    <t>3пар чердак розлив ЦО, подвал (где кв.68,71)</t>
  </si>
  <si>
    <t>рем-т фасада, рем-т асф, кв.46 труб.ХВС, замер сопр.изол, рем-вост.работы на ЛО 6п</t>
  </si>
  <si>
    <t>кв.68,72, 1,подвал</t>
  </si>
  <si>
    <t>подвал, кв.1</t>
  </si>
  <si>
    <t>рем-т кров+зам.стекол, зам-на вод.тр, рем-т кровли</t>
  </si>
  <si>
    <t>3пар смена доводчика, зам-на вод.тр</t>
  </si>
  <si>
    <t>зам-на вод.тр, рем-т цо+краны</t>
  </si>
  <si>
    <t>решетки на подвальн.окнах, зам.вод.тр</t>
  </si>
  <si>
    <t>Отчет о выполнении работ по текущему ремонту в 2024 году по адресу: Ю. Гагарина пр., д.11</t>
  </si>
  <si>
    <t xml:space="preserve">7,2,6,5,1пар </t>
  </si>
  <si>
    <t>2пар доводчик, кв.10,33 цо, кв.10 радиатор, замер сопр.изол, подвал-оборудование (манометры), ремонт дверных откосов 3,4,5,7 пар.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</si>
</sst>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2" fillId="0" borderId="2" xfId="0" applyNumberFormat="1" applyFont="1" applyBorder="1" applyAlignment="1">
      <alignment horizontal="left"/>
    </xf>
    <xf numFmtId="165" fontId="2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 wrapText="1"/>
    </xf>
    <xf numFmtId="165" fontId="1" fillId="0" borderId="1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BI5" activePane="bottomRight" state="frozen"/>
      <selection activeCell="D1" sqref="D1"/>
      <selection pane="topRight" activeCell="O1" sqref="O1"/>
      <selection pane="bottomLeft" activeCell="D5" sqref="D5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1689</v>
      </c>
    </row>
    <row r="3" spans="1:74" x14ac:dyDescent="0.3">
      <c r="L3" s="201" t="s">
        <v>1286</v>
      </c>
      <c r="M3" s="202"/>
      <c r="N3" s="180"/>
      <c r="O3" s="203" t="s">
        <v>323</v>
      </c>
      <c r="P3" s="203"/>
      <c r="Q3" s="203"/>
      <c r="R3" s="203"/>
      <c r="S3" s="204"/>
      <c r="T3" s="201" t="s">
        <v>324</v>
      </c>
      <c r="U3" s="201"/>
      <c r="V3" s="201"/>
      <c r="W3" s="201"/>
      <c r="X3" s="201"/>
      <c r="Y3" s="205" t="s">
        <v>325</v>
      </c>
      <c r="Z3" s="205"/>
      <c r="AA3" s="205"/>
      <c r="AB3" s="205"/>
      <c r="AC3" s="206"/>
      <c r="AD3" s="207" t="s">
        <v>326</v>
      </c>
      <c r="AE3" s="208"/>
      <c r="AF3" s="208"/>
      <c r="AG3" s="208"/>
      <c r="AH3" s="209"/>
      <c r="AI3" s="198" t="s">
        <v>327</v>
      </c>
      <c r="AJ3" s="199"/>
      <c r="AK3" s="199"/>
      <c r="AL3" s="199"/>
      <c r="AM3" s="200"/>
      <c r="AN3" s="210" t="s">
        <v>328</v>
      </c>
      <c r="AO3" s="211"/>
      <c r="AP3" s="211"/>
      <c r="AQ3" s="211"/>
      <c r="AR3" s="212"/>
      <c r="AS3" s="213" t="s">
        <v>329</v>
      </c>
      <c r="AT3" s="214"/>
      <c r="AU3" s="214"/>
      <c r="AV3" s="214"/>
      <c r="AW3" s="215"/>
      <c r="AX3" s="210" t="s">
        <v>330</v>
      </c>
      <c r="AY3" s="211"/>
      <c r="AZ3" s="211"/>
      <c r="BA3" s="211"/>
      <c r="BB3" s="216"/>
      <c r="BC3" s="217" t="s">
        <v>331</v>
      </c>
      <c r="BD3" s="218"/>
      <c r="BE3" s="218"/>
      <c r="BF3" s="218"/>
      <c r="BG3" s="219"/>
      <c r="BH3" s="210" t="s">
        <v>332</v>
      </c>
      <c r="BI3" s="211"/>
      <c r="BJ3" s="211"/>
      <c r="BK3" s="211"/>
      <c r="BL3" s="216"/>
      <c r="BM3" s="223" t="s">
        <v>333</v>
      </c>
      <c r="BN3" s="224"/>
      <c r="BO3" s="224"/>
      <c r="BP3" s="224"/>
      <c r="BQ3" s="225"/>
      <c r="BR3" s="210" t="s">
        <v>334</v>
      </c>
      <c r="BS3" s="211"/>
      <c r="BT3" s="211"/>
      <c r="BU3" s="211"/>
      <c r="BV3" s="212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1" t="s">
        <v>1287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3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0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3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0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3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0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4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0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4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5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4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5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4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5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4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5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4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5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4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5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3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5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3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5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3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5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3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5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3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5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3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5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3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5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3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5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3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5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3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5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3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5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3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5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3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5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3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5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3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5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3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5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4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5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3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5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3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5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3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5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3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5" t="s">
        <v>1291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1224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3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5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3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5" t="s">
        <v>1290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971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3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5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3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5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3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5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3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5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3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5" t="s">
        <v>1292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1116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2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0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0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0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0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4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0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4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0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4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0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4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0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4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0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4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0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3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0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3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0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3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0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3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0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3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0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3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0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3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0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3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0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3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0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3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0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3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0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3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0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3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0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3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0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3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0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3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0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4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0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3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0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3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0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3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0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3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0" t="s">
        <v>895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895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3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0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3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0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3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0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3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0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3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0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3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0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3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0" t="s">
        <v>1012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1012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2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3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0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3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0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3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0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4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0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4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0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4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0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4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0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4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0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4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0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4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0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3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0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3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0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3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0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3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0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3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0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3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0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3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0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3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0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3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0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3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0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3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0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3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0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3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0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3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0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3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0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3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0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4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0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3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0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3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0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3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0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3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0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3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0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3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0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3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0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3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0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3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0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3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0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3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5" t="s">
        <v>1293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1013</v>
      </c>
      <c r="BI120" s="2"/>
      <c r="BJ120" s="2"/>
      <c r="BK120" s="2"/>
      <c r="BL120" s="55">
        <f>11.54+7.499</f>
        <v>19.038999999999998</v>
      </c>
      <c r="BM120" s="48" t="s">
        <v>1117</v>
      </c>
      <c r="BN120" s="48"/>
      <c r="BO120" s="48"/>
      <c r="BP120" s="48"/>
      <c r="BQ120" s="117">
        <f>2.826+7.619</f>
        <v>10.445</v>
      </c>
      <c r="BR120" s="2" t="s">
        <v>1271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2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3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0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3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0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3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0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4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0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4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0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4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0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4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0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4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0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4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0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4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0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3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0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3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0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3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0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3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0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3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0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3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0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3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0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3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0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3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0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3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0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3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0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3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0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3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0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3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0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3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0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3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0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4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0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3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0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3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0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3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0" t="s">
        <v>951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951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3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0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3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0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3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0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3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0" t="s">
        <v>864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3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0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3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0" t="s">
        <v>864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3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0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3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3" t="s">
        <v>1294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1014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2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3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0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3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0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3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0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4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0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4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0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4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0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4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0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4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0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4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0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4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0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3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0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3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0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3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0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3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0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3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0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3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0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3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0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3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0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3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0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3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0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3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0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3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0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3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0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3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0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3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0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3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0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4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0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3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0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3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5" t="s">
        <v>1295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3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0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3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0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3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0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3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0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3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0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3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5" t="s">
        <v>1296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981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3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0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3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0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3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5" t="s">
        <v>1297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1015</v>
      </c>
      <c r="BI198" s="2"/>
      <c r="BJ198" s="2"/>
      <c r="BK198" s="2"/>
      <c r="BL198" s="55">
        <v>379.62</v>
      </c>
      <c r="BM198" s="48" t="s">
        <v>1118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2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0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0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0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0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0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0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0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0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0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0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0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0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0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0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0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0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0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0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0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0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0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0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0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0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0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0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0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0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0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0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0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0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0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0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0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0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0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0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2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0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0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0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0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0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0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0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0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0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0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0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0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0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0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0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0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5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0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0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0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0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0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0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0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0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0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0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0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5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5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0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0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5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0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5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982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0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0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5" t="s">
        <v>1298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719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1273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2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3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0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3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0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3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0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4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0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4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0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4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0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4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0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4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0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4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0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4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0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3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0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3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0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3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0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3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0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3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0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3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0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3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0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3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0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3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0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3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0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3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5" t="s">
        <v>864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864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3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0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3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0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3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0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3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0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3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0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4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0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3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0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3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0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3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5" t="s">
        <v>884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884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3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0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3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0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3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0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3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5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3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5" t="s">
        <v>1299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3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0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3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0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3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5" t="s">
        <v>1301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1300</v>
      </c>
      <c r="BI315" s="2"/>
      <c r="BJ315" s="2"/>
      <c r="BK315" s="2"/>
      <c r="BL315" s="55">
        <v>1.153</v>
      </c>
      <c r="BM315" s="48" t="s">
        <v>1119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2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3" t="s">
        <v>267</v>
      </c>
      <c r="K317" s="183" t="s">
        <v>318</v>
      </c>
      <c r="L317" s="186">
        <f t="shared" si="9"/>
        <v>0</v>
      </c>
      <c r="M317" s="186">
        <f t="shared" si="10"/>
        <v>0</v>
      </c>
      <c r="N317" s="185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3" t="s">
        <v>291</v>
      </c>
      <c r="K318" s="183" t="s">
        <v>319</v>
      </c>
      <c r="L318" s="186">
        <f t="shared" si="9"/>
        <v>0</v>
      </c>
      <c r="M318" s="186">
        <f t="shared" si="10"/>
        <v>0</v>
      </c>
      <c r="N318" s="185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3" t="s">
        <v>336</v>
      </c>
      <c r="K319" s="183" t="s">
        <v>319</v>
      </c>
      <c r="L319" s="186">
        <f t="shared" si="9"/>
        <v>0</v>
      </c>
      <c r="M319" s="186">
        <f t="shared" si="10"/>
        <v>0</v>
      </c>
      <c r="N319" s="185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4" t="s">
        <v>337</v>
      </c>
      <c r="K320" s="184" t="s">
        <v>318</v>
      </c>
      <c r="L320" s="186">
        <f t="shared" si="9"/>
        <v>0</v>
      </c>
      <c r="M320" s="186">
        <f t="shared" si="10"/>
        <v>0</v>
      </c>
      <c r="N320" s="185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4" t="s">
        <v>338</v>
      </c>
      <c r="K321" s="184" t="s">
        <v>339</v>
      </c>
      <c r="L321" s="186">
        <f t="shared" si="9"/>
        <v>0</v>
      </c>
      <c r="M321" s="186">
        <f t="shared" si="10"/>
        <v>0</v>
      </c>
      <c r="N321" s="185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4" t="s">
        <v>340</v>
      </c>
      <c r="K322" s="184" t="s">
        <v>318</v>
      </c>
      <c r="L322" s="186">
        <f t="shared" si="9"/>
        <v>0</v>
      </c>
      <c r="M322" s="186">
        <f t="shared" si="10"/>
        <v>0</v>
      </c>
      <c r="N322" s="185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4" t="s">
        <v>341</v>
      </c>
      <c r="K323" s="184" t="s">
        <v>320</v>
      </c>
      <c r="L323" s="186">
        <f t="shared" si="9"/>
        <v>0</v>
      </c>
      <c r="M323" s="186">
        <f t="shared" si="10"/>
        <v>0</v>
      </c>
      <c r="N323" s="185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4" t="s">
        <v>342</v>
      </c>
      <c r="K324" s="184" t="s">
        <v>320</v>
      </c>
      <c r="L324" s="186">
        <f t="shared" si="9"/>
        <v>0</v>
      </c>
      <c r="M324" s="186">
        <f t="shared" si="10"/>
        <v>0</v>
      </c>
      <c r="N324" s="185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4" t="s">
        <v>343</v>
      </c>
      <c r="K325" s="184" t="s">
        <v>339</v>
      </c>
      <c r="L325" s="186">
        <f t="shared" si="9"/>
        <v>0</v>
      </c>
      <c r="M325" s="186">
        <f t="shared" si="10"/>
        <v>0</v>
      </c>
      <c r="N325" s="185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4" t="s">
        <v>344</v>
      </c>
      <c r="K326" s="184" t="s">
        <v>318</v>
      </c>
      <c r="L326" s="186">
        <f t="shared" ref="L326:L389" si="11">SUM(R326,W326,AB326,AG326,AL326,AQ326,AV326,BA326,BF326,BK326,BP326,BU326)</f>
        <v>0.15809999999999999</v>
      </c>
      <c r="M326" s="186">
        <f t="shared" ref="M326:M389" si="12">SUM(S326,X326,AC326,AH326,AM326,AR326,AW326,BB326,BG326,BL326,BQ326,BV326)</f>
        <v>191.81099999999998</v>
      </c>
      <c r="N326" s="185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3" t="s">
        <v>351</v>
      </c>
      <c r="K327" s="183" t="s">
        <v>318</v>
      </c>
      <c r="L327" s="186">
        <f t="shared" si="11"/>
        <v>0</v>
      </c>
      <c r="M327" s="186">
        <f t="shared" si="12"/>
        <v>0</v>
      </c>
      <c r="N327" s="185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3" t="s">
        <v>352</v>
      </c>
      <c r="K328" s="183" t="s">
        <v>321</v>
      </c>
      <c r="L328" s="186">
        <f t="shared" si="11"/>
        <v>0</v>
      </c>
      <c r="M328" s="186">
        <f t="shared" si="12"/>
        <v>0</v>
      </c>
      <c r="N328" s="185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3" t="s">
        <v>345</v>
      </c>
      <c r="K329" s="183" t="s">
        <v>318</v>
      </c>
      <c r="L329" s="186">
        <f t="shared" si="11"/>
        <v>0</v>
      </c>
      <c r="M329" s="186">
        <f t="shared" si="12"/>
        <v>0</v>
      </c>
      <c r="N329" s="185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3" t="s">
        <v>268</v>
      </c>
      <c r="K330" s="183" t="s">
        <v>318</v>
      </c>
      <c r="L330" s="186">
        <f t="shared" si="11"/>
        <v>0.17599999999999999</v>
      </c>
      <c r="M330" s="186">
        <f t="shared" si="12"/>
        <v>494.77800000000002</v>
      </c>
      <c r="N330" s="185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3" t="s">
        <v>292</v>
      </c>
      <c r="K331" s="183" t="s">
        <v>318</v>
      </c>
      <c r="L331" s="186">
        <f t="shared" si="11"/>
        <v>0</v>
      </c>
      <c r="M331" s="186">
        <f t="shared" si="12"/>
        <v>0</v>
      </c>
      <c r="N331" s="185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3" t="s">
        <v>293</v>
      </c>
      <c r="K332" s="183" t="s">
        <v>318</v>
      </c>
      <c r="L332" s="186">
        <f t="shared" si="11"/>
        <v>4.9000000000000002E-2</v>
      </c>
      <c r="M332" s="186">
        <f t="shared" si="12"/>
        <v>334.86399999999998</v>
      </c>
      <c r="N332" s="185" t="s">
        <v>1303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3" t="s">
        <v>269</v>
      </c>
      <c r="K333" s="183" t="s">
        <v>320</v>
      </c>
      <c r="L333" s="186">
        <f t="shared" si="11"/>
        <v>2</v>
      </c>
      <c r="M333" s="186">
        <f t="shared" si="12"/>
        <v>2.6040000000000001</v>
      </c>
      <c r="N333" s="185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3" t="s">
        <v>270</v>
      </c>
      <c r="K334" s="183" t="s">
        <v>320</v>
      </c>
      <c r="L334" s="186">
        <f t="shared" si="11"/>
        <v>3</v>
      </c>
      <c r="M334" s="186">
        <f t="shared" si="12"/>
        <v>9.6999999999999993</v>
      </c>
      <c r="N334" s="185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3" t="s">
        <v>271</v>
      </c>
      <c r="K335" s="183" t="s">
        <v>321</v>
      </c>
      <c r="L335" s="186">
        <f t="shared" si="11"/>
        <v>0</v>
      </c>
      <c r="M335" s="186">
        <f t="shared" si="12"/>
        <v>0</v>
      </c>
      <c r="N335" s="185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3" t="s">
        <v>294</v>
      </c>
      <c r="K336" s="183" t="s">
        <v>320</v>
      </c>
      <c r="L336" s="186">
        <f t="shared" si="11"/>
        <v>0</v>
      </c>
      <c r="M336" s="186">
        <f t="shared" si="12"/>
        <v>0</v>
      </c>
      <c r="N336" s="185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3" t="s">
        <v>346</v>
      </c>
      <c r="K337" s="183" t="s">
        <v>320</v>
      </c>
      <c r="L337" s="186">
        <f t="shared" si="11"/>
        <v>1</v>
      </c>
      <c r="M337" s="186">
        <f t="shared" si="12"/>
        <v>15.507999999999999</v>
      </c>
      <c r="N337" s="185" t="s">
        <v>1229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3" t="s">
        <v>295</v>
      </c>
      <c r="K338" s="183" t="s">
        <v>320</v>
      </c>
      <c r="L338" s="186">
        <f t="shared" si="11"/>
        <v>1</v>
      </c>
      <c r="M338" s="186">
        <f t="shared" si="12"/>
        <v>11.784000000000001</v>
      </c>
      <c r="N338" s="185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3" t="s">
        <v>299</v>
      </c>
      <c r="K339" s="183" t="s">
        <v>318</v>
      </c>
      <c r="L339" s="186">
        <f t="shared" si="11"/>
        <v>0</v>
      </c>
      <c r="M339" s="186">
        <f t="shared" si="12"/>
        <v>0</v>
      </c>
      <c r="N339" s="185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3" t="s">
        <v>347</v>
      </c>
      <c r="K340" s="183" t="s">
        <v>320</v>
      </c>
      <c r="L340" s="186">
        <f t="shared" si="11"/>
        <v>0</v>
      </c>
      <c r="M340" s="186">
        <f t="shared" si="12"/>
        <v>0</v>
      </c>
      <c r="N340" s="185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3" t="s">
        <v>296</v>
      </c>
      <c r="K341" s="183" t="s">
        <v>321</v>
      </c>
      <c r="L341" s="186">
        <f t="shared" si="11"/>
        <v>0</v>
      </c>
      <c r="M341" s="186">
        <f t="shared" si="12"/>
        <v>0</v>
      </c>
      <c r="N341" s="185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3" t="s">
        <v>297</v>
      </c>
      <c r="K342" s="183" t="s">
        <v>318</v>
      </c>
      <c r="L342" s="186">
        <f t="shared" si="11"/>
        <v>0</v>
      </c>
      <c r="M342" s="186">
        <f t="shared" si="12"/>
        <v>0</v>
      </c>
      <c r="N342" s="185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4" t="s">
        <v>348</v>
      </c>
      <c r="K343" s="184" t="s">
        <v>320</v>
      </c>
      <c r="L343" s="186">
        <f t="shared" si="11"/>
        <v>0</v>
      </c>
      <c r="M343" s="186">
        <f t="shared" si="12"/>
        <v>0</v>
      </c>
      <c r="N343" s="185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3" t="s">
        <v>272</v>
      </c>
      <c r="K344" s="183" t="s">
        <v>321</v>
      </c>
      <c r="L344" s="186">
        <f t="shared" si="11"/>
        <v>0</v>
      </c>
      <c r="M344" s="186">
        <f t="shared" si="12"/>
        <v>0</v>
      </c>
      <c r="N344" s="185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3" t="s">
        <v>273</v>
      </c>
      <c r="K345" s="183" t="s">
        <v>321</v>
      </c>
      <c r="L345" s="187">
        <f t="shared" si="11"/>
        <v>1.3500000000000002E-2</v>
      </c>
      <c r="M345" s="186">
        <f t="shared" si="12"/>
        <v>40.582000000000001</v>
      </c>
      <c r="N345" s="185" t="s">
        <v>1306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1200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3" t="s">
        <v>274</v>
      </c>
      <c r="K346" s="183" t="s">
        <v>321</v>
      </c>
      <c r="L346" s="186">
        <f t="shared" si="11"/>
        <v>1.0699999999999999E-2</v>
      </c>
      <c r="M346" s="186">
        <f t="shared" si="12"/>
        <v>30.844999999999999</v>
      </c>
      <c r="N346" s="185" t="s">
        <v>1304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785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3" t="s">
        <v>275</v>
      </c>
      <c r="K347" s="183" t="s">
        <v>321</v>
      </c>
      <c r="L347" s="187">
        <f t="shared" si="11"/>
        <v>1.7000000000000001E-3</v>
      </c>
      <c r="M347" s="186">
        <f t="shared" si="12"/>
        <v>6.0979999999999999</v>
      </c>
      <c r="N347" s="185" t="s">
        <v>1302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3" t="s">
        <v>276</v>
      </c>
      <c r="K348" s="183" t="s">
        <v>320</v>
      </c>
      <c r="L348" s="186">
        <f t="shared" si="11"/>
        <v>0</v>
      </c>
      <c r="M348" s="186">
        <f t="shared" si="12"/>
        <v>0</v>
      </c>
      <c r="N348" s="185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3" t="s">
        <v>277</v>
      </c>
      <c r="K349" s="183" t="s">
        <v>320</v>
      </c>
      <c r="L349" s="186">
        <f t="shared" si="11"/>
        <v>4</v>
      </c>
      <c r="M349" s="186">
        <f t="shared" si="12"/>
        <v>6.173</v>
      </c>
      <c r="N349" s="185" t="s">
        <v>1305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794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3" t="s">
        <v>298</v>
      </c>
      <c r="K350" s="183" t="s">
        <v>321</v>
      </c>
      <c r="L350" s="186">
        <f t="shared" si="11"/>
        <v>0</v>
      </c>
      <c r="M350" s="186">
        <f t="shared" si="12"/>
        <v>0</v>
      </c>
      <c r="N350" s="185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3" t="s">
        <v>278</v>
      </c>
      <c r="K351" s="183" t="s">
        <v>320</v>
      </c>
      <c r="L351" s="186">
        <f t="shared" si="11"/>
        <v>1</v>
      </c>
      <c r="M351" s="186">
        <f t="shared" si="12"/>
        <v>1.9870000000000001</v>
      </c>
      <c r="N351" s="185" t="s">
        <v>1307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3" t="s">
        <v>279</v>
      </c>
      <c r="K352" s="183" t="s">
        <v>320</v>
      </c>
      <c r="L352" s="186">
        <f t="shared" si="11"/>
        <v>0</v>
      </c>
      <c r="M352" s="186">
        <f t="shared" si="12"/>
        <v>0</v>
      </c>
      <c r="N352" s="185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3" t="s">
        <v>280</v>
      </c>
      <c r="K353" s="183" t="s">
        <v>319</v>
      </c>
      <c r="L353" s="186">
        <f t="shared" si="11"/>
        <v>0</v>
      </c>
      <c r="M353" s="186">
        <f t="shared" si="12"/>
        <v>0</v>
      </c>
      <c r="N353" s="185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3" t="s">
        <v>281</v>
      </c>
      <c r="K354" s="183" t="s">
        <v>319</v>
      </c>
      <c r="L354" s="186">
        <f t="shared" si="11"/>
        <v>0</v>
      </c>
      <c r="M354" s="186">
        <f t="shared" si="12"/>
        <v>119.25149</v>
      </c>
      <c r="N354" s="185" t="s">
        <v>1308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738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928</v>
      </c>
      <c r="BD354" s="105"/>
      <c r="BE354" s="105"/>
      <c r="BF354" s="105"/>
      <c r="BG354" s="109">
        <v>1.6970000000000001</v>
      </c>
      <c r="BH354" s="2" t="s">
        <v>1016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1245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2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3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0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3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0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3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0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4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0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4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0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4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0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4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0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4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0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4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0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4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0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3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0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3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0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3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0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3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0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3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0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3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5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3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5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3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5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3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5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3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5" t="s">
        <v>1310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3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5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3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5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3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5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3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5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3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5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3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5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4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5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3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5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3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3" t="s">
        <v>1201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1201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3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3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3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5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3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5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3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5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3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5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3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3" t="s">
        <v>1309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981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3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5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3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5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3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3" t="s">
        <v>1311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1170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2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3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0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3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0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3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0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4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0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4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0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4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0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4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0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4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0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4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0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4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0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3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0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3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0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3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0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3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0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3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0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3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0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3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0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3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0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3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0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3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0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3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0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3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0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3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0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3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0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3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0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3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0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4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0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3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0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3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5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3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5" t="s">
        <v>1314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3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5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3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5" t="s">
        <v>1312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3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5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3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5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3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5" t="s">
        <v>1313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3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5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3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5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3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5" t="s">
        <v>1315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1063</v>
      </c>
      <c r="BI432" s="2"/>
      <c r="BJ432" s="2"/>
      <c r="BK432" s="2"/>
      <c r="BL432" s="56">
        <v>4.5</v>
      </c>
      <c r="BM432" s="48" t="s">
        <v>1120</v>
      </c>
      <c r="BN432" s="48"/>
      <c r="BO432" s="48"/>
      <c r="BP432" s="48"/>
      <c r="BQ432" s="118">
        <v>1.931</v>
      </c>
      <c r="BR432" s="2" t="s">
        <v>1263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2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3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0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3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0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3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0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4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0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4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0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4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0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4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0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4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0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4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0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4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0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3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0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3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0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3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0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3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0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3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0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3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0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3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0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3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0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3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0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3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0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3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0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3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0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3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0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3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0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3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0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3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0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4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0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3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5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3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5" t="s">
        <v>1317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3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5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3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5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3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5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3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5" t="s">
        <v>1318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3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5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3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5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3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5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3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5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3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5" t="s">
        <v>1316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720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931</v>
      </c>
      <c r="BD471" s="105"/>
      <c r="BE471" s="105"/>
      <c r="BF471" s="105"/>
      <c r="BG471" s="110">
        <v>4.8419999999999996</v>
      </c>
      <c r="BH471" s="2" t="s">
        <v>1063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1247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2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3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0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3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0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3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0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4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0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4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0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4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0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4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0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4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0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4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0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4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0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3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0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3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0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3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0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3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0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3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0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3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0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3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0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3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0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3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0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3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0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3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0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3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0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3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0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3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0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3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0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3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0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4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0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3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5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3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5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3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5" t="s">
        <v>1320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3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5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3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5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3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5" t="s">
        <v>1319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3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5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3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5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3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5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3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5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3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5" t="s">
        <v>1321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1063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1263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2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3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0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3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0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3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0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4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0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4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0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4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0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4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0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4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0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4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0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4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0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3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0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3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0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3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0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3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0" t="s">
        <v>1323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3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0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3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0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3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0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3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0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3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0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3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0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3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0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3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0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3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0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3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0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3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0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3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0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4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0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3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0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3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5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3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5" t="s">
        <v>1324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3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5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3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5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3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5" t="s">
        <v>1325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3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5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3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5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3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5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3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5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3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5" t="s">
        <v>1322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820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1063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2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3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0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3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0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3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0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4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0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4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0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4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0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4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0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4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0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4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0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4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0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3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0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3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0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3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0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3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0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3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0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3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0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3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0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3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0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3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0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3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0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3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0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3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0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3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0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3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0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3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0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3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0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4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0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3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0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3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0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3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5" t="s">
        <v>1327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1212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3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5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3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5" t="s">
        <v>1212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1212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3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5" t="s">
        <v>1328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1212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3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5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3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5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3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5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3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5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3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5" t="s">
        <v>1326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1063</v>
      </c>
      <c r="BI588" s="2"/>
      <c r="BJ588" s="2"/>
      <c r="BK588" s="2"/>
      <c r="BL588" s="56">
        <v>4.5</v>
      </c>
      <c r="BM588" s="48" t="s">
        <v>1121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2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3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0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3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0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3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0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4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0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4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0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4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0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4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0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4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0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4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0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4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0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3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0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3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0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3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0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3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0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3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0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3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0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3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0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3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0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3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0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3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0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3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0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3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0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3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0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3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0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3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0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3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5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4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5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3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5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3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5" t="s">
        <v>1332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3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5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3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5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3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5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3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5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3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5" t="s">
        <v>1330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864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3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5" t="s">
        <v>1331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983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3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5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1094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3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5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3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5" t="s">
        <v>1329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929</v>
      </c>
      <c r="BD627" s="105"/>
      <c r="BE627" s="105"/>
      <c r="BF627" s="105"/>
      <c r="BG627" s="110">
        <v>45</v>
      </c>
      <c r="BH627" s="2" t="s">
        <v>1063</v>
      </c>
      <c r="BI627" s="2"/>
      <c r="BJ627" s="2"/>
      <c r="BK627" s="2"/>
      <c r="BL627" s="56">
        <v>4.5</v>
      </c>
      <c r="BM627" s="48" t="s">
        <v>1015</v>
      </c>
      <c r="BN627" s="48"/>
      <c r="BO627" s="48"/>
      <c r="BP627" s="48"/>
      <c r="BQ627" s="118">
        <v>35.64</v>
      </c>
      <c r="BR627" s="2" t="s">
        <v>1246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2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3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0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3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0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3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0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4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0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4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0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4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0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4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0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4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0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4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0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4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0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3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0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3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0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3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0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3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0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3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0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3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0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3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0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3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0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3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0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3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0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3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0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3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0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3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0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3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0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3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0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3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0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4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0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3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0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3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5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3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5" t="s">
        <v>885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3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5" t="s">
        <v>1333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3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5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3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5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3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5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3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5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3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5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3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5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3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5" t="s">
        <v>1334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1060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1015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2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3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0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3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0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3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0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4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0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4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0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4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0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4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0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4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0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4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0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4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0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3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0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3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0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3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0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3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0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3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0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3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0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3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0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3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0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3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0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3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0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3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0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3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0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3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0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3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0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3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0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3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0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4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0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3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0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3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0" t="s">
        <v>873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873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3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0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3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0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3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5" t="s">
        <v>1335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895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3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5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3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5" t="s">
        <v>718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718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3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5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3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5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3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5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3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5" t="s">
        <v>1336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1063</v>
      </c>
      <c r="BI705" s="2"/>
      <c r="BJ705" s="2"/>
      <c r="BK705" s="2"/>
      <c r="BL705" s="55">
        <v>4.5</v>
      </c>
      <c r="BM705" s="48" t="s">
        <v>1122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2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3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0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3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0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3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0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4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0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4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0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4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0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4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0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4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0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4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0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4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0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3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0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3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0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3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0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3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0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3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0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3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0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3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0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3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0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3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0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3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0" t="s">
        <v>867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867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3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0" t="s">
        <v>1195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1195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3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0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3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0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3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0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3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0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3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0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4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0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3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5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3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5" t="s">
        <v>1313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3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5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3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5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3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5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3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5" t="s">
        <v>1337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774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3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5" t="s">
        <v>913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913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3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5" t="s">
        <v>912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912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3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5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3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5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3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5" t="s">
        <v>1338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1064</v>
      </c>
      <c r="BI744" s="2"/>
      <c r="BJ744" s="2"/>
      <c r="BK744" s="2"/>
      <c r="BL744" s="55">
        <f>214.99+4.5</f>
        <v>219.49</v>
      </c>
      <c r="BM744" s="48" t="s">
        <v>1123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2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3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0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3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0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3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0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4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0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4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5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4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5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4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5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4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5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4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5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4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5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3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5" t="s">
        <v>1341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1081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3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5" t="s">
        <v>864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859</v>
      </c>
      <c r="BD757" s="141"/>
      <c r="BE757" s="141"/>
      <c r="BF757" s="141">
        <v>3.2199999999999999E-2</v>
      </c>
      <c r="BG757" s="142">
        <v>101.078</v>
      </c>
      <c r="BH757" s="2" t="s">
        <v>943</v>
      </c>
      <c r="BI757" s="2"/>
      <c r="BJ757" s="2"/>
      <c r="BK757" s="2">
        <v>2.1999999999999999E-2</v>
      </c>
      <c r="BL757" s="55">
        <v>60.773000000000003</v>
      </c>
      <c r="BM757" s="48" t="s">
        <v>1080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3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5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3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5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3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5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3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5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3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5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3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5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3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5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3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5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3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5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3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5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3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5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3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5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3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5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3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5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4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5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3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5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3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5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3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5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3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5" t="s">
        <v>1340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791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3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5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3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5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3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5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3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5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3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5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3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5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3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5" t="s">
        <v>1339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1074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1248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2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3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0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3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0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3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0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4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0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4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0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4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0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4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0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4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0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4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0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4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0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3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0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3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0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3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0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3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0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3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0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3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0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3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0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3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0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3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0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3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0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3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0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3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0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3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0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3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0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3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0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3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0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4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0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3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5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3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5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3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5" t="s">
        <v>1342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3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5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3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5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3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5" t="s">
        <v>1343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3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5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3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5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3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5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3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5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3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5" t="s">
        <v>1344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1063</v>
      </c>
      <c r="BI822" s="2"/>
      <c r="BJ822" s="2"/>
      <c r="BK822" s="2"/>
      <c r="BL822" s="56">
        <v>4.5</v>
      </c>
      <c r="BM822" s="48" t="s">
        <v>1015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2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3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0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3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0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3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0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4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0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4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0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4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0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4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0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4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0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4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0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4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0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3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0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3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0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3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0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3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0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3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0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3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0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3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0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3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0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3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0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3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0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3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0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3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0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3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0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3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0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3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0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3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0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4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0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3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0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3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0" t="s">
        <v>1343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3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0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3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0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3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5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3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5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3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5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3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5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814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3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5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3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5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3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5" t="s">
        <v>1345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1060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1124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2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3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0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3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0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3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0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4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0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4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0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4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0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4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0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4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0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4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0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4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0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3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0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3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0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3"/>
      <c r="AU874" s="222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3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0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3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0" t="s">
        <v>1346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3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0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3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0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3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0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3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0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3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0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3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0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3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0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3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0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3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0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3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0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3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0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3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5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4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5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3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5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3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5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3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5" t="s">
        <v>1347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3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5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3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5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3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5" t="s">
        <v>1237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3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5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3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5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3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5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3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5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3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5" t="s">
        <v>1348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1063</v>
      </c>
      <c r="BI900" s="2"/>
      <c r="BJ900" s="2"/>
      <c r="BK900" s="2"/>
      <c r="BL900" s="56">
        <v>4.5</v>
      </c>
      <c r="BM900" s="48" t="s">
        <v>1125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2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3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0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3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0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3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0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4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0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4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0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4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0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4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0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4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0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4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0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4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0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3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0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3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0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3"/>
      <c r="AU913" s="222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3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0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3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0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3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0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3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0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3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0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3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0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3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0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3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0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3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0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3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0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3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0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3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0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3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0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3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0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4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5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3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5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3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5" t="s">
        <v>1350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1202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3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5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3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5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3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5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3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5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3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5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3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5" t="s">
        <v>984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984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3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5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3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5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3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5" t="s">
        <v>1349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1065</v>
      </c>
      <c r="BI939" s="2"/>
      <c r="BJ939" s="2"/>
      <c r="BK939" s="2"/>
      <c r="BL939" s="56">
        <f>9.157+4.5</f>
        <v>13.657</v>
      </c>
      <c r="BM939" s="48" t="s">
        <v>1126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2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3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0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3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0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3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0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4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0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4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0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4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0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4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0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4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0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4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0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4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0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3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0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3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0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3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0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3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0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3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0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3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0" t="s">
        <v>1351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3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0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3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0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3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0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3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0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3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0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3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0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3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0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3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0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3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0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3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0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4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5" t="s">
        <v>1351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3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5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3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5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3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5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3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5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3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5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3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5" t="s">
        <v>1352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3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5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3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5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3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5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3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5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3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5" t="s">
        <v>1353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930</v>
      </c>
      <c r="BD978" s="105"/>
      <c r="BE978" s="105"/>
      <c r="BF978" s="105"/>
      <c r="BG978" s="110">
        <v>20.887</v>
      </c>
      <c r="BH978" s="2" t="s">
        <v>1063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2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3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0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3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0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3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0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4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0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4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0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4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0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4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0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4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0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4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0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4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0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3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0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3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0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3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0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3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0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3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0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3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0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3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0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3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0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3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0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3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0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3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0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3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0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3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0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3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0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3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0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3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0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4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0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3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5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3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5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3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5" t="s">
        <v>1354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885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3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5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3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5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3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5" t="s">
        <v>1356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3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5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3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5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3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5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3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5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3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5" t="s">
        <v>1355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1063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1249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2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3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0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3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0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3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0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4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0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4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0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4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0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4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0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4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0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4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0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4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0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3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0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3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0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3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0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3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0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3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0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3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0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3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0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3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0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3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0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3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0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3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0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3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0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3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0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3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0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3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0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3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0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4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5" t="s">
        <v>1357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3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5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3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5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3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5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3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5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3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5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3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5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3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5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3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5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3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5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3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5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3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5" t="s">
        <v>1063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1063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2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3" t="s">
        <v>267</v>
      </c>
      <c r="K1058" s="183" t="s">
        <v>318</v>
      </c>
      <c r="L1058" s="186">
        <f t="shared" si="33"/>
        <v>0</v>
      </c>
      <c r="M1058" s="186">
        <f t="shared" si="34"/>
        <v>0</v>
      </c>
      <c r="N1058" s="185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3" t="s">
        <v>291</v>
      </c>
      <c r="K1059" s="183" t="s">
        <v>319</v>
      </c>
      <c r="L1059" s="186">
        <f t="shared" si="33"/>
        <v>0</v>
      </c>
      <c r="M1059" s="186">
        <f t="shared" si="34"/>
        <v>0</v>
      </c>
      <c r="N1059" s="185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3" t="s">
        <v>336</v>
      </c>
      <c r="K1060" s="183" t="s">
        <v>319</v>
      </c>
      <c r="L1060" s="186">
        <f t="shared" si="33"/>
        <v>0</v>
      </c>
      <c r="M1060" s="186">
        <f t="shared" si="34"/>
        <v>0</v>
      </c>
      <c r="N1060" s="185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4" t="s">
        <v>337</v>
      </c>
      <c r="K1061" s="184" t="s">
        <v>318</v>
      </c>
      <c r="L1061" s="186">
        <f t="shared" si="33"/>
        <v>0</v>
      </c>
      <c r="M1061" s="186">
        <f t="shared" si="34"/>
        <v>0</v>
      </c>
      <c r="N1061" s="185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4" t="s">
        <v>338</v>
      </c>
      <c r="K1062" s="184" t="s">
        <v>339</v>
      </c>
      <c r="L1062" s="186">
        <f t="shared" si="33"/>
        <v>0</v>
      </c>
      <c r="M1062" s="186">
        <f t="shared" si="34"/>
        <v>0</v>
      </c>
      <c r="N1062" s="185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4" t="s">
        <v>340</v>
      </c>
      <c r="K1063" s="184" t="s">
        <v>318</v>
      </c>
      <c r="L1063" s="186">
        <f t="shared" si="33"/>
        <v>0</v>
      </c>
      <c r="M1063" s="186">
        <f t="shared" si="34"/>
        <v>0</v>
      </c>
      <c r="N1063" s="185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4" t="s">
        <v>341</v>
      </c>
      <c r="K1064" s="184" t="s">
        <v>320</v>
      </c>
      <c r="L1064" s="186">
        <f t="shared" si="33"/>
        <v>0</v>
      </c>
      <c r="M1064" s="186">
        <f t="shared" si="34"/>
        <v>0</v>
      </c>
      <c r="N1064" s="185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4" t="s">
        <v>342</v>
      </c>
      <c r="K1065" s="184" t="s">
        <v>320</v>
      </c>
      <c r="L1065" s="186">
        <f t="shared" si="33"/>
        <v>0</v>
      </c>
      <c r="M1065" s="186">
        <f t="shared" si="34"/>
        <v>0</v>
      </c>
      <c r="N1065" s="185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4" t="s">
        <v>343</v>
      </c>
      <c r="K1066" s="184" t="s">
        <v>339</v>
      </c>
      <c r="L1066" s="186">
        <f t="shared" si="33"/>
        <v>0</v>
      </c>
      <c r="M1066" s="186">
        <f t="shared" si="34"/>
        <v>0</v>
      </c>
      <c r="N1066" s="185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4" t="s">
        <v>344</v>
      </c>
      <c r="K1067" s="184" t="s">
        <v>318</v>
      </c>
      <c r="L1067" s="186">
        <f t="shared" si="33"/>
        <v>0</v>
      </c>
      <c r="M1067" s="186">
        <f t="shared" si="34"/>
        <v>0</v>
      </c>
      <c r="N1067" s="185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3" t="s">
        <v>351</v>
      </c>
      <c r="K1068" s="183" t="s">
        <v>318</v>
      </c>
      <c r="L1068" s="186">
        <f t="shared" si="33"/>
        <v>0</v>
      </c>
      <c r="M1068" s="186">
        <f t="shared" si="34"/>
        <v>0</v>
      </c>
      <c r="N1068" s="185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3" t="s">
        <v>352</v>
      </c>
      <c r="K1069" s="183" t="s">
        <v>321</v>
      </c>
      <c r="L1069" s="186">
        <f t="shared" si="33"/>
        <v>0</v>
      </c>
      <c r="M1069" s="186">
        <f t="shared" si="34"/>
        <v>0</v>
      </c>
      <c r="N1069" s="185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3" t="s">
        <v>345</v>
      </c>
      <c r="K1070" s="183" t="s">
        <v>318</v>
      </c>
      <c r="L1070" s="186">
        <f t="shared" si="33"/>
        <v>0</v>
      </c>
      <c r="M1070" s="186">
        <f t="shared" si="34"/>
        <v>0</v>
      </c>
      <c r="N1070" s="185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3" t="s">
        <v>268</v>
      </c>
      <c r="K1071" s="183" t="s">
        <v>318</v>
      </c>
      <c r="L1071" s="186">
        <f t="shared" si="33"/>
        <v>0</v>
      </c>
      <c r="M1071" s="186">
        <f t="shared" si="34"/>
        <v>0</v>
      </c>
      <c r="N1071" s="185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3" t="s">
        <v>292</v>
      </c>
      <c r="K1072" s="183" t="s">
        <v>318</v>
      </c>
      <c r="L1072" s="186">
        <f t="shared" si="33"/>
        <v>0</v>
      </c>
      <c r="M1072" s="186">
        <f t="shared" si="34"/>
        <v>0</v>
      </c>
      <c r="N1072" s="185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3" t="s">
        <v>293</v>
      </c>
      <c r="K1073" s="183" t="s">
        <v>318</v>
      </c>
      <c r="L1073" s="186">
        <f t="shared" si="33"/>
        <v>0</v>
      </c>
      <c r="M1073" s="186">
        <f t="shared" si="34"/>
        <v>0</v>
      </c>
      <c r="N1073" s="185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3" t="s">
        <v>269</v>
      </c>
      <c r="K1074" s="183" t="s">
        <v>320</v>
      </c>
      <c r="L1074" s="186">
        <f t="shared" si="33"/>
        <v>0</v>
      </c>
      <c r="M1074" s="186">
        <f t="shared" si="34"/>
        <v>0</v>
      </c>
      <c r="N1074" s="185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3" t="s">
        <v>270</v>
      </c>
      <c r="K1075" s="183" t="s">
        <v>320</v>
      </c>
      <c r="L1075" s="186">
        <f t="shared" si="33"/>
        <v>0</v>
      </c>
      <c r="M1075" s="186">
        <f t="shared" si="34"/>
        <v>0</v>
      </c>
      <c r="N1075" s="185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3" t="s">
        <v>271</v>
      </c>
      <c r="K1076" s="183" t="s">
        <v>321</v>
      </c>
      <c r="L1076" s="186">
        <f t="shared" si="33"/>
        <v>0</v>
      </c>
      <c r="M1076" s="186">
        <f t="shared" si="34"/>
        <v>0</v>
      </c>
      <c r="N1076" s="185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3" t="s">
        <v>294</v>
      </c>
      <c r="K1077" s="183" t="s">
        <v>320</v>
      </c>
      <c r="L1077" s="186">
        <f t="shared" si="33"/>
        <v>0</v>
      </c>
      <c r="M1077" s="186">
        <f t="shared" si="34"/>
        <v>0</v>
      </c>
      <c r="N1077" s="185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3" t="s">
        <v>346</v>
      </c>
      <c r="K1078" s="183" t="s">
        <v>320</v>
      </c>
      <c r="L1078" s="186">
        <f t="shared" si="33"/>
        <v>0</v>
      </c>
      <c r="M1078" s="186">
        <f t="shared" si="34"/>
        <v>0</v>
      </c>
      <c r="N1078" s="185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3" t="s">
        <v>295</v>
      </c>
      <c r="K1079" s="183" t="s">
        <v>320</v>
      </c>
      <c r="L1079" s="186">
        <f t="shared" si="33"/>
        <v>0</v>
      </c>
      <c r="M1079" s="186">
        <f t="shared" si="34"/>
        <v>0</v>
      </c>
      <c r="N1079" s="185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3" t="s">
        <v>299</v>
      </c>
      <c r="K1080" s="183" t="s">
        <v>318</v>
      </c>
      <c r="L1080" s="186">
        <f t="shared" si="33"/>
        <v>0</v>
      </c>
      <c r="M1080" s="186">
        <f t="shared" si="34"/>
        <v>0</v>
      </c>
      <c r="N1080" s="185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3" t="s">
        <v>347</v>
      </c>
      <c r="K1081" s="183" t="s">
        <v>320</v>
      </c>
      <c r="L1081" s="186">
        <f t="shared" si="33"/>
        <v>0</v>
      </c>
      <c r="M1081" s="186">
        <f t="shared" si="34"/>
        <v>0</v>
      </c>
      <c r="N1081" s="185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3" t="s">
        <v>296</v>
      </c>
      <c r="K1082" s="183" t="s">
        <v>321</v>
      </c>
      <c r="L1082" s="186">
        <f t="shared" si="33"/>
        <v>0</v>
      </c>
      <c r="M1082" s="186">
        <f t="shared" si="34"/>
        <v>0</v>
      </c>
      <c r="N1082" s="185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3" t="s">
        <v>297</v>
      </c>
      <c r="K1083" s="183" t="s">
        <v>318</v>
      </c>
      <c r="L1083" s="186">
        <f t="shared" si="33"/>
        <v>0</v>
      </c>
      <c r="M1083" s="186">
        <f t="shared" si="34"/>
        <v>0</v>
      </c>
      <c r="N1083" s="185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4" t="s">
        <v>348</v>
      </c>
      <c r="K1084" s="184" t="s">
        <v>320</v>
      </c>
      <c r="L1084" s="186">
        <f t="shared" si="33"/>
        <v>0</v>
      </c>
      <c r="M1084" s="186">
        <f t="shared" si="34"/>
        <v>0</v>
      </c>
      <c r="N1084" s="185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3" t="s">
        <v>272</v>
      </c>
      <c r="K1085" s="183" t="s">
        <v>321</v>
      </c>
      <c r="L1085" s="186">
        <f t="shared" si="33"/>
        <v>0</v>
      </c>
      <c r="M1085" s="186">
        <f t="shared" si="34"/>
        <v>0</v>
      </c>
      <c r="N1085" s="185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3" t="s">
        <v>273</v>
      </c>
      <c r="K1086" s="183" t="s">
        <v>321</v>
      </c>
      <c r="L1086" s="186">
        <f t="shared" si="33"/>
        <v>0</v>
      </c>
      <c r="M1086" s="186">
        <f t="shared" si="34"/>
        <v>0</v>
      </c>
      <c r="N1086" s="185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3" t="s">
        <v>274</v>
      </c>
      <c r="K1087" s="183" t="s">
        <v>321</v>
      </c>
      <c r="L1087" s="186">
        <f t="shared" si="33"/>
        <v>0</v>
      </c>
      <c r="M1087" s="186">
        <f t="shared" si="34"/>
        <v>0</v>
      </c>
      <c r="N1087" s="185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3" t="s">
        <v>275</v>
      </c>
      <c r="K1088" s="183" t="s">
        <v>321</v>
      </c>
      <c r="L1088" s="186">
        <f t="shared" si="33"/>
        <v>0</v>
      </c>
      <c r="M1088" s="186">
        <f t="shared" si="34"/>
        <v>0</v>
      </c>
      <c r="N1088" s="185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3" t="s">
        <v>276</v>
      </c>
      <c r="K1089" s="183" t="s">
        <v>320</v>
      </c>
      <c r="L1089" s="186">
        <f t="shared" si="33"/>
        <v>0</v>
      </c>
      <c r="M1089" s="186">
        <f t="shared" si="34"/>
        <v>0</v>
      </c>
      <c r="N1089" s="185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3" t="s">
        <v>277</v>
      </c>
      <c r="K1090" s="183" t="s">
        <v>320</v>
      </c>
      <c r="L1090" s="186">
        <f t="shared" si="33"/>
        <v>1</v>
      </c>
      <c r="M1090" s="186">
        <f t="shared" si="34"/>
        <v>2.044</v>
      </c>
      <c r="N1090" s="185" t="s">
        <v>1358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3" t="s">
        <v>298</v>
      </c>
      <c r="K1091" s="183" t="s">
        <v>321</v>
      </c>
      <c r="L1091" s="186">
        <f t="shared" si="33"/>
        <v>0</v>
      </c>
      <c r="M1091" s="186">
        <f t="shared" si="34"/>
        <v>0</v>
      </c>
      <c r="N1091" s="185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3" t="s">
        <v>278</v>
      </c>
      <c r="K1092" s="183" t="s">
        <v>320</v>
      </c>
      <c r="L1092" s="186">
        <f t="shared" si="33"/>
        <v>0</v>
      </c>
      <c r="M1092" s="186">
        <f t="shared" si="34"/>
        <v>0</v>
      </c>
      <c r="N1092" s="185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3" t="s">
        <v>279</v>
      </c>
      <c r="K1093" s="183" t="s">
        <v>320</v>
      </c>
      <c r="L1093" s="186">
        <f t="shared" si="33"/>
        <v>0</v>
      </c>
      <c r="M1093" s="186">
        <f t="shared" si="34"/>
        <v>0</v>
      </c>
      <c r="N1093" s="185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3" t="s">
        <v>280</v>
      </c>
      <c r="K1094" s="183" t="s">
        <v>319</v>
      </c>
      <c r="L1094" s="186">
        <f t="shared" ref="L1094:L1157" si="35">SUM(R1094,W1094,AB1094,AG1094,AL1094,AQ1094,AV1094,BA1094,BF1094,BK1094,BP1094,BU1094)</f>
        <v>0</v>
      </c>
      <c r="M1094" s="186">
        <f t="shared" ref="M1094:M1157" si="36">SUM(S1094,X1094,AC1094,AH1094,AM1094,AR1094,AW1094,BB1094,BG1094,BL1094,BQ1094,BV1094)</f>
        <v>0</v>
      </c>
      <c r="N1094" s="185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3" t="s">
        <v>281</v>
      </c>
      <c r="K1095" s="183" t="s">
        <v>319</v>
      </c>
      <c r="L1095" s="186">
        <f t="shared" si="35"/>
        <v>0</v>
      </c>
      <c r="M1095" s="186">
        <f t="shared" si="36"/>
        <v>4.5</v>
      </c>
      <c r="N1095" s="183" t="s">
        <v>1063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1063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2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3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0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3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0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3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0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4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0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4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0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4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0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4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0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4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0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4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0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4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0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3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0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3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0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3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0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3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0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3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0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3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0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3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0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3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0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3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0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3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0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3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0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3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5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3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5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3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5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3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5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3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5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4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5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3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5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3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5" t="s">
        <v>1359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769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3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5" t="s">
        <v>1360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3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5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3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5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3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5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3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5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3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5" t="s">
        <v>672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3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5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3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5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3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5" t="s">
        <v>1060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1060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2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3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0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3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0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3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0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4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0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4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0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4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0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4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0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4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0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4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0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4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0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3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0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3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0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3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0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3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0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3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0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3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0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3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0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3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0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3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0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3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0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3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0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3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0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3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0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3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0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3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0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3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0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4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0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3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0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3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0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3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5" t="s">
        <v>1361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3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5" t="s">
        <v>909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909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3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5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3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5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3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5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3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5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3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5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3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5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3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5" t="s">
        <v>1362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1060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1250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2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3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0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3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0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3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0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4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0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4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0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4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0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4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0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4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0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4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0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4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0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3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0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3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0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3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0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3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0" t="s">
        <v>1346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3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0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3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0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3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0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3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0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3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0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3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0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3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0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3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0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3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0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3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0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3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0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3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0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4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0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3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0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3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0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3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0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3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0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3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0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3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0" t="s">
        <v>791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3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0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3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0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3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0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3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0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3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5" t="s">
        <v>1363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1075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1127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2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3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0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3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0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3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0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4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0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4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0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4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0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4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0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4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0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4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0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4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0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3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0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3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0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3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0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3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0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3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0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3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0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3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0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3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0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3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0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3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0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3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0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3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0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3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0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3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0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3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0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3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0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4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0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3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0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3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0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3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0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3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0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3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0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3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0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3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0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3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0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3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0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3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0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3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5" t="s">
        <v>1364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721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1076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1015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2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3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0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3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0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3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0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4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0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4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0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4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0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4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0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4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0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4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0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4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0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3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0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3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0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3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0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3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0" t="s">
        <v>861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861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3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0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3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0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3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0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3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0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3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0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3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0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3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0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3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0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3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0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3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0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3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0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3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0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4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0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3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5" t="s">
        <v>751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3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5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3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5" t="s">
        <v>786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786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3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5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3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5" t="s">
        <v>707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707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3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5" t="s">
        <v>1365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708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3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5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3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5" t="s">
        <v>1367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985</v>
      </c>
      <c r="BI1287" s="2"/>
      <c r="BJ1287" s="2"/>
      <c r="BK1287" s="2">
        <v>1</v>
      </c>
      <c r="BL1287" s="55">
        <v>1.966</v>
      </c>
      <c r="BM1287" s="48" t="s">
        <v>1096</v>
      </c>
      <c r="BN1287" s="48"/>
      <c r="BO1287" s="48"/>
      <c r="BP1287" s="48">
        <v>6</v>
      </c>
      <c r="BQ1287" s="117">
        <v>8.7609999999999992</v>
      </c>
      <c r="BR1287" s="2" t="s">
        <v>1242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3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5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3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5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3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5" t="s">
        <v>1366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721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1060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1128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2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3" t="s">
        <v>267</v>
      </c>
      <c r="K1292" s="183" t="s">
        <v>318</v>
      </c>
      <c r="L1292" s="186">
        <f t="shared" si="41"/>
        <v>0</v>
      </c>
      <c r="M1292" s="186">
        <f t="shared" si="42"/>
        <v>0</v>
      </c>
      <c r="N1292" s="185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3" t="s">
        <v>291</v>
      </c>
      <c r="K1293" s="183" t="s">
        <v>319</v>
      </c>
      <c r="L1293" s="186">
        <f t="shared" si="41"/>
        <v>0</v>
      </c>
      <c r="M1293" s="186">
        <f t="shared" si="42"/>
        <v>0</v>
      </c>
      <c r="N1293" s="185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3" t="s">
        <v>336</v>
      </c>
      <c r="K1294" s="183" t="s">
        <v>319</v>
      </c>
      <c r="L1294" s="186">
        <f t="shared" si="41"/>
        <v>0</v>
      </c>
      <c r="M1294" s="186">
        <f t="shared" si="42"/>
        <v>0</v>
      </c>
      <c r="N1294" s="185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4" t="s">
        <v>337</v>
      </c>
      <c r="K1295" s="184" t="s">
        <v>318</v>
      </c>
      <c r="L1295" s="186">
        <f t="shared" si="41"/>
        <v>0</v>
      </c>
      <c r="M1295" s="186">
        <f t="shared" si="42"/>
        <v>0</v>
      </c>
      <c r="N1295" s="185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4" t="s">
        <v>338</v>
      </c>
      <c r="K1296" s="184" t="s">
        <v>339</v>
      </c>
      <c r="L1296" s="186">
        <f t="shared" si="41"/>
        <v>0</v>
      </c>
      <c r="M1296" s="186">
        <f t="shared" si="42"/>
        <v>0</v>
      </c>
      <c r="N1296" s="185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4" t="s">
        <v>340</v>
      </c>
      <c r="K1297" s="184" t="s">
        <v>318</v>
      </c>
      <c r="L1297" s="186">
        <f t="shared" si="41"/>
        <v>0</v>
      </c>
      <c r="M1297" s="186">
        <f t="shared" si="42"/>
        <v>0</v>
      </c>
      <c r="N1297" s="185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4" t="s">
        <v>341</v>
      </c>
      <c r="K1298" s="184" t="s">
        <v>320</v>
      </c>
      <c r="L1298" s="186">
        <f t="shared" si="41"/>
        <v>0</v>
      </c>
      <c r="M1298" s="186">
        <f t="shared" si="42"/>
        <v>0</v>
      </c>
      <c r="N1298" s="185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4" t="s">
        <v>342</v>
      </c>
      <c r="K1299" s="184" t="s">
        <v>320</v>
      </c>
      <c r="L1299" s="186">
        <f t="shared" si="41"/>
        <v>0</v>
      </c>
      <c r="M1299" s="186">
        <f t="shared" si="42"/>
        <v>0</v>
      </c>
      <c r="N1299" s="185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4" t="s">
        <v>343</v>
      </c>
      <c r="K1300" s="184" t="s">
        <v>339</v>
      </c>
      <c r="L1300" s="186">
        <f t="shared" si="41"/>
        <v>0</v>
      </c>
      <c r="M1300" s="186">
        <f t="shared" si="42"/>
        <v>0</v>
      </c>
      <c r="N1300" s="185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4" t="s">
        <v>344</v>
      </c>
      <c r="K1301" s="184" t="s">
        <v>318</v>
      </c>
      <c r="L1301" s="186">
        <f t="shared" si="41"/>
        <v>0</v>
      </c>
      <c r="M1301" s="186">
        <f t="shared" si="42"/>
        <v>0</v>
      </c>
      <c r="N1301" s="185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3" t="s">
        <v>351</v>
      </c>
      <c r="K1302" s="183" t="s">
        <v>318</v>
      </c>
      <c r="L1302" s="186">
        <f t="shared" si="41"/>
        <v>0</v>
      </c>
      <c r="M1302" s="186">
        <f t="shared" si="42"/>
        <v>0</v>
      </c>
      <c r="N1302" s="185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3" t="s">
        <v>352</v>
      </c>
      <c r="K1303" s="183" t="s">
        <v>321</v>
      </c>
      <c r="L1303" s="186">
        <f t="shared" si="41"/>
        <v>0</v>
      </c>
      <c r="M1303" s="186">
        <f t="shared" si="42"/>
        <v>0</v>
      </c>
      <c r="N1303" s="185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3" t="s">
        <v>345</v>
      </c>
      <c r="K1304" s="183" t="s">
        <v>318</v>
      </c>
      <c r="L1304" s="186">
        <f t="shared" si="41"/>
        <v>0</v>
      </c>
      <c r="M1304" s="186">
        <f t="shared" si="42"/>
        <v>0</v>
      </c>
      <c r="N1304" s="185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3" t="s">
        <v>268</v>
      </c>
      <c r="K1305" s="183" t="s">
        <v>318</v>
      </c>
      <c r="L1305" s="186">
        <f t="shared" si="41"/>
        <v>0</v>
      </c>
      <c r="M1305" s="186">
        <f t="shared" si="42"/>
        <v>0</v>
      </c>
      <c r="N1305" s="185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3" t="s">
        <v>292</v>
      </c>
      <c r="K1306" s="183" t="s">
        <v>318</v>
      </c>
      <c r="L1306" s="186">
        <f t="shared" si="41"/>
        <v>0</v>
      </c>
      <c r="M1306" s="186">
        <f t="shared" si="42"/>
        <v>0</v>
      </c>
      <c r="N1306" s="185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3" t="s">
        <v>293</v>
      </c>
      <c r="K1307" s="183" t="s">
        <v>318</v>
      </c>
      <c r="L1307" s="187">
        <f t="shared" si="41"/>
        <v>0</v>
      </c>
      <c r="M1307" s="186">
        <f t="shared" si="42"/>
        <v>0</v>
      </c>
      <c r="N1307" s="185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3" t="s">
        <v>269</v>
      </c>
      <c r="K1308" s="183" t="s">
        <v>320</v>
      </c>
      <c r="L1308" s="186">
        <f t="shared" si="41"/>
        <v>0</v>
      </c>
      <c r="M1308" s="186">
        <f t="shared" si="42"/>
        <v>0</v>
      </c>
      <c r="N1308" s="185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3" t="s">
        <v>270</v>
      </c>
      <c r="K1309" s="183" t="s">
        <v>320</v>
      </c>
      <c r="L1309" s="186">
        <f t="shared" si="41"/>
        <v>0</v>
      </c>
      <c r="M1309" s="186">
        <f t="shared" si="42"/>
        <v>0</v>
      </c>
      <c r="N1309" s="185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3" t="s">
        <v>271</v>
      </c>
      <c r="K1310" s="183" t="s">
        <v>321</v>
      </c>
      <c r="L1310" s="186">
        <f t="shared" si="41"/>
        <v>0</v>
      </c>
      <c r="M1310" s="186">
        <f t="shared" si="42"/>
        <v>0</v>
      </c>
      <c r="N1310" s="185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3" t="s">
        <v>294</v>
      </c>
      <c r="K1311" s="183" t="s">
        <v>320</v>
      </c>
      <c r="L1311" s="188">
        <f t="shared" si="41"/>
        <v>0</v>
      </c>
      <c r="M1311" s="186">
        <f t="shared" si="42"/>
        <v>0</v>
      </c>
      <c r="N1311" s="185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3" t="s">
        <v>346</v>
      </c>
      <c r="K1312" s="183" t="s">
        <v>320</v>
      </c>
      <c r="L1312" s="186">
        <f t="shared" si="41"/>
        <v>0</v>
      </c>
      <c r="M1312" s="186">
        <f t="shared" si="42"/>
        <v>0</v>
      </c>
      <c r="N1312" s="185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3" t="s">
        <v>295</v>
      </c>
      <c r="K1313" s="183" t="s">
        <v>320</v>
      </c>
      <c r="L1313" s="186">
        <f t="shared" si="41"/>
        <v>5</v>
      </c>
      <c r="M1313" s="186">
        <f t="shared" si="42"/>
        <v>207.928</v>
      </c>
      <c r="N1313" s="185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3" t="s">
        <v>299</v>
      </c>
      <c r="K1314" s="183" t="s">
        <v>318</v>
      </c>
      <c r="L1314" s="186">
        <f t="shared" si="41"/>
        <v>0</v>
      </c>
      <c r="M1314" s="186">
        <f t="shared" si="42"/>
        <v>0</v>
      </c>
      <c r="N1314" s="185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3" t="s">
        <v>347</v>
      </c>
      <c r="K1315" s="183" t="s">
        <v>320</v>
      </c>
      <c r="L1315" s="186">
        <f t="shared" si="41"/>
        <v>0</v>
      </c>
      <c r="M1315" s="186">
        <f t="shared" si="42"/>
        <v>0</v>
      </c>
      <c r="N1315" s="185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3" t="s">
        <v>296</v>
      </c>
      <c r="K1316" s="183" t="s">
        <v>321</v>
      </c>
      <c r="L1316" s="186">
        <f t="shared" si="41"/>
        <v>0</v>
      </c>
      <c r="M1316" s="186">
        <f t="shared" si="42"/>
        <v>0</v>
      </c>
      <c r="N1316" s="185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3" t="s">
        <v>297</v>
      </c>
      <c r="K1317" s="183" t="s">
        <v>318</v>
      </c>
      <c r="L1317" s="186">
        <f t="shared" si="41"/>
        <v>0</v>
      </c>
      <c r="M1317" s="186">
        <f t="shared" si="42"/>
        <v>0</v>
      </c>
      <c r="N1317" s="185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4" t="s">
        <v>348</v>
      </c>
      <c r="K1318" s="184" t="s">
        <v>320</v>
      </c>
      <c r="L1318" s="186">
        <f t="shared" si="41"/>
        <v>0</v>
      </c>
      <c r="M1318" s="186">
        <f t="shared" si="42"/>
        <v>0</v>
      </c>
      <c r="N1318" s="185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3" t="s">
        <v>272</v>
      </c>
      <c r="K1319" s="183" t="s">
        <v>321</v>
      </c>
      <c r="L1319" s="186">
        <f t="shared" si="41"/>
        <v>0</v>
      </c>
      <c r="M1319" s="186">
        <f t="shared" si="42"/>
        <v>0</v>
      </c>
      <c r="N1319" s="185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3" t="s">
        <v>273</v>
      </c>
      <c r="K1320" s="183" t="s">
        <v>321</v>
      </c>
      <c r="L1320" s="186">
        <f t="shared" si="41"/>
        <v>0</v>
      </c>
      <c r="M1320" s="186">
        <f t="shared" si="42"/>
        <v>0</v>
      </c>
      <c r="N1320" s="185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3" t="s">
        <v>274</v>
      </c>
      <c r="K1321" s="183" t="s">
        <v>321</v>
      </c>
      <c r="L1321" s="186">
        <f t="shared" si="41"/>
        <v>0</v>
      </c>
      <c r="M1321" s="186">
        <f t="shared" si="42"/>
        <v>0</v>
      </c>
      <c r="N1321" s="185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3" t="s">
        <v>275</v>
      </c>
      <c r="K1322" s="183" t="s">
        <v>321</v>
      </c>
      <c r="L1322" s="186">
        <f t="shared" si="41"/>
        <v>0</v>
      </c>
      <c r="M1322" s="186">
        <f t="shared" si="42"/>
        <v>0</v>
      </c>
      <c r="N1322" s="185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3" t="s">
        <v>276</v>
      </c>
      <c r="K1323" s="183" t="s">
        <v>320</v>
      </c>
      <c r="L1323" s="186">
        <f t="shared" si="41"/>
        <v>0</v>
      </c>
      <c r="M1323" s="186">
        <f t="shared" si="42"/>
        <v>0</v>
      </c>
      <c r="N1323" s="185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3" t="s">
        <v>277</v>
      </c>
      <c r="K1324" s="183" t="s">
        <v>320</v>
      </c>
      <c r="L1324" s="186">
        <f t="shared" si="41"/>
        <v>0</v>
      </c>
      <c r="M1324" s="186">
        <f t="shared" si="42"/>
        <v>0</v>
      </c>
      <c r="N1324" s="185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3" t="s">
        <v>298</v>
      </c>
      <c r="K1325" s="183" t="s">
        <v>321</v>
      </c>
      <c r="L1325" s="186">
        <f t="shared" si="41"/>
        <v>0</v>
      </c>
      <c r="M1325" s="186">
        <f t="shared" si="42"/>
        <v>0</v>
      </c>
      <c r="N1325" s="185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3" t="s">
        <v>278</v>
      </c>
      <c r="K1326" s="183" t="s">
        <v>320</v>
      </c>
      <c r="L1326" s="186">
        <f t="shared" si="41"/>
        <v>4</v>
      </c>
      <c r="M1326" s="186">
        <f t="shared" si="42"/>
        <v>7.3</v>
      </c>
      <c r="N1326" s="185" t="s">
        <v>1376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915</v>
      </c>
      <c r="BD1326" s="105"/>
      <c r="BE1326" s="105"/>
      <c r="BF1326" s="105">
        <v>1</v>
      </c>
      <c r="BG1326" s="105">
        <v>1.526</v>
      </c>
      <c r="BH1326" s="190" t="s">
        <v>987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3" t="s">
        <v>279</v>
      </c>
      <c r="K1327" s="183" t="s">
        <v>320</v>
      </c>
      <c r="L1327" s="186">
        <f t="shared" si="41"/>
        <v>0</v>
      </c>
      <c r="M1327" s="186">
        <f t="shared" si="42"/>
        <v>0</v>
      </c>
      <c r="N1327" s="185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3" t="s">
        <v>280</v>
      </c>
      <c r="K1328" s="183" t="s">
        <v>319</v>
      </c>
      <c r="L1328" s="186">
        <f t="shared" si="41"/>
        <v>0</v>
      </c>
      <c r="M1328" s="186">
        <f t="shared" si="42"/>
        <v>0</v>
      </c>
      <c r="N1328" s="185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3" t="s">
        <v>281</v>
      </c>
      <c r="K1329" s="183" t="s">
        <v>319</v>
      </c>
      <c r="L1329" s="186">
        <f t="shared" si="41"/>
        <v>0</v>
      </c>
      <c r="M1329" s="186">
        <f t="shared" si="42"/>
        <v>5.6719999999999997</v>
      </c>
      <c r="N1329" s="185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89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1068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2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3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0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3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0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3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0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4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0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4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0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4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0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4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0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4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0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4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0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4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0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3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0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3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0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3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0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3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0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3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0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3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0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3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0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3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0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3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0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3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0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3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0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3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0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3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0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3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0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3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0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3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0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4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0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3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0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3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0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3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0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3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0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3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0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3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5" t="s">
        <v>795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795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3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5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3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5" t="s">
        <v>1368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916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3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5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3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5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3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5" t="s">
        <v>1369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721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1060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2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3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0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3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0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3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0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4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0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4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0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4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0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4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0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4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0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4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0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4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0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3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0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3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0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3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0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3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0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3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0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3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0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3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0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3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0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3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0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3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0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3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0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3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0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3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0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3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0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3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0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3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0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4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0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3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5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3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5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3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5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3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5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3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5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3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3" t="s">
        <v>1372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3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5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3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5" t="s">
        <v>1371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918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981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3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5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3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5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5" t="s">
        <v>1370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721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1060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2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3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0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3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0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3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0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4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0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4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0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4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0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4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0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4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0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4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0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4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0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3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0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3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0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3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0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3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0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3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0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3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0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3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0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3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0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3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0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3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0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3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0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3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0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3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0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3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0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3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0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3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0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4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0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3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0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3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0" t="s">
        <v>770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770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3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0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3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0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3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0" t="s">
        <v>1373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3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0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3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0" t="s">
        <v>1374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864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3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0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3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0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3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0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3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5" t="s">
        <v>1369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721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1060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2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3" t="s">
        <v>267</v>
      </c>
      <c r="K1448" s="183" t="s">
        <v>318</v>
      </c>
      <c r="L1448" s="186">
        <f t="shared" si="46"/>
        <v>0</v>
      </c>
      <c r="M1448" s="186">
        <f t="shared" si="47"/>
        <v>0</v>
      </c>
      <c r="N1448" s="185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3" t="s">
        <v>291</v>
      </c>
      <c r="K1449" s="183" t="s">
        <v>319</v>
      </c>
      <c r="L1449" s="186">
        <f t="shared" si="46"/>
        <v>0</v>
      </c>
      <c r="M1449" s="186">
        <f t="shared" si="47"/>
        <v>0</v>
      </c>
      <c r="N1449" s="185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3" t="s">
        <v>336</v>
      </c>
      <c r="K1450" s="183" t="s">
        <v>319</v>
      </c>
      <c r="L1450" s="186">
        <f t="shared" si="46"/>
        <v>0</v>
      </c>
      <c r="M1450" s="186">
        <f t="shared" si="47"/>
        <v>0</v>
      </c>
      <c r="N1450" s="185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4" t="s">
        <v>337</v>
      </c>
      <c r="K1451" s="184" t="s">
        <v>318</v>
      </c>
      <c r="L1451" s="186">
        <f t="shared" si="46"/>
        <v>0</v>
      </c>
      <c r="M1451" s="186">
        <f t="shared" si="47"/>
        <v>0</v>
      </c>
      <c r="N1451" s="185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4" t="s">
        <v>338</v>
      </c>
      <c r="K1452" s="184" t="s">
        <v>339</v>
      </c>
      <c r="L1452" s="186">
        <f t="shared" si="46"/>
        <v>0</v>
      </c>
      <c r="M1452" s="186">
        <f t="shared" si="47"/>
        <v>0</v>
      </c>
      <c r="N1452" s="185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4" t="s">
        <v>340</v>
      </c>
      <c r="K1453" s="184" t="s">
        <v>318</v>
      </c>
      <c r="L1453" s="186">
        <f t="shared" si="46"/>
        <v>0</v>
      </c>
      <c r="M1453" s="186">
        <f t="shared" si="47"/>
        <v>0</v>
      </c>
      <c r="N1453" s="185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4" t="s">
        <v>341</v>
      </c>
      <c r="K1454" s="184" t="s">
        <v>320</v>
      </c>
      <c r="L1454" s="186">
        <f t="shared" si="46"/>
        <v>0</v>
      </c>
      <c r="M1454" s="186">
        <f t="shared" si="47"/>
        <v>0</v>
      </c>
      <c r="N1454" s="185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4" t="s">
        <v>342</v>
      </c>
      <c r="K1455" s="184" t="s">
        <v>320</v>
      </c>
      <c r="L1455" s="186">
        <f t="shared" si="46"/>
        <v>0</v>
      </c>
      <c r="M1455" s="186">
        <f t="shared" si="47"/>
        <v>0</v>
      </c>
      <c r="N1455" s="185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4" t="s">
        <v>343</v>
      </c>
      <c r="K1456" s="184" t="s">
        <v>339</v>
      </c>
      <c r="L1456" s="186">
        <f t="shared" si="46"/>
        <v>0</v>
      </c>
      <c r="M1456" s="186">
        <f t="shared" si="47"/>
        <v>0</v>
      </c>
      <c r="N1456" s="185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4" t="s">
        <v>344</v>
      </c>
      <c r="K1457" s="184" t="s">
        <v>318</v>
      </c>
      <c r="L1457" s="186">
        <f t="shared" si="46"/>
        <v>0</v>
      </c>
      <c r="M1457" s="186">
        <f t="shared" si="47"/>
        <v>0</v>
      </c>
      <c r="N1457" s="185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3" t="s">
        <v>351</v>
      </c>
      <c r="K1458" s="183" t="s">
        <v>318</v>
      </c>
      <c r="L1458" s="186">
        <f t="shared" si="46"/>
        <v>0</v>
      </c>
      <c r="M1458" s="186">
        <f t="shared" si="47"/>
        <v>0</v>
      </c>
      <c r="N1458" s="185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3" t="s">
        <v>352</v>
      </c>
      <c r="K1459" s="183" t="s">
        <v>321</v>
      </c>
      <c r="L1459" s="186">
        <f t="shared" si="46"/>
        <v>0</v>
      </c>
      <c r="M1459" s="186">
        <f t="shared" si="47"/>
        <v>0</v>
      </c>
      <c r="N1459" s="185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3" t="s">
        <v>345</v>
      </c>
      <c r="K1460" s="183" t="s">
        <v>318</v>
      </c>
      <c r="L1460" s="186">
        <f t="shared" si="46"/>
        <v>0</v>
      </c>
      <c r="M1460" s="186">
        <f t="shared" si="47"/>
        <v>0</v>
      </c>
      <c r="N1460" s="185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3" t="s">
        <v>268</v>
      </c>
      <c r="K1461" s="183" t="s">
        <v>318</v>
      </c>
      <c r="L1461" s="186">
        <f t="shared" si="46"/>
        <v>0</v>
      </c>
      <c r="M1461" s="186">
        <f t="shared" si="47"/>
        <v>0</v>
      </c>
      <c r="N1461" s="185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3" t="s">
        <v>292</v>
      </c>
      <c r="K1462" s="183" t="s">
        <v>318</v>
      </c>
      <c r="L1462" s="186">
        <f t="shared" si="46"/>
        <v>0</v>
      </c>
      <c r="M1462" s="186">
        <f t="shared" si="47"/>
        <v>0</v>
      </c>
      <c r="N1462" s="185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3" t="s">
        <v>293</v>
      </c>
      <c r="K1463" s="183" t="s">
        <v>318</v>
      </c>
      <c r="L1463" s="186">
        <f t="shared" si="46"/>
        <v>0</v>
      </c>
      <c r="M1463" s="186">
        <f t="shared" si="47"/>
        <v>0</v>
      </c>
      <c r="N1463" s="185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3" t="s">
        <v>269</v>
      </c>
      <c r="K1464" s="183" t="s">
        <v>320</v>
      </c>
      <c r="L1464" s="186">
        <f t="shared" si="46"/>
        <v>0</v>
      </c>
      <c r="M1464" s="186">
        <f t="shared" si="47"/>
        <v>0</v>
      </c>
      <c r="N1464" s="185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3" t="s">
        <v>270</v>
      </c>
      <c r="K1465" s="183" t="s">
        <v>320</v>
      </c>
      <c r="L1465" s="186">
        <f t="shared" si="46"/>
        <v>0</v>
      </c>
      <c r="M1465" s="186">
        <f t="shared" si="47"/>
        <v>0</v>
      </c>
      <c r="N1465" s="185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3" t="s">
        <v>271</v>
      </c>
      <c r="K1466" s="183" t="s">
        <v>321</v>
      </c>
      <c r="L1466" s="186">
        <f t="shared" si="46"/>
        <v>0</v>
      </c>
      <c r="M1466" s="186">
        <f t="shared" si="47"/>
        <v>0</v>
      </c>
      <c r="N1466" s="185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3" t="s">
        <v>294</v>
      </c>
      <c r="K1467" s="183" t="s">
        <v>320</v>
      </c>
      <c r="L1467" s="186">
        <f t="shared" si="46"/>
        <v>0</v>
      </c>
      <c r="M1467" s="186">
        <f t="shared" si="47"/>
        <v>0</v>
      </c>
      <c r="N1467" s="185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3" t="s">
        <v>346</v>
      </c>
      <c r="K1468" s="183" t="s">
        <v>320</v>
      </c>
      <c r="L1468" s="186">
        <f t="shared" si="46"/>
        <v>2</v>
      </c>
      <c r="M1468" s="186">
        <f t="shared" si="47"/>
        <v>221.5</v>
      </c>
      <c r="N1468" s="185" t="s">
        <v>1194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1194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3" t="s">
        <v>295</v>
      </c>
      <c r="K1469" s="183" t="s">
        <v>320</v>
      </c>
      <c r="L1469" s="186">
        <f t="shared" si="46"/>
        <v>0</v>
      </c>
      <c r="M1469" s="186">
        <f t="shared" si="47"/>
        <v>0</v>
      </c>
      <c r="N1469" s="185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3" t="s">
        <v>299</v>
      </c>
      <c r="K1470" s="183" t="s">
        <v>318</v>
      </c>
      <c r="L1470" s="186">
        <f t="shared" si="46"/>
        <v>0</v>
      </c>
      <c r="M1470" s="186">
        <f t="shared" si="47"/>
        <v>0</v>
      </c>
      <c r="N1470" s="185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3" t="s">
        <v>347</v>
      </c>
      <c r="K1471" s="183" t="s">
        <v>320</v>
      </c>
      <c r="L1471" s="186">
        <f t="shared" si="46"/>
        <v>0</v>
      </c>
      <c r="M1471" s="186">
        <f t="shared" si="47"/>
        <v>0</v>
      </c>
      <c r="N1471" s="185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3" t="s">
        <v>296</v>
      </c>
      <c r="K1472" s="183" t="s">
        <v>321</v>
      </c>
      <c r="L1472" s="186">
        <f t="shared" si="46"/>
        <v>0</v>
      </c>
      <c r="M1472" s="186">
        <f t="shared" si="47"/>
        <v>0</v>
      </c>
      <c r="N1472" s="185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3" t="s">
        <v>297</v>
      </c>
      <c r="K1473" s="183" t="s">
        <v>318</v>
      </c>
      <c r="L1473" s="186">
        <f t="shared" si="46"/>
        <v>0</v>
      </c>
      <c r="M1473" s="186">
        <f t="shared" si="47"/>
        <v>0</v>
      </c>
      <c r="N1473" s="185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4" t="s">
        <v>348</v>
      </c>
      <c r="K1474" s="184" t="s">
        <v>320</v>
      </c>
      <c r="L1474" s="186">
        <f t="shared" si="46"/>
        <v>0</v>
      </c>
      <c r="M1474" s="186">
        <f t="shared" si="47"/>
        <v>0</v>
      </c>
      <c r="N1474" s="185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3" t="s">
        <v>272</v>
      </c>
      <c r="K1475" s="183" t="s">
        <v>321</v>
      </c>
      <c r="L1475" s="186">
        <f t="shared" si="46"/>
        <v>0</v>
      </c>
      <c r="M1475" s="186">
        <f t="shared" si="47"/>
        <v>0</v>
      </c>
      <c r="N1475" s="185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3" t="s">
        <v>273</v>
      </c>
      <c r="K1476" s="183" t="s">
        <v>321</v>
      </c>
      <c r="L1476" s="186">
        <f t="shared" si="46"/>
        <v>0</v>
      </c>
      <c r="M1476" s="186">
        <f t="shared" si="47"/>
        <v>0</v>
      </c>
      <c r="N1476" s="185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3" t="s">
        <v>274</v>
      </c>
      <c r="K1477" s="183" t="s">
        <v>321</v>
      </c>
      <c r="L1477" s="186">
        <f t="shared" si="46"/>
        <v>0</v>
      </c>
      <c r="M1477" s="186">
        <f t="shared" si="47"/>
        <v>0</v>
      </c>
      <c r="N1477" s="185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3" t="s">
        <v>275</v>
      </c>
      <c r="K1478" s="183" t="s">
        <v>321</v>
      </c>
      <c r="L1478" s="186">
        <f t="shared" ref="L1478:L1541" si="48">SUM(R1478,W1478,AB1478,AG1478,AL1478,AQ1478,AV1478,BA1478,BF1478,BK1478,BP1478,BU1478)</f>
        <v>0</v>
      </c>
      <c r="M1478" s="186">
        <f t="shared" ref="M1478:M1541" si="49">SUM(S1478,X1478,AC1478,AH1478,AM1478,AR1478,AW1478,BB1478,BG1478,BL1478,BQ1478,BV1478)</f>
        <v>0</v>
      </c>
      <c r="N1478" s="185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3" t="s">
        <v>276</v>
      </c>
      <c r="K1479" s="183" t="s">
        <v>320</v>
      </c>
      <c r="L1479" s="186">
        <f t="shared" si="48"/>
        <v>0</v>
      </c>
      <c r="M1479" s="186">
        <f t="shared" si="49"/>
        <v>0</v>
      </c>
      <c r="N1479" s="185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3" t="s">
        <v>277</v>
      </c>
      <c r="K1480" s="183" t="s">
        <v>320</v>
      </c>
      <c r="L1480" s="186">
        <f t="shared" si="48"/>
        <v>0</v>
      </c>
      <c r="M1480" s="186">
        <f t="shared" si="49"/>
        <v>0</v>
      </c>
      <c r="N1480" s="185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3" t="s">
        <v>298</v>
      </c>
      <c r="K1481" s="183" t="s">
        <v>321</v>
      </c>
      <c r="L1481" s="186">
        <f t="shared" si="48"/>
        <v>0</v>
      </c>
      <c r="M1481" s="186">
        <f t="shared" si="49"/>
        <v>0</v>
      </c>
      <c r="N1481" s="185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3" t="s">
        <v>278</v>
      </c>
      <c r="K1482" s="183" t="s">
        <v>320</v>
      </c>
      <c r="L1482" s="186">
        <f t="shared" si="48"/>
        <v>0</v>
      </c>
      <c r="M1482" s="186">
        <f t="shared" si="49"/>
        <v>0</v>
      </c>
      <c r="N1482" s="185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3" t="s">
        <v>279</v>
      </c>
      <c r="K1483" s="183" t="s">
        <v>320</v>
      </c>
      <c r="L1483" s="186">
        <f t="shared" si="48"/>
        <v>0</v>
      </c>
      <c r="M1483" s="186">
        <f t="shared" si="49"/>
        <v>0</v>
      </c>
      <c r="N1483" s="185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3" t="s">
        <v>280</v>
      </c>
      <c r="K1484" s="183" t="s">
        <v>319</v>
      </c>
      <c r="L1484" s="186">
        <f t="shared" si="48"/>
        <v>0</v>
      </c>
      <c r="M1484" s="186">
        <f t="shared" si="49"/>
        <v>0</v>
      </c>
      <c r="N1484" s="185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3" t="s">
        <v>281</v>
      </c>
      <c r="K1485" s="183" t="s">
        <v>319</v>
      </c>
      <c r="L1485" s="186">
        <f t="shared" si="48"/>
        <v>0</v>
      </c>
      <c r="M1485" s="186">
        <f t="shared" si="49"/>
        <v>14.172000000000001</v>
      </c>
      <c r="N1485" s="185" t="s">
        <v>1375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1060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1015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2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3" t="s">
        <v>267</v>
      </c>
      <c r="K1487" s="183" t="s">
        <v>318</v>
      </c>
      <c r="L1487" s="186">
        <f t="shared" si="48"/>
        <v>0</v>
      </c>
      <c r="M1487" s="186">
        <f t="shared" si="49"/>
        <v>0</v>
      </c>
      <c r="N1487" s="185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3" t="s">
        <v>291</v>
      </c>
      <c r="K1488" s="183" t="s">
        <v>319</v>
      </c>
      <c r="L1488" s="186">
        <f t="shared" si="48"/>
        <v>0</v>
      </c>
      <c r="M1488" s="186">
        <f t="shared" si="49"/>
        <v>0</v>
      </c>
      <c r="N1488" s="185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3" t="s">
        <v>336</v>
      </c>
      <c r="K1489" s="183" t="s">
        <v>319</v>
      </c>
      <c r="L1489" s="186">
        <f t="shared" si="48"/>
        <v>0</v>
      </c>
      <c r="M1489" s="186">
        <f t="shared" si="49"/>
        <v>0</v>
      </c>
      <c r="N1489" s="185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4" t="s">
        <v>337</v>
      </c>
      <c r="K1490" s="184" t="s">
        <v>318</v>
      </c>
      <c r="L1490" s="186">
        <f t="shared" si="48"/>
        <v>0</v>
      </c>
      <c r="M1490" s="186">
        <f t="shared" si="49"/>
        <v>0</v>
      </c>
      <c r="N1490" s="185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4" t="s">
        <v>338</v>
      </c>
      <c r="K1491" s="184" t="s">
        <v>339</v>
      </c>
      <c r="L1491" s="186">
        <f t="shared" si="48"/>
        <v>0</v>
      </c>
      <c r="M1491" s="186">
        <f t="shared" si="49"/>
        <v>0</v>
      </c>
      <c r="N1491" s="185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4" t="s">
        <v>340</v>
      </c>
      <c r="K1492" s="184" t="s">
        <v>318</v>
      </c>
      <c r="L1492" s="186">
        <f t="shared" si="48"/>
        <v>0</v>
      </c>
      <c r="M1492" s="186">
        <f t="shared" si="49"/>
        <v>0</v>
      </c>
      <c r="N1492" s="185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4" t="s">
        <v>341</v>
      </c>
      <c r="K1493" s="184" t="s">
        <v>320</v>
      </c>
      <c r="L1493" s="186">
        <f t="shared" si="48"/>
        <v>0</v>
      </c>
      <c r="M1493" s="186">
        <f t="shared" si="49"/>
        <v>0</v>
      </c>
      <c r="N1493" s="185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4" t="s">
        <v>342</v>
      </c>
      <c r="K1494" s="184" t="s">
        <v>320</v>
      </c>
      <c r="L1494" s="186">
        <f t="shared" si="48"/>
        <v>0</v>
      </c>
      <c r="M1494" s="186">
        <f t="shared" si="49"/>
        <v>0</v>
      </c>
      <c r="N1494" s="185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4" t="s">
        <v>343</v>
      </c>
      <c r="K1495" s="184" t="s">
        <v>339</v>
      </c>
      <c r="L1495" s="186">
        <f t="shared" si="48"/>
        <v>0</v>
      </c>
      <c r="M1495" s="186">
        <f t="shared" si="49"/>
        <v>0</v>
      </c>
      <c r="N1495" s="185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4" t="s">
        <v>344</v>
      </c>
      <c r="K1496" s="184" t="s">
        <v>318</v>
      </c>
      <c r="L1496" s="186">
        <f t="shared" si="48"/>
        <v>0.03</v>
      </c>
      <c r="M1496" s="186">
        <f t="shared" si="49"/>
        <v>55.671999999999997</v>
      </c>
      <c r="N1496" s="185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3" t="s">
        <v>351</v>
      </c>
      <c r="K1497" s="183" t="s">
        <v>318</v>
      </c>
      <c r="L1497" s="186">
        <f t="shared" si="48"/>
        <v>0</v>
      </c>
      <c r="M1497" s="186">
        <f t="shared" si="49"/>
        <v>0</v>
      </c>
      <c r="N1497" s="185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3" t="s">
        <v>352</v>
      </c>
      <c r="K1498" s="183" t="s">
        <v>321</v>
      </c>
      <c r="L1498" s="186">
        <f t="shared" si="48"/>
        <v>0</v>
      </c>
      <c r="M1498" s="186">
        <f t="shared" si="49"/>
        <v>0</v>
      </c>
      <c r="N1498" s="185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3" t="s">
        <v>345</v>
      </c>
      <c r="K1499" s="183" t="s">
        <v>318</v>
      </c>
      <c r="L1499" s="186">
        <f t="shared" si="48"/>
        <v>0</v>
      </c>
      <c r="M1499" s="186">
        <f t="shared" si="49"/>
        <v>0</v>
      </c>
      <c r="N1499" s="185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3" t="s">
        <v>268</v>
      </c>
      <c r="K1500" s="183" t="s">
        <v>318</v>
      </c>
      <c r="L1500" s="186">
        <f t="shared" si="48"/>
        <v>0</v>
      </c>
      <c r="M1500" s="186">
        <f t="shared" si="49"/>
        <v>0</v>
      </c>
      <c r="N1500" s="185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3" t="s">
        <v>292</v>
      </c>
      <c r="K1501" s="183" t="s">
        <v>318</v>
      </c>
      <c r="L1501" s="186">
        <f t="shared" si="48"/>
        <v>0</v>
      </c>
      <c r="M1501" s="186">
        <f t="shared" si="49"/>
        <v>0</v>
      </c>
      <c r="N1501" s="185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3" t="s">
        <v>293</v>
      </c>
      <c r="K1502" s="183" t="s">
        <v>318</v>
      </c>
      <c r="L1502" s="186">
        <f t="shared" si="48"/>
        <v>0</v>
      </c>
      <c r="M1502" s="186">
        <f t="shared" si="49"/>
        <v>0</v>
      </c>
      <c r="N1502" s="185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3" t="s">
        <v>269</v>
      </c>
      <c r="K1503" s="183" t="s">
        <v>320</v>
      </c>
      <c r="L1503" s="186">
        <f t="shared" si="48"/>
        <v>0</v>
      </c>
      <c r="M1503" s="186">
        <f t="shared" si="49"/>
        <v>0</v>
      </c>
      <c r="N1503" s="185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3" t="s">
        <v>270</v>
      </c>
      <c r="K1504" s="183" t="s">
        <v>320</v>
      </c>
      <c r="L1504" s="186">
        <f t="shared" si="48"/>
        <v>0</v>
      </c>
      <c r="M1504" s="186">
        <f t="shared" si="49"/>
        <v>0</v>
      </c>
      <c r="N1504" s="185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3" t="s">
        <v>271</v>
      </c>
      <c r="K1505" s="183" t="s">
        <v>321</v>
      </c>
      <c r="L1505" s="186">
        <f t="shared" si="48"/>
        <v>0</v>
      </c>
      <c r="M1505" s="186">
        <f t="shared" si="49"/>
        <v>0</v>
      </c>
      <c r="N1505" s="185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3" t="s">
        <v>294</v>
      </c>
      <c r="K1506" s="183" t="s">
        <v>320</v>
      </c>
      <c r="L1506" s="186">
        <f t="shared" si="48"/>
        <v>0</v>
      </c>
      <c r="M1506" s="186">
        <f t="shared" si="49"/>
        <v>0</v>
      </c>
      <c r="N1506" s="185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3" t="s">
        <v>346</v>
      </c>
      <c r="K1507" s="183" t="s">
        <v>320</v>
      </c>
      <c r="L1507" s="186">
        <f t="shared" si="48"/>
        <v>0</v>
      </c>
      <c r="M1507" s="186">
        <f t="shared" si="49"/>
        <v>0</v>
      </c>
      <c r="N1507" s="185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3" t="s">
        <v>295</v>
      </c>
      <c r="K1508" s="183" t="s">
        <v>320</v>
      </c>
      <c r="L1508" s="186">
        <f t="shared" si="48"/>
        <v>0</v>
      </c>
      <c r="M1508" s="186">
        <f t="shared" si="49"/>
        <v>0</v>
      </c>
      <c r="N1508" s="185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3" t="s">
        <v>299</v>
      </c>
      <c r="K1509" s="183" t="s">
        <v>318</v>
      </c>
      <c r="L1509" s="186">
        <f t="shared" si="48"/>
        <v>0</v>
      </c>
      <c r="M1509" s="186">
        <f t="shared" si="49"/>
        <v>0</v>
      </c>
      <c r="N1509" s="185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3" t="s">
        <v>347</v>
      </c>
      <c r="K1510" s="183" t="s">
        <v>320</v>
      </c>
      <c r="L1510" s="186">
        <f t="shared" si="48"/>
        <v>0</v>
      </c>
      <c r="M1510" s="186">
        <f t="shared" si="49"/>
        <v>0</v>
      </c>
      <c r="N1510" s="185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3" t="s">
        <v>296</v>
      </c>
      <c r="K1511" s="183" t="s">
        <v>321</v>
      </c>
      <c r="L1511" s="186">
        <f t="shared" si="48"/>
        <v>0</v>
      </c>
      <c r="M1511" s="186">
        <f t="shared" si="49"/>
        <v>0</v>
      </c>
      <c r="N1511" s="185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3" t="s">
        <v>297</v>
      </c>
      <c r="K1512" s="183" t="s">
        <v>318</v>
      </c>
      <c r="L1512" s="186">
        <f t="shared" si="48"/>
        <v>0</v>
      </c>
      <c r="M1512" s="186">
        <f t="shared" si="49"/>
        <v>0</v>
      </c>
      <c r="N1512" s="185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4" t="s">
        <v>348</v>
      </c>
      <c r="K1513" s="184" t="s">
        <v>320</v>
      </c>
      <c r="L1513" s="186">
        <f t="shared" si="48"/>
        <v>0</v>
      </c>
      <c r="M1513" s="186">
        <f t="shared" si="49"/>
        <v>0</v>
      </c>
      <c r="N1513" s="185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3" t="s">
        <v>272</v>
      </c>
      <c r="K1514" s="183" t="s">
        <v>321</v>
      </c>
      <c r="L1514" s="186">
        <f t="shared" si="48"/>
        <v>0</v>
      </c>
      <c r="M1514" s="186">
        <f t="shared" si="49"/>
        <v>0</v>
      </c>
      <c r="N1514" s="185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3" t="s">
        <v>273</v>
      </c>
      <c r="K1515" s="183" t="s">
        <v>321</v>
      </c>
      <c r="L1515" s="186">
        <f t="shared" si="48"/>
        <v>0</v>
      </c>
      <c r="M1515" s="186">
        <f t="shared" si="49"/>
        <v>0</v>
      </c>
      <c r="N1515" s="185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3" t="s">
        <v>274</v>
      </c>
      <c r="K1516" s="183" t="s">
        <v>321</v>
      </c>
      <c r="L1516" s="186">
        <f t="shared" si="48"/>
        <v>0</v>
      </c>
      <c r="M1516" s="186">
        <f t="shared" si="49"/>
        <v>0</v>
      </c>
      <c r="N1516" s="185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3" t="s">
        <v>275</v>
      </c>
      <c r="K1517" s="183" t="s">
        <v>321</v>
      </c>
      <c r="L1517" s="186">
        <f t="shared" si="48"/>
        <v>0</v>
      </c>
      <c r="M1517" s="186">
        <f t="shared" si="49"/>
        <v>0</v>
      </c>
      <c r="N1517" s="185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3" t="s">
        <v>276</v>
      </c>
      <c r="K1518" s="183" t="s">
        <v>320</v>
      </c>
      <c r="L1518" s="186">
        <f t="shared" si="48"/>
        <v>0</v>
      </c>
      <c r="M1518" s="186">
        <f t="shared" si="49"/>
        <v>0</v>
      </c>
      <c r="N1518" s="185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3" t="s">
        <v>277</v>
      </c>
      <c r="K1519" s="183" t="s">
        <v>320</v>
      </c>
      <c r="L1519" s="186">
        <f t="shared" si="48"/>
        <v>1</v>
      </c>
      <c r="M1519" s="186">
        <f t="shared" si="49"/>
        <v>0.78100000000000003</v>
      </c>
      <c r="N1519" s="185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3" t="s">
        <v>298</v>
      </c>
      <c r="K1520" s="183" t="s">
        <v>321</v>
      </c>
      <c r="L1520" s="186">
        <f t="shared" si="48"/>
        <v>0</v>
      </c>
      <c r="M1520" s="186">
        <f t="shared" si="49"/>
        <v>0</v>
      </c>
      <c r="N1520" s="185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3" t="s">
        <v>278</v>
      </c>
      <c r="K1521" s="183" t="s">
        <v>320</v>
      </c>
      <c r="L1521" s="186">
        <f t="shared" si="48"/>
        <v>4</v>
      </c>
      <c r="M1521" s="186">
        <f t="shared" si="49"/>
        <v>8.5969999999999995</v>
      </c>
      <c r="N1521" s="185" t="s">
        <v>1378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3" t="s">
        <v>279</v>
      </c>
      <c r="K1522" s="183" t="s">
        <v>320</v>
      </c>
      <c r="L1522" s="186">
        <f t="shared" si="48"/>
        <v>1</v>
      </c>
      <c r="M1522" s="186">
        <f t="shared" si="49"/>
        <v>10.208</v>
      </c>
      <c r="N1522" s="185" t="s">
        <v>1377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3" t="s">
        <v>280</v>
      </c>
      <c r="K1523" s="183" t="s">
        <v>319</v>
      </c>
      <c r="L1523" s="186">
        <f t="shared" si="48"/>
        <v>0</v>
      </c>
      <c r="M1523" s="186">
        <f t="shared" si="49"/>
        <v>0</v>
      </c>
      <c r="N1523" s="185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3" t="s">
        <v>281</v>
      </c>
      <c r="K1524" s="183" t="s">
        <v>319</v>
      </c>
      <c r="L1524" s="186">
        <f t="shared" si="48"/>
        <v>0</v>
      </c>
      <c r="M1524" s="186">
        <f t="shared" si="49"/>
        <v>38.448999999999998</v>
      </c>
      <c r="N1524" s="185" t="s">
        <v>1060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1060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1129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2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3" t="s">
        <v>267</v>
      </c>
      <c r="K1526" s="183" t="s">
        <v>318</v>
      </c>
      <c r="L1526" s="186">
        <f t="shared" si="48"/>
        <v>0</v>
      </c>
      <c r="M1526" s="186">
        <f t="shared" si="49"/>
        <v>0</v>
      </c>
      <c r="N1526" s="185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3" t="s">
        <v>291</v>
      </c>
      <c r="K1527" s="183" t="s">
        <v>319</v>
      </c>
      <c r="L1527" s="186">
        <f t="shared" si="48"/>
        <v>0</v>
      </c>
      <c r="M1527" s="186">
        <f t="shared" si="49"/>
        <v>0</v>
      </c>
      <c r="N1527" s="185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3" t="s">
        <v>336</v>
      </c>
      <c r="K1528" s="183" t="s">
        <v>319</v>
      </c>
      <c r="L1528" s="186">
        <f t="shared" si="48"/>
        <v>0</v>
      </c>
      <c r="M1528" s="186">
        <f t="shared" si="49"/>
        <v>0</v>
      </c>
      <c r="N1528" s="185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4" t="s">
        <v>337</v>
      </c>
      <c r="K1529" s="184" t="s">
        <v>318</v>
      </c>
      <c r="L1529" s="186">
        <f t="shared" si="48"/>
        <v>0</v>
      </c>
      <c r="M1529" s="186">
        <f t="shared" si="49"/>
        <v>0</v>
      </c>
      <c r="N1529" s="185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4" t="s">
        <v>338</v>
      </c>
      <c r="K1530" s="184" t="s">
        <v>339</v>
      </c>
      <c r="L1530" s="186">
        <f t="shared" si="48"/>
        <v>0</v>
      </c>
      <c r="M1530" s="186">
        <f t="shared" si="49"/>
        <v>0</v>
      </c>
      <c r="N1530" s="185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4" t="s">
        <v>340</v>
      </c>
      <c r="K1531" s="184" t="s">
        <v>318</v>
      </c>
      <c r="L1531" s="186">
        <f t="shared" si="48"/>
        <v>0</v>
      </c>
      <c r="M1531" s="186">
        <f t="shared" si="49"/>
        <v>0</v>
      </c>
      <c r="N1531" s="185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4" t="s">
        <v>341</v>
      </c>
      <c r="K1532" s="184" t="s">
        <v>320</v>
      </c>
      <c r="L1532" s="186">
        <f t="shared" si="48"/>
        <v>0</v>
      </c>
      <c r="M1532" s="186">
        <f t="shared" si="49"/>
        <v>0</v>
      </c>
      <c r="N1532" s="185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4" t="s">
        <v>342</v>
      </c>
      <c r="K1533" s="184" t="s">
        <v>320</v>
      </c>
      <c r="L1533" s="186">
        <f t="shared" si="48"/>
        <v>0</v>
      </c>
      <c r="M1533" s="186">
        <f t="shared" si="49"/>
        <v>0</v>
      </c>
      <c r="N1533" s="185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4" t="s">
        <v>343</v>
      </c>
      <c r="K1534" s="184" t="s">
        <v>339</v>
      </c>
      <c r="L1534" s="186">
        <f t="shared" si="48"/>
        <v>0</v>
      </c>
      <c r="M1534" s="186">
        <f t="shared" si="49"/>
        <v>0</v>
      </c>
      <c r="N1534" s="185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4" t="s">
        <v>344</v>
      </c>
      <c r="K1535" s="184" t="s">
        <v>318</v>
      </c>
      <c r="L1535" s="186">
        <f t="shared" si="48"/>
        <v>0</v>
      </c>
      <c r="M1535" s="186">
        <f t="shared" si="49"/>
        <v>0</v>
      </c>
      <c r="N1535" s="185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3" t="s">
        <v>351</v>
      </c>
      <c r="K1536" s="183" t="s">
        <v>318</v>
      </c>
      <c r="L1536" s="186">
        <f t="shared" si="48"/>
        <v>0</v>
      </c>
      <c r="M1536" s="186">
        <f t="shared" si="49"/>
        <v>0</v>
      </c>
      <c r="N1536" s="185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3" t="s">
        <v>352</v>
      </c>
      <c r="K1537" s="183" t="s">
        <v>321</v>
      </c>
      <c r="L1537" s="186">
        <f t="shared" si="48"/>
        <v>0</v>
      </c>
      <c r="M1537" s="186">
        <f t="shared" si="49"/>
        <v>0</v>
      </c>
      <c r="N1537" s="185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3" t="s">
        <v>345</v>
      </c>
      <c r="K1538" s="183" t="s">
        <v>318</v>
      </c>
      <c r="L1538" s="186">
        <f t="shared" si="48"/>
        <v>0</v>
      </c>
      <c r="M1538" s="186">
        <f t="shared" si="49"/>
        <v>0</v>
      </c>
      <c r="N1538" s="185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3" t="s">
        <v>268</v>
      </c>
      <c r="K1539" s="183" t="s">
        <v>318</v>
      </c>
      <c r="L1539" s="186">
        <f t="shared" si="48"/>
        <v>0</v>
      </c>
      <c r="M1539" s="186">
        <f t="shared" si="49"/>
        <v>0</v>
      </c>
      <c r="N1539" s="185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3" t="s">
        <v>292</v>
      </c>
      <c r="K1540" s="183" t="s">
        <v>318</v>
      </c>
      <c r="L1540" s="186">
        <f t="shared" si="48"/>
        <v>0</v>
      </c>
      <c r="M1540" s="186">
        <f t="shared" si="49"/>
        <v>0</v>
      </c>
      <c r="N1540" s="185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3" t="s">
        <v>293</v>
      </c>
      <c r="K1541" s="183" t="s">
        <v>318</v>
      </c>
      <c r="L1541" s="186">
        <f t="shared" si="48"/>
        <v>0</v>
      </c>
      <c r="M1541" s="186">
        <f t="shared" si="49"/>
        <v>0</v>
      </c>
      <c r="N1541" s="185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3" t="s">
        <v>269</v>
      </c>
      <c r="K1542" s="183" t="s">
        <v>320</v>
      </c>
      <c r="L1542" s="186">
        <f t="shared" ref="L1542:L1605" si="50">SUM(R1542,W1542,AB1542,AG1542,AL1542,AQ1542,AV1542,BA1542,BF1542,BK1542,BP1542,BU1542)</f>
        <v>1</v>
      </c>
      <c r="M1542" s="186">
        <f t="shared" ref="M1542:M1605" si="51">SUM(S1542,X1542,AC1542,AH1542,AM1542,AR1542,AW1542,BB1542,BG1542,BL1542,BQ1542,BV1542)</f>
        <v>2.2370000000000001</v>
      </c>
      <c r="N1542" s="185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3" t="s">
        <v>270</v>
      </c>
      <c r="K1543" s="183" t="s">
        <v>320</v>
      </c>
      <c r="L1543" s="186">
        <f t="shared" si="50"/>
        <v>0</v>
      </c>
      <c r="M1543" s="186">
        <f t="shared" si="51"/>
        <v>0</v>
      </c>
      <c r="N1543" s="185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3" t="s">
        <v>271</v>
      </c>
      <c r="K1544" s="183" t="s">
        <v>321</v>
      </c>
      <c r="L1544" s="186">
        <f t="shared" si="50"/>
        <v>0</v>
      </c>
      <c r="M1544" s="186">
        <f t="shared" si="51"/>
        <v>0</v>
      </c>
      <c r="N1544" s="185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3" t="s">
        <v>294</v>
      </c>
      <c r="K1545" s="183" t="s">
        <v>320</v>
      </c>
      <c r="L1545" s="186">
        <f t="shared" si="50"/>
        <v>0</v>
      </c>
      <c r="M1545" s="186">
        <f t="shared" si="51"/>
        <v>0</v>
      </c>
      <c r="N1545" s="185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3" t="s">
        <v>346</v>
      </c>
      <c r="K1546" s="183" t="s">
        <v>320</v>
      </c>
      <c r="L1546" s="186">
        <f t="shared" si="50"/>
        <v>0</v>
      </c>
      <c r="M1546" s="186">
        <f t="shared" si="51"/>
        <v>0</v>
      </c>
      <c r="N1546" s="185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3" t="s">
        <v>295</v>
      </c>
      <c r="K1547" s="183" t="s">
        <v>320</v>
      </c>
      <c r="L1547" s="186">
        <f t="shared" si="50"/>
        <v>0</v>
      </c>
      <c r="M1547" s="186">
        <f t="shared" si="51"/>
        <v>0</v>
      </c>
      <c r="N1547" s="185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3" t="s">
        <v>299</v>
      </c>
      <c r="K1548" s="183" t="s">
        <v>318</v>
      </c>
      <c r="L1548" s="186">
        <f t="shared" si="50"/>
        <v>0</v>
      </c>
      <c r="M1548" s="186">
        <f t="shared" si="51"/>
        <v>0</v>
      </c>
      <c r="N1548" s="185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3" t="s">
        <v>347</v>
      </c>
      <c r="K1549" s="183" t="s">
        <v>320</v>
      </c>
      <c r="L1549" s="186">
        <f t="shared" si="50"/>
        <v>0</v>
      </c>
      <c r="M1549" s="186">
        <f t="shared" si="51"/>
        <v>0</v>
      </c>
      <c r="N1549" s="185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3" t="s">
        <v>296</v>
      </c>
      <c r="K1550" s="183" t="s">
        <v>321</v>
      </c>
      <c r="L1550" s="186">
        <f t="shared" si="50"/>
        <v>0</v>
      </c>
      <c r="M1550" s="186">
        <f t="shared" si="51"/>
        <v>0</v>
      </c>
      <c r="N1550" s="185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3" t="s">
        <v>297</v>
      </c>
      <c r="K1551" s="183" t="s">
        <v>318</v>
      </c>
      <c r="L1551" s="186">
        <f t="shared" si="50"/>
        <v>0</v>
      </c>
      <c r="M1551" s="186">
        <f t="shared" si="51"/>
        <v>0</v>
      </c>
      <c r="N1551" s="185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4" t="s">
        <v>348</v>
      </c>
      <c r="K1552" s="184" t="s">
        <v>320</v>
      </c>
      <c r="L1552" s="186">
        <f t="shared" si="50"/>
        <v>0</v>
      </c>
      <c r="M1552" s="186">
        <f t="shared" si="51"/>
        <v>0</v>
      </c>
      <c r="N1552" s="185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3" t="s">
        <v>272</v>
      </c>
      <c r="K1553" s="183" t="s">
        <v>321</v>
      </c>
      <c r="L1553" s="186">
        <f t="shared" si="50"/>
        <v>0</v>
      </c>
      <c r="M1553" s="186">
        <f t="shared" si="51"/>
        <v>0</v>
      </c>
      <c r="N1553" s="185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3" t="s">
        <v>273</v>
      </c>
      <c r="K1554" s="183" t="s">
        <v>321</v>
      </c>
      <c r="L1554" s="186">
        <f t="shared" si="50"/>
        <v>8.0000000000000002E-3</v>
      </c>
      <c r="M1554" s="186">
        <f t="shared" si="51"/>
        <v>19.536000000000001</v>
      </c>
      <c r="N1554" s="185" t="s">
        <v>891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3" t="s">
        <v>274</v>
      </c>
      <c r="K1555" s="183" t="s">
        <v>321</v>
      </c>
      <c r="L1555" s="186">
        <f t="shared" si="50"/>
        <v>1.3000000000000001E-2</v>
      </c>
      <c r="M1555" s="186">
        <f t="shared" si="51"/>
        <v>34.781999999999996</v>
      </c>
      <c r="N1555" s="185" t="s">
        <v>1379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886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3" t="s">
        <v>275</v>
      </c>
      <c r="K1556" s="183" t="s">
        <v>321</v>
      </c>
      <c r="L1556" s="186">
        <f t="shared" si="50"/>
        <v>0</v>
      </c>
      <c r="M1556" s="186">
        <f t="shared" si="51"/>
        <v>0</v>
      </c>
      <c r="N1556" s="185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3" t="s">
        <v>276</v>
      </c>
      <c r="K1557" s="183" t="s">
        <v>320</v>
      </c>
      <c r="L1557" s="186">
        <f t="shared" si="50"/>
        <v>0</v>
      </c>
      <c r="M1557" s="186">
        <f t="shared" si="51"/>
        <v>0</v>
      </c>
      <c r="N1557" s="185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3" t="s">
        <v>277</v>
      </c>
      <c r="K1558" s="183" t="s">
        <v>320</v>
      </c>
      <c r="L1558" s="186">
        <f t="shared" si="50"/>
        <v>0</v>
      </c>
      <c r="M1558" s="186">
        <f t="shared" si="51"/>
        <v>0</v>
      </c>
      <c r="N1558" s="185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3" t="s">
        <v>298</v>
      </c>
      <c r="K1559" s="183" t="s">
        <v>321</v>
      </c>
      <c r="L1559" s="186">
        <f t="shared" si="50"/>
        <v>0</v>
      </c>
      <c r="M1559" s="186">
        <f t="shared" si="51"/>
        <v>0</v>
      </c>
      <c r="N1559" s="185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3" t="s">
        <v>278</v>
      </c>
      <c r="K1560" s="183" t="s">
        <v>320</v>
      </c>
      <c r="L1560" s="186">
        <f t="shared" si="50"/>
        <v>0</v>
      </c>
      <c r="M1560" s="186">
        <f t="shared" si="51"/>
        <v>0</v>
      </c>
      <c r="N1560" s="185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3" t="s">
        <v>279</v>
      </c>
      <c r="K1561" s="183" t="s">
        <v>320</v>
      </c>
      <c r="L1561" s="186">
        <f t="shared" si="50"/>
        <v>0</v>
      </c>
      <c r="M1561" s="186">
        <f t="shared" si="51"/>
        <v>0</v>
      </c>
      <c r="N1561" s="185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3" t="s">
        <v>280</v>
      </c>
      <c r="K1562" s="183" t="s">
        <v>319</v>
      </c>
      <c r="L1562" s="186">
        <f t="shared" si="50"/>
        <v>0</v>
      </c>
      <c r="M1562" s="186">
        <f t="shared" si="51"/>
        <v>0</v>
      </c>
      <c r="N1562" s="185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3" t="s">
        <v>281</v>
      </c>
      <c r="K1563" s="183" t="s">
        <v>319</v>
      </c>
      <c r="L1563" s="186">
        <f t="shared" si="50"/>
        <v>0</v>
      </c>
      <c r="M1563" s="186">
        <f t="shared" si="51"/>
        <v>8.6989999999999998</v>
      </c>
      <c r="N1563" s="185" t="s">
        <v>1380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1060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1130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2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3" t="s">
        <v>267</v>
      </c>
      <c r="K1565" s="183" t="s">
        <v>318</v>
      </c>
      <c r="L1565" s="186">
        <f t="shared" si="50"/>
        <v>0</v>
      </c>
      <c r="M1565" s="186">
        <f t="shared" si="51"/>
        <v>0</v>
      </c>
      <c r="N1565" s="185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3" t="s">
        <v>291</v>
      </c>
      <c r="K1566" s="183" t="s">
        <v>319</v>
      </c>
      <c r="L1566" s="186">
        <f t="shared" si="50"/>
        <v>0</v>
      </c>
      <c r="M1566" s="186">
        <f t="shared" si="51"/>
        <v>0</v>
      </c>
      <c r="N1566" s="185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3" t="s">
        <v>336</v>
      </c>
      <c r="K1567" s="183" t="s">
        <v>319</v>
      </c>
      <c r="L1567" s="186">
        <f t="shared" si="50"/>
        <v>0</v>
      </c>
      <c r="M1567" s="186">
        <f t="shared" si="51"/>
        <v>0</v>
      </c>
      <c r="N1567" s="185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4" t="s">
        <v>337</v>
      </c>
      <c r="K1568" s="184" t="s">
        <v>318</v>
      </c>
      <c r="L1568" s="186">
        <f t="shared" si="50"/>
        <v>0</v>
      </c>
      <c r="M1568" s="186">
        <f t="shared" si="51"/>
        <v>0</v>
      </c>
      <c r="N1568" s="185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4" t="s">
        <v>338</v>
      </c>
      <c r="K1569" s="184" t="s">
        <v>339</v>
      </c>
      <c r="L1569" s="186">
        <f t="shared" si="50"/>
        <v>0</v>
      </c>
      <c r="M1569" s="186">
        <f t="shared" si="51"/>
        <v>0</v>
      </c>
      <c r="N1569" s="185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4" t="s">
        <v>340</v>
      </c>
      <c r="K1570" s="184" t="s">
        <v>318</v>
      </c>
      <c r="L1570" s="186">
        <f t="shared" si="50"/>
        <v>0</v>
      </c>
      <c r="M1570" s="186">
        <f t="shared" si="51"/>
        <v>0</v>
      </c>
      <c r="N1570" s="185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4" t="s">
        <v>341</v>
      </c>
      <c r="K1571" s="184" t="s">
        <v>320</v>
      </c>
      <c r="L1571" s="186">
        <f t="shared" si="50"/>
        <v>0</v>
      </c>
      <c r="M1571" s="186">
        <f t="shared" si="51"/>
        <v>0</v>
      </c>
      <c r="N1571" s="185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4" t="s">
        <v>342</v>
      </c>
      <c r="K1572" s="184" t="s">
        <v>320</v>
      </c>
      <c r="L1572" s="186">
        <f t="shared" si="50"/>
        <v>0</v>
      </c>
      <c r="M1572" s="186">
        <f t="shared" si="51"/>
        <v>0</v>
      </c>
      <c r="N1572" s="185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4" t="s">
        <v>343</v>
      </c>
      <c r="K1573" s="184" t="s">
        <v>339</v>
      </c>
      <c r="L1573" s="186">
        <f t="shared" si="50"/>
        <v>0</v>
      </c>
      <c r="M1573" s="186">
        <f t="shared" si="51"/>
        <v>0</v>
      </c>
      <c r="N1573" s="185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4" t="s">
        <v>344</v>
      </c>
      <c r="K1574" s="184" t="s">
        <v>318</v>
      </c>
      <c r="L1574" s="186">
        <f t="shared" si="50"/>
        <v>0</v>
      </c>
      <c r="M1574" s="186">
        <f t="shared" si="51"/>
        <v>0</v>
      </c>
      <c r="N1574" s="185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3" t="s">
        <v>351</v>
      </c>
      <c r="K1575" s="183" t="s">
        <v>318</v>
      </c>
      <c r="L1575" s="186">
        <f t="shared" si="50"/>
        <v>0</v>
      </c>
      <c r="M1575" s="186">
        <f t="shared" si="51"/>
        <v>0</v>
      </c>
      <c r="N1575" s="185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3" t="s">
        <v>352</v>
      </c>
      <c r="K1576" s="183" t="s">
        <v>321</v>
      </c>
      <c r="L1576" s="186">
        <f t="shared" si="50"/>
        <v>0</v>
      </c>
      <c r="M1576" s="186">
        <f t="shared" si="51"/>
        <v>0</v>
      </c>
      <c r="N1576" s="185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3" t="s">
        <v>345</v>
      </c>
      <c r="K1577" s="183" t="s">
        <v>318</v>
      </c>
      <c r="L1577" s="186">
        <f t="shared" si="50"/>
        <v>0</v>
      </c>
      <c r="M1577" s="186">
        <f t="shared" si="51"/>
        <v>0</v>
      </c>
      <c r="N1577" s="185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3" t="s">
        <v>268</v>
      </c>
      <c r="K1578" s="183" t="s">
        <v>318</v>
      </c>
      <c r="L1578" s="186">
        <f t="shared" si="50"/>
        <v>0</v>
      </c>
      <c r="M1578" s="186">
        <f t="shared" si="51"/>
        <v>0</v>
      </c>
      <c r="N1578" s="185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3" t="s">
        <v>292</v>
      </c>
      <c r="K1579" s="183" t="s">
        <v>318</v>
      </c>
      <c r="L1579" s="186">
        <f t="shared" si="50"/>
        <v>0</v>
      </c>
      <c r="M1579" s="186">
        <f t="shared" si="51"/>
        <v>0</v>
      </c>
      <c r="N1579" s="185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3" t="s">
        <v>293</v>
      </c>
      <c r="K1580" s="183" t="s">
        <v>318</v>
      </c>
      <c r="L1580" s="186">
        <f t="shared" si="50"/>
        <v>0</v>
      </c>
      <c r="M1580" s="186">
        <f t="shared" si="51"/>
        <v>0</v>
      </c>
      <c r="N1580" s="185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3" t="s">
        <v>269</v>
      </c>
      <c r="K1581" s="183" t="s">
        <v>320</v>
      </c>
      <c r="L1581" s="186">
        <f t="shared" si="50"/>
        <v>1</v>
      </c>
      <c r="M1581" s="186">
        <f t="shared" si="51"/>
        <v>1.3029999999999999</v>
      </c>
      <c r="N1581" s="185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3" t="s">
        <v>270</v>
      </c>
      <c r="K1582" s="183" t="s">
        <v>320</v>
      </c>
      <c r="L1582" s="186">
        <f t="shared" si="50"/>
        <v>0</v>
      </c>
      <c r="M1582" s="186">
        <f t="shared" si="51"/>
        <v>0</v>
      </c>
      <c r="N1582" s="185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3" t="s">
        <v>271</v>
      </c>
      <c r="K1583" s="183" t="s">
        <v>321</v>
      </c>
      <c r="L1583" s="186">
        <f t="shared" si="50"/>
        <v>0</v>
      </c>
      <c r="M1583" s="186">
        <f t="shared" si="51"/>
        <v>0</v>
      </c>
      <c r="N1583" s="185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3" t="s">
        <v>294</v>
      </c>
      <c r="K1584" s="183" t="s">
        <v>320</v>
      </c>
      <c r="L1584" s="186">
        <f t="shared" si="50"/>
        <v>0</v>
      </c>
      <c r="M1584" s="186">
        <f t="shared" si="51"/>
        <v>0</v>
      </c>
      <c r="N1584" s="185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3" t="s">
        <v>346</v>
      </c>
      <c r="K1585" s="183" t="s">
        <v>320</v>
      </c>
      <c r="L1585" s="186">
        <f t="shared" si="50"/>
        <v>1</v>
      </c>
      <c r="M1585" s="186">
        <f t="shared" si="51"/>
        <v>43.1</v>
      </c>
      <c r="N1585" s="185" t="s">
        <v>945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945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3" t="s">
        <v>295</v>
      </c>
      <c r="K1586" s="183" t="s">
        <v>320</v>
      </c>
      <c r="L1586" s="186">
        <f t="shared" si="50"/>
        <v>0</v>
      </c>
      <c r="M1586" s="186">
        <f t="shared" si="51"/>
        <v>0</v>
      </c>
      <c r="N1586" s="185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3" t="s">
        <v>299</v>
      </c>
      <c r="K1587" s="183" t="s">
        <v>318</v>
      </c>
      <c r="L1587" s="186">
        <f t="shared" si="50"/>
        <v>0</v>
      </c>
      <c r="M1587" s="186">
        <f t="shared" si="51"/>
        <v>0</v>
      </c>
      <c r="N1587" s="185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3" t="s">
        <v>347</v>
      </c>
      <c r="K1588" s="183" t="s">
        <v>320</v>
      </c>
      <c r="L1588" s="186">
        <f t="shared" si="50"/>
        <v>0</v>
      </c>
      <c r="M1588" s="186">
        <f t="shared" si="51"/>
        <v>0</v>
      </c>
      <c r="N1588" s="185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3" t="s">
        <v>296</v>
      </c>
      <c r="K1589" s="183" t="s">
        <v>321</v>
      </c>
      <c r="L1589" s="186">
        <f t="shared" si="50"/>
        <v>0</v>
      </c>
      <c r="M1589" s="186">
        <f t="shared" si="51"/>
        <v>0</v>
      </c>
      <c r="N1589" s="185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3" t="s">
        <v>297</v>
      </c>
      <c r="K1590" s="183" t="s">
        <v>318</v>
      </c>
      <c r="L1590" s="186">
        <f t="shared" si="50"/>
        <v>0</v>
      </c>
      <c r="M1590" s="186">
        <f t="shared" si="51"/>
        <v>0</v>
      </c>
      <c r="N1590" s="185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4" t="s">
        <v>348</v>
      </c>
      <c r="K1591" s="184" t="s">
        <v>320</v>
      </c>
      <c r="L1591" s="186">
        <f t="shared" si="50"/>
        <v>0</v>
      </c>
      <c r="M1591" s="186">
        <f t="shared" si="51"/>
        <v>0</v>
      </c>
      <c r="N1591" s="185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3" t="s">
        <v>272</v>
      </c>
      <c r="K1592" s="183" t="s">
        <v>321</v>
      </c>
      <c r="L1592" s="186">
        <f t="shared" si="50"/>
        <v>0</v>
      </c>
      <c r="M1592" s="186">
        <f t="shared" si="51"/>
        <v>0</v>
      </c>
      <c r="N1592" s="185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3" t="s">
        <v>273</v>
      </c>
      <c r="K1593" s="183" t="s">
        <v>321</v>
      </c>
      <c r="L1593" s="186">
        <f t="shared" si="50"/>
        <v>1.6999999999999999E-3</v>
      </c>
      <c r="M1593" s="186">
        <f t="shared" si="51"/>
        <v>33.252000000000002</v>
      </c>
      <c r="N1593" s="185" t="s">
        <v>1382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3" t="s">
        <v>274</v>
      </c>
      <c r="K1594" s="183" t="s">
        <v>321</v>
      </c>
      <c r="L1594" s="186">
        <f t="shared" si="50"/>
        <v>8.0000000000000002E-3</v>
      </c>
      <c r="M1594" s="186">
        <f t="shared" si="51"/>
        <v>17.352</v>
      </c>
      <c r="N1594" s="185" t="s">
        <v>887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887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3" t="s">
        <v>275</v>
      </c>
      <c r="K1595" s="183" t="s">
        <v>321</v>
      </c>
      <c r="L1595" s="186">
        <f t="shared" si="50"/>
        <v>0</v>
      </c>
      <c r="M1595" s="186">
        <f t="shared" si="51"/>
        <v>0</v>
      </c>
      <c r="N1595" s="185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3" t="s">
        <v>276</v>
      </c>
      <c r="K1596" s="183" t="s">
        <v>320</v>
      </c>
      <c r="L1596" s="186">
        <f t="shared" si="50"/>
        <v>0</v>
      </c>
      <c r="M1596" s="186">
        <f t="shared" si="51"/>
        <v>0</v>
      </c>
      <c r="N1596" s="185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3" t="s">
        <v>277</v>
      </c>
      <c r="K1597" s="183" t="s">
        <v>320</v>
      </c>
      <c r="L1597" s="186">
        <f t="shared" si="50"/>
        <v>1</v>
      </c>
      <c r="M1597" s="186">
        <f t="shared" si="51"/>
        <v>10.976000000000001</v>
      </c>
      <c r="N1597" s="185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3" t="s">
        <v>298</v>
      </c>
      <c r="K1598" s="183" t="s">
        <v>321</v>
      </c>
      <c r="L1598" s="186">
        <f t="shared" si="50"/>
        <v>0</v>
      </c>
      <c r="M1598" s="186">
        <f t="shared" si="51"/>
        <v>0</v>
      </c>
      <c r="N1598" s="185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3" t="s">
        <v>278</v>
      </c>
      <c r="K1599" s="183" t="s">
        <v>320</v>
      </c>
      <c r="L1599" s="186">
        <f t="shared" si="50"/>
        <v>1</v>
      </c>
      <c r="M1599" s="186">
        <f t="shared" si="51"/>
        <v>1.891</v>
      </c>
      <c r="N1599" s="185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3" t="s">
        <v>279</v>
      </c>
      <c r="K1600" s="183" t="s">
        <v>320</v>
      </c>
      <c r="L1600" s="186">
        <f t="shared" si="50"/>
        <v>0</v>
      </c>
      <c r="M1600" s="186">
        <f t="shared" si="51"/>
        <v>0</v>
      </c>
      <c r="N1600" s="185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3" t="s">
        <v>280</v>
      </c>
      <c r="K1601" s="183" t="s">
        <v>319</v>
      </c>
      <c r="L1601" s="186">
        <f t="shared" si="50"/>
        <v>0</v>
      </c>
      <c r="M1601" s="186">
        <f t="shared" si="51"/>
        <v>0</v>
      </c>
      <c r="N1601" s="185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3" t="s">
        <v>281</v>
      </c>
      <c r="K1602" s="183" t="s">
        <v>319</v>
      </c>
      <c r="L1602" s="186">
        <f t="shared" si="50"/>
        <v>0</v>
      </c>
      <c r="M1602" s="186">
        <f t="shared" si="51"/>
        <v>74.106500000000011</v>
      </c>
      <c r="N1602" s="185" t="s">
        <v>1381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738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1060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1015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2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3" t="s">
        <v>267</v>
      </c>
      <c r="K1604" s="183" t="s">
        <v>318</v>
      </c>
      <c r="L1604" s="186">
        <f t="shared" si="50"/>
        <v>0</v>
      </c>
      <c r="M1604" s="186">
        <f t="shared" si="51"/>
        <v>0</v>
      </c>
      <c r="N1604" s="185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3" t="s">
        <v>291</v>
      </c>
      <c r="K1605" s="183" t="s">
        <v>319</v>
      </c>
      <c r="L1605" s="186">
        <f t="shared" si="50"/>
        <v>0</v>
      </c>
      <c r="M1605" s="186">
        <f t="shared" si="51"/>
        <v>0</v>
      </c>
      <c r="N1605" s="185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3" t="s">
        <v>336</v>
      </c>
      <c r="K1606" s="183" t="s">
        <v>319</v>
      </c>
      <c r="L1606" s="186">
        <f t="shared" ref="L1606:L1669" si="52">SUM(R1606,W1606,AB1606,AG1606,AL1606,AQ1606,AV1606,BA1606,BF1606,BK1606,BP1606,BU1606)</f>
        <v>0</v>
      </c>
      <c r="M1606" s="186">
        <f t="shared" ref="M1606:M1669" si="53">SUM(S1606,X1606,AC1606,AH1606,AM1606,AR1606,AW1606,BB1606,BG1606,BL1606,BQ1606,BV1606)</f>
        <v>0</v>
      </c>
      <c r="N1606" s="185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4" t="s">
        <v>337</v>
      </c>
      <c r="K1607" s="184" t="s">
        <v>318</v>
      </c>
      <c r="L1607" s="186">
        <f t="shared" si="52"/>
        <v>0</v>
      </c>
      <c r="M1607" s="186">
        <f t="shared" si="53"/>
        <v>0</v>
      </c>
      <c r="N1607" s="185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4" t="s">
        <v>338</v>
      </c>
      <c r="K1608" s="184" t="s">
        <v>339</v>
      </c>
      <c r="L1608" s="186">
        <f t="shared" si="52"/>
        <v>0</v>
      </c>
      <c r="M1608" s="186">
        <f t="shared" si="53"/>
        <v>0</v>
      </c>
      <c r="N1608" s="185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4" t="s">
        <v>340</v>
      </c>
      <c r="K1609" s="184" t="s">
        <v>318</v>
      </c>
      <c r="L1609" s="186">
        <f t="shared" si="52"/>
        <v>0</v>
      </c>
      <c r="M1609" s="186">
        <f t="shared" si="53"/>
        <v>0</v>
      </c>
      <c r="N1609" s="185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4" t="s">
        <v>341</v>
      </c>
      <c r="K1610" s="184" t="s">
        <v>320</v>
      </c>
      <c r="L1610" s="186">
        <f t="shared" si="52"/>
        <v>0</v>
      </c>
      <c r="M1610" s="186">
        <f t="shared" si="53"/>
        <v>0</v>
      </c>
      <c r="N1610" s="185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4" t="s">
        <v>342</v>
      </c>
      <c r="K1611" s="184" t="s">
        <v>320</v>
      </c>
      <c r="L1611" s="186">
        <f t="shared" si="52"/>
        <v>0</v>
      </c>
      <c r="M1611" s="186">
        <f t="shared" si="53"/>
        <v>0</v>
      </c>
      <c r="N1611" s="185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4" t="s">
        <v>343</v>
      </c>
      <c r="K1612" s="184" t="s">
        <v>339</v>
      </c>
      <c r="L1612" s="186">
        <f t="shared" si="52"/>
        <v>0</v>
      </c>
      <c r="M1612" s="186">
        <f t="shared" si="53"/>
        <v>0</v>
      </c>
      <c r="N1612" s="185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4" t="s">
        <v>344</v>
      </c>
      <c r="K1613" s="184" t="s">
        <v>318</v>
      </c>
      <c r="L1613" s="186">
        <f t="shared" si="52"/>
        <v>0</v>
      </c>
      <c r="M1613" s="186">
        <f t="shared" si="53"/>
        <v>0</v>
      </c>
      <c r="N1613" s="185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3" t="s">
        <v>351</v>
      </c>
      <c r="K1614" s="183" t="s">
        <v>318</v>
      </c>
      <c r="L1614" s="186">
        <f t="shared" si="52"/>
        <v>0</v>
      </c>
      <c r="M1614" s="186">
        <f t="shared" si="53"/>
        <v>0</v>
      </c>
      <c r="N1614" s="185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3" t="s">
        <v>352</v>
      </c>
      <c r="K1615" s="183" t="s">
        <v>321</v>
      </c>
      <c r="L1615" s="186">
        <f t="shared" si="52"/>
        <v>0</v>
      </c>
      <c r="M1615" s="186">
        <f t="shared" si="53"/>
        <v>0</v>
      </c>
      <c r="N1615" s="185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3" t="s">
        <v>345</v>
      </c>
      <c r="K1616" s="183" t="s">
        <v>318</v>
      </c>
      <c r="L1616" s="186">
        <f t="shared" si="52"/>
        <v>0</v>
      </c>
      <c r="M1616" s="186">
        <f t="shared" si="53"/>
        <v>0</v>
      </c>
      <c r="N1616" s="185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3" t="s">
        <v>268</v>
      </c>
      <c r="K1617" s="183" t="s">
        <v>318</v>
      </c>
      <c r="L1617" s="186">
        <f t="shared" si="52"/>
        <v>0</v>
      </c>
      <c r="M1617" s="186">
        <f t="shared" si="53"/>
        <v>0</v>
      </c>
      <c r="N1617" s="185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3" t="s">
        <v>292</v>
      </c>
      <c r="K1618" s="183" t="s">
        <v>318</v>
      </c>
      <c r="L1618" s="186">
        <f t="shared" si="52"/>
        <v>0</v>
      </c>
      <c r="M1618" s="186">
        <f t="shared" si="53"/>
        <v>0</v>
      </c>
      <c r="N1618" s="185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3" t="s">
        <v>293</v>
      </c>
      <c r="K1619" s="183" t="s">
        <v>318</v>
      </c>
      <c r="L1619" s="186">
        <f t="shared" si="52"/>
        <v>0</v>
      </c>
      <c r="M1619" s="186">
        <f t="shared" si="53"/>
        <v>0</v>
      </c>
      <c r="N1619" s="185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3" t="s">
        <v>269</v>
      </c>
      <c r="K1620" s="183" t="s">
        <v>320</v>
      </c>
      <c r="L1620" s="186">
        <f t="shared" si="52"/>
        <v>0</v>
      </c>
      <c r="M1620" s="186">
        <f t="shared" si="53"/>
        <v>0</v>
      </c>
      <c r="N1620" s="185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3" t="s">
        <v>270</v>
      </c>
      <c r="K1621" s="183" t="s">
        <v>320</v>
      </c>
      <c r="L1621" s="186">
        <f t="shared" si="52"/>
        <v>0</v>
      </c>
      <c r="M1621" s="186">
        <f t="shared" si="53"/>
        <v>0</v>
      </c>
      <c r="N1621" s="185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3" t="s">
        <v>271</v>
      </c>
      <c r="K1622" s="183" t="s">
        <v>321</v>
      </c>
      <c r="L1622" s="186">
        <f t="shared" si="52"/>
        <v>0</v>
      </c>
      <c r="M1622" s="186">
        <f t="shared" si="53"/>
        <v>0</v>
      </c>
      <c r="N1622" s="185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3" t="s">
        <v>294</v>
      </c>
      <c r="K1623" s="183" t="s">
        <v>320</v>
      </c>
      <c r="L1623" s="186">
        <f t="shared" si="52"/>
        <v>0</v>
      </c>
      <c r="M1623" s="186">
        <f t="shared" si="53"/>
        <v>0</v>
      </c>
      <c r="N1623" s="185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3" t="s">
        <v>346</v>
      </c>
      <c r="K1624" s="183" t="s">
        <v>320</v>
      </c>
      <c r="L1624" s="186">
        <f t="shared" si="52"/>
        <v>0</v>
      </c>
      <c r="M1624" s="186">
        <f t="shared" si="53"/>
        <v>0</v>
      </c>
      <c r="N1624" s="185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3" t="s">
        <v>295</v>
      </c>
      <c r="K1625" s="183" t="s">
        <v>320</v>
      </c>
      <c r="L1625" s="186">
        <f t="shared" si="52"/>
        <v>0</v>
      </c>
      <c r="M1625" s="186">
        <f t="shared" si="53"/>
        <v>0</v>
      </c>
      <c r="N1625" s="185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3" t="s">
        <v>299</v>
      </c>
      <c r="K1626" s="183" t="s">
        <v>318</v>
      </c>
      <c r="L1626" s="186">
        <f t="shared" si="52"/>
        <v>0</v>
      </c>
      <c r="M1626" s="186">
        <f t="shared" si="53"/>
        <v>0</v>
      </c>
      <c r="N1626" s="185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3" t="s">
        <v>347</v>
      </c>
      <c r="K1627" s="183" t="s">
        <v>320</v>
      </c>
      <c r="L1627" s="186">
        <f t="shared" si="52"/>
        <v>0</v>
      </c>
      <c r="M1627" s="186">
        <f t="shared" si="53"/>
        <v>0</v>
      </c>
      <c r="N1627" s="185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3" t="s">
        <v>296</v>
      </c>
      <c r="K1628" s="183" t="s">
        <v>321</v>
      </c>
      <c r="L1628" s="186">
        <f t="shared" si="52"/>
        <v>0</v>
      </c>
      <c r="M1628" s="186">
        <f t="shared" si="53"/>
        <v>0</v>
      </c>
      <c r="N1628" s="185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3" t="s">
        <v>297</v>
      </c>
      <c r="K1629" s="183" t="s">
        <v>318</v>
      </c>
      <c r="L1629" s="186">
        <f t="shared" si="52"/>
        <v>0</v>
      </c>
      <c r="M1629" s="186">
        <f t="shared" si="53"/>
        <v>0</v>
      </c>
      <c r="N1629" s="185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4" t="s">
        <v>348</v>
      </c>
      <c r="K1630" s="184" t="s">
        <v>320</v>
      </c>
      <c r="L1630" s="186">
        <f t="shared" si="52"/>
        <v>0</v>
      </c>
      <c r="M1630" s="186">
        <f t="shared" si="53"/>
        <v>0</v>
      </c>
      <c r="N1630" s="185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3" t="s">
        <v>272</v>
      </c>
      <c r="K1631" s="183" t="s">
        <v>321</v>
      </c>
      <c r="L1631" s="186">
        <f t="shared" si="52"/>
        <v>0</v>
      </c>
      <c r="M1631" s="186">
        <f t="shared" si="53"/>
        <v>0</v>
      </c>
      <c r="N1631" s="185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3" t="s">
        <v>273</v>
      </c>
      <c r="K1632" s="183" t="s">
        <v>321</v>
      </c>
      <c r="L1632" s="186">
        <f t="shared" si="52"/>
        <v>0</v>
      </c>
      <c r="M1632" s="186">
        <f t="shared" si="53"/>
        <v>0</v>
      </c>
      <c r="N1632" s="185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3" t="s">
        <v>274</v>
      </c>
      <c r="K1633" s="183" t="s">
        <v>321</v>
      </c>
      <c r="L1633" s="186">
        <f t="shared" si="52"/>
        <v>5.0000000000000001E-4</v>
      </c>
      <c r="M1633" s="186">
        <f t="shared" si="53"/>
        <v>1.194</v>
      </c>
      <c r="N1633" s="185" t="s">
        <v>1358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3" t="s">
        <v>275</v>
      </c>
      <c r="K1634" s="183" t="s">
        <v>321</v>
      </c>
      <c r="L1634" s="186">
        <f t="shared" si="52"/>
        <v>0</v>
      </c>
      <c r="M1634" s="186">
        <f t="shared" si="53"/>
        <v>0</v>
      </c>
      <c r="N1634" s="185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3" t="s">
        <v>276</v>
      </c>
      <c r="K1635" s="183" t="s">
        <v>320</v>
      </c>
      <c r="L1635" s="186">
        <f t="shared" si="52"/>
        <v>0</v>
      </c>
      <c r="M1635" s="186">
        <f t="shared" si="53"/>
        <v>0</v>
      </c>
      <c r="N1635" s="185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3" t="s">
        <v>277</v>
      </c>
      <c r="K1636" s="183" t="s">
        <v>320</v>
      </c>
      <c r="L1636" s="186">
        <f t="shared" si="52"/>
        <v>2</v>
      </c>
      <c r="M1636" s="186">
        <f t="shared" si="53"/>
        <v>19.535</v>
      </c>
      <c r="N1636" s="185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3" t="s">
        <v>298</v>
      </c>
      <c r="K1637" s="183" t="s">
        <v>321</v>
      </c>
      <c r="L1637" s="186">
        <f t="shared" si="52"/>
        <v>0</v>
      </c>
      <c r="M1637" s="186">
        <f t="shared" si="53"/>
        <v>0</v>
      </c>
      <c r="N1637" s="185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3" t="s">
        <v>278</v>
      </c>
      <c r="K1638" s="183" t="s">
        <v>320</v>
      </c>
      <c r="L1638" s="186">
        <f t="shared" si="52"/>
        <v>0</v>
      </c>
      <c r="M1638" s="186">
        <f t="shared" si="53"/>
        <v>0</v>
      </c>
      <c r="N1638" s="185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3" t="s">
        <v>279</v>
      </c>
      <c r="K1639" s="183" t="s">
        <v>320</v>
      </c>
      <c r="L1639" s="186">
        <f t="shared" si="52"/>
        <v>0</v>
      </c>
      <c r="M1639" s="186">
        <f t="shared" si="53"/>
        <v>0</v>
      </c>
      <c r="N1639" s="185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3" t="s">
        <v>280</v>
      </c>
      <c r="K1640" s="183" t="s">
        <v>319</v>
      </c>
      <c r="L1640" s="186">
        <f t="shared" si="52"/>
        <v>0</v>
      </c>
      <c r="M1640" s="186">
        <f t="shared" si="53"/>
        <v>0</v>
      </c>
      <c r="N1640" s="185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3" t="s">
        <v>281</v>
      </c>
      <c r="K1641" s="183" t="s">
        <v>319</v>
      </c>
      <c r="L1641" s="186">
        <f t="shared" si="52"/>
        <v>0</v>
      </c>
      <c r="M1641" s="186">
        <f t="shared" si="53"/>
        <v>0</v>
      </c>
      <c r="N1641" s="185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2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3" t="s">
        <v>267</v>
      </c>
      <c r="K1643" s="183" t="s">
        <v>318</v>
      </c>
      <c r="L1643" s="186">
        <f t="shared" si="52"/>
        <v>0</v>
      </c>
      <c r="M1643" s="186">
        <f t="shared" si="53"/>
        <v>0</v>
      </c>
      <c r="N1643" s="185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3" t="s">
        <v>291</v>
      </c>
      <c r="K1644" s="183" t="s">
        <v>319</v>
      </c>
      <c r="L1644" s="186">
        <f t="shared" si="52"/>
        <v>0</v>
      </c>
      <c r="M1644" s="186">
        <f t="shared" si="53"/>
        <v>0</v>
      </c>
      <c r="N1644" s="185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3" t="s">
        <v>336</v>
      </c>
      <c r="K1645" s="183" t="s">
        <v>319</v>
      </c>
      <c r="L1645" s="186">
        <f t="shared" si="52"/>
        <v>0</v>
      </c>
      <c r="M1645" s="186">
        <f t="shared" si="53"/>
        <v>0</v>
      </c>
      <c r="N1645" s="185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4" t="s">
        <v>337</v>
      </c>
      <c r="K1646" s="184" t="s">
        <v>318</v>
      </c>
      <c r="L1646" s="186">
        <f t="shared" si="52"/>
        <v>0</v>
      </c>
      <c r="M1646" s="186">
        <f t="shared" si="53"/>
        <v>0</v>
      </c>
      <c r="N1646" s="185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4" t="s">
        <v>338</v>
      </c>
      <c r="K1647" s="184" t="s">
        <v>339</v>
      </c>
      <c r="L1647" s="186">
        <f t="shared" si="52"/>
        <v>0</v>
      </c>
      <c r="M1647" s="186">
        <f t="shared" si="53"/>
        <v>0</v>
      </c>
      <c r="N1647" s="185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4" t="s">
        <v>340</v>
      </c>
      <c r="K1648" s="184" t="s">
        <v>318</v>
      </c>
      <c r="L1648" s="186">
        <f t="shared" si="52"/>
        <v>0</v>
      </c>
      <c r="M1648" s="186">
        <f t="shared" si="53"/>
        <v>0</v>
      </c>
      <c r="N1648" s="185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4" t="s">
        <v>341</v>
      </c>
      <c r="K1649" s="184" t="s">
        <v>320</v>
      </c>
      <c r="L1649" s="186">
        <f t="shared" si="52"/>
        <v>0</v>
      </c>
      <c r="M1649" s="186">
        <f t="shared" si="53"/>
        <v>0</v>
      </c>
      <c r="N1649" s="185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4" t="s">
        <v>342</v>
      </c>
      <c r="K1650" s="184" t="s">
        <v>320</v>
      </c>
      <c r="L1650" s="186">
        <f t="shared" si="52"/>
        <v>0</v>
      </c>
      <c r="M1650" s="186">
        <f t="shared" si="53"/>
        <v>0</v>
      </c>
      <c r="N1650" s="185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4" t="s">
        <v>343</v>
      </c>
      <c r="K1651" s="184" t="s">
        <v>339</v>
      </c>
      <c r="L1651" s="186">
        <f t="shared" si="52"/>
        <v>0</v>
      </c>
      <c r="M1651" s="186">
        <f t="shared" si="53"/>
        <v>0</v>
      </c>
      <c r="N1651" s="185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4" t="s">
        <v>344</v>
      </c>
      <c r="K1652" s="184" t="s">
        <v>318</v>
      </c>
      <c r="L1652" s="186">
        <f t="shared" si="52"/>
        <v>0</v>
      </c>
      <c r="M1652" s="186">
        <f t="shared" si="53"/>
        <v>0</v>
      </c>
      <c r="N1652" s="185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3" t="s">
        <v>351</v>
      </c>
      <c r="K1653" s="183" t="s">
        <v>318</v>
      </c>
      <c r="L1653" s="186">
        <f t="shared" si="52"/>
        <v>0</v>
      </c>
      <c r="M1653" s="186">
        <f t="shared" si="53"/>
        <v>0</v>
      </c>
      <c r="N1653" s="185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3" t="s">
        <v>352</v>
      </c>
      <c r="K1654" s="183" t="s">
        <v>321</v>
      </c>
      <c r="L1654" s="186">
        <f t="shared" si="52"/>
        <v>0</v>
      </c>
      <c r="M1654" s="186">
        <f t="shared" si="53"/>
        <v>0</v>
      </c>
      <c r="N1654" s="185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3" t="s">
        <v>345</v>
      </c>
      <c r="K1655" s="183" t="s">
        <v>318</v>
      </c>
      <c r="L1655" s="186">
        <f t="shared" si="52"/>
        <v>0</v>
      </c>
      <c r="M1655" s="186">
        <f t="shared" si="53"/>
        <v>0</v>
      </c>
      <c r="N1655" s="185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3" t="s">
        <v>268</v>
      </c>
      <c r="K1656" s="183" t="s">
        <v>318</v>
      </c>
      <c r="L1656" s="186">
        <f t="shared" si="52"/>
        <v>0</v>
      </c>
      <c r="M1656" s="186">
        <f t="shared" si="53"/>
        <v>0</v>
      </c>
      <c r="N1656" s="185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3" t="s">
        <v>292</v>
      </c>
      <c r="K1657" s="183" t="s">
        <v>318</v>
      </c>
      <c r="L1657" s="186">
        <f t="shared" si="52"/>
        <v>0</v>
      </c>
      <c r="M1657" s="186">
        <f t="shared" si="53"/>
        <v>0</v>
      </c>
      <c r="N1657" s="185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3" t="s">
        <v>293</v>
      </c>
      <c r="K1658" s="183" t="s">
        <v>318</v>
      </c>
      <c r="L1658" s="186">
        <f t="shared" si="52"/>
        <v>6.0000000000000001E-3</v>
      </c>
      <c r="M1658" s="186">
        <f t="shared" si="53"/>
        <v>49.978999999999999</v>
      </c>
      <c r="N1658" s="185" t="s">
        <v>1346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3" t="s">
        <v>269</v>
      </c>
      <c r="K1659" s="183" t="s">
        <v>320</v>
      </c>
      <c r="L1659" s="186">
        <f t="shared" si="52"/>
        <v>0</v>
      </c>
      <c r="M1659" s="186">
        <f t="shared" si="53"/>
        <v>0</v>
      </c>
      <c r="N1659" s="185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3" t="s">
        <v>270</v>
      </c>
      <c r="K1660" s="183" t="s">
        <v>320</v>
      </c>
      <c r="L1660" s="186">
        <f t="shared" si="52"/>
        <v>0</v>
      </c>
      <c r="M1660" s="186">
        <f t="shared" si="53"/>
        <v>0</v>
      </c>
      <c r="N1660" s="185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3" t="s">
        <v>271</v>
      </c>
      <c r="K1661" s="183" t="s">
        <v>321</v>
      </c>
      <c r="L1661" s="186">
        <f t="shared" si="52"/>
        <v>0</v>
      </c>
      <c r="M1661" s="186">
        <f t="shared" si="53"/>
        <v>0</v>
      </c>
      <c r="N1661" s="185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3" t="s">
        <v>294</v>
      </c>
      <c r="K1662" s="183" t="s">
        <v>320</v>
      </c>
      <c r="L1662" s="186">
        <f t="shared" si="52"/>
        <v>1</v>
      </c>
      <c r="M1662" s="186">
        <f t="shared" si="53"/>
        <v>77.037000000000006</v>
      </c>
      <c r="N1662" s="185" t="s">
        <v>869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869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3" t="s">
        <v>346</v>
      </c>
      <c r="K1663" s="183" t="s">
        <v>320</v>
      </c>
      <c r="L1663" s="186">
        <f t="shared" si="52"/>
        <v>0</v>
      </c>
      <c r="M1663" s="186">
        <f t="shared" si="53"/>
        <v>0</v>
      </c>
      <c r="N1663" s="185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3" t="s">
        <v>295</v>
      </c>
      <c r="K1664" s="183" t="s">
        <v>320</v>
      </c>
      <c r="L1664" s="186">
        <f t="shared" si="52"/>
        <v>0</v>
      </c>
      <c r="M1664" s="186">
        <f t="shared" si="53"/>
        <v>0</v>
      </c>
      <c r="N1664" s="185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3" t="s">
        <v>299</v>
      </c>
      <c r="K1665" s="183" t="s">
        <v>318</v>
      </c>
      <c r="L1665" s="186">
        <f t="shared" si="52"/>
        <v>0</v>
      </c>
      <c r="M1665" s="186">
        <f t="shared" si="53"/>
        <v>0</v>
      </c>
      <c r="N1665" s="185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3" t="s">
        <v>347</v>
      </c>
      <c r="K1666" s="183" t="s">
        <v>320</v>
      </c>
      <c r="L1666" s="186">
        <f t="shared" si="52"/>
        <v>0</v>
      </c>
      <c r="M1666" s="186">
        <f t="shared" si="53"/>
        <v>0</v>
      </c>
      <c r="N1666" s="185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3" t="s">
        <v>296</v>
      </c>
      <c r="K1667" s="183" t="s">
        <v>321</v>
      </c>
      <c r="L1667" s="186">
        <f t="shared" si="52"/>
        <v>0</v>
      </c>
      <c r="M1667" s="186">
        <f t="shared" si="53"/>
        <v>0</v>
      </c>
      <c r="N1667" s="185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3" t="s">
        <v>297</v>
      </c>
      <c r="K1668" s="183" t="s">
        <v>318</v>
      </c>
      <c r="L1668" s="186">
        <f t="shared" si="52"/>
        <v>0</v>
      </c>
      <c r="M1668" s="186">
        <f t="shared" si="53"/>
        <v>0</v>
      </c>
      <c r="N1668" s="185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4" t="s">
        <v>348</v>
      </c>
      <c r="K1669" s="184" t="s">
        <v>320</v>
      </c>
      <c r="L1669" s="186">
        <f t="shared" si="52"/>
        <v>0</v>
      </c>
      <c r="M1669" s="186">
        <f t="shared" si="53"/>
        <v>0</v>
      </c>
      <c r="N1669" s="185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3" t="s">
        <v>272</v>
      </c>
      <c r="K1670" s="183" t="s">
        <v>321</v>
      </c>
      <c r="L1670" s="186">
        <f t="shared" ref="L1670:L1733" si="54">SUM(R1670,W1670,AB1670,AG1670,AL1670,AQ1670,AV1670,BA1670,BF1670,BK1670,BP1670,BU1670)</f>
        <v>0</v>
      </c>
      <c r="M1670" s="186">
        <f t="shared" ref="M1670:M1733" si="55">SUM(S1670,X1670,AC1670,AH1670,AM1670,AR1670,AW1670,BB1670,BG1670,BL1670,BQ1670,BV1670)</f>
        <v>0</v>
      </c>
      <c r="N1670" s="185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3" t="s">
        <v>273</v>
      </c>
      <c r="K1671" s="183" t="s">
        <v>321</v>
      </c>
      <c r="L1671" s="186">
        <f t="shared" si="54"/>
        <v>2.8000000000000001E-2</v>
      </c>
      <c r="M1671" s="186">
        <f t="shared" si="55"/>
        <v>67.915000000000006</v>
      </c>
      <c r="N1671" s="185" t="s">
        <v>1383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771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3" t="s">
        <v>274</v>
      </c>
      <c r="K1672" s="183" t="s">
        <v>321</v>
      </c>
      <c r="L1672" s="186">
        <f t="shared" si="54"/>
        <v>0</v>
      </c>
      <c r="M1672" s="186">
        <f t="shared" si="55"/>
        <v>0</v>
      </c>
      <c r="N1672" s="185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3" t="s">
        <v>275</v>
      </c>
      <c r="K1673" s="183" t="s">
        <v>321</v>
      </c>
      <c r="L1673" s="186">
        <f t="shared" si="54"/>
        <v>3.0000000000000001E-3</v>
      </c>
      <c r="M1673" s="186">
        <f t="shared" si="55"/>
        <v>8.7880000000000003</v>
      </c>
      <c r="N1673" s="185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3" t="s">
        <v>276</v>
      </c>
      <c r="K1674" s="183" t="s">
        <v>320</v>
      </c>
      <c r="L1674" s="186">
        <f t="shared" si="54"/>
        <v>0</v>
      </c>
      <c r="M1674" s="186">
        <f t="shared" si="55"/>
        <v>0</v>
      </c>
      <c r="N1674" s="185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3" t="s">
        <v>277</v>
      </c>
      <c r="K1675" s="183" t="s">
        <v>320</v>
      </c>
      <c r="L1675" s="186">
        <f t="shared" si="54"/>
        <v>2</v>
      </c>
      <c r="M1675" s="186">
        <f t="shared" si="55"/>
        <v>3.1120000000000001</v>
      </c>
      <c r="N1675" s="185" t="s">
        <v>1384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3" t="s">
        <v>298</v>
      </c>
      <c r="K1676" s="183" t="s">
        <v>321</v>
      </c>
      <c r="L1676" s="186">
        <f t="shared" si="54"/>
        <v>0</v>
      </c>
      <c r="M1676" s="186">
        <f t="shared" si="55"/>
        <v>0</v>
      </c>
      <c r="N1676" s="185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3" t="s">
        <v>278</v>
      </c>
      <c r="K1677" s="183" t="s">
        <v>320</v>
      </c>
      <c r="L1677" s="186">
        <f t="shared" si="54"/>
        <v>2</v>
      </c>
      <c r="M1677" s="186">
        <f t="shared" si="55"/>
        <v>2.4420000000000002</v>
      </c>
      <c r="N1677" s="185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3" t="s">
        <v>279</v>
      </c>
      <c r="K1678" s="183" t="s">
        <v>320</v>
      </c>
      <c r="L1678" s="186">
        <f t="shared" si="54"/>
        <v>5</v>
      </c>
      <c r="M1678" s="186">
        <f t="shared" si="55"/>
        <v>7.1529999999999996</v>
      </c>
      <c r="N1678" s="185" t="s">
        <v>1385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3" t="s">
        <v>280</v>
      </c>
      <c r="K1679" s="183" t="s">
        <v>319</v>
      </c>
      <c r="L1679" s="186">
        <f t="shared" si="54"/>
        <v>0</v>
      </c>
      <c r="M1679" s="186">
        <f t="shared" si="55"/>
        <v>0</v>
      </c>
      <c r="N1679" s="185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5" t="s">
        <v>1386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2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3" t="s">
        <v>267</v>
      </c>
      <c r="K1682" s="183" t="s">
        <v>318</v>
      </c>
      <c r="L1682" s="186">
        <f t="shared" si="54"/>
        <v>0</v>
      </c>
      <c r="M1682" s="186">
        <f t="shared" si="55"/>
        <v>0</v>
      </c>
      <c r="N1682" s="185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3" t="s">
        <v>291</v>
      </c>
      <c r="K1683" s="183" t="s">
        <v>319</v>
      </c>
      <c r="L1683" s="186">
        <f t="shared" si="54"/>
        <v>0</v>
      </c>
      <c r="M1683" s="186">
        <f t="shared" si="55"/>
        <v>0</v>
      </c>
      <c r="N1683" s="185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3" t="s">
        <v>336</v>
      </c>
      <c r="K1684" s="183" t="s">
        <v>319</v>
      </c>
      <c r="L1684" s="186">
        <f t="shared" si="54"/>
        <v>0</v>
      </c>
      <c r="M1684" s="186">
        <f t="shared" si="55"/>
        <v>0</v>
      </c>
      <c r="N1684" s="185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4" t="s">
        <v>337</v>
      </c>
      <c r="K1685" s="184" t="s">
        <v>318</v>
      </c>
      <c r="L1685" s="186">
        <f t="shared" si="54"/>
        <v>0</v>
      </c>
      <c r="M1685" s="186">
        <f t="shared" si="55"/>
        <v>0</v>
      </c>
      <c r="N1685" s="185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4" t="s">
        <v>338</v>
      </c>
      <c r="K1686" s="184" t="s">
        <v>339</v>
      </c>
      <c r="L1686" s="186">
        <f t="shared" si="54"/>
        <v>0</v>
      </c>
      <c r="M1686" s="186">
        <f t="shared" si="55"/>
        <v>0</v>
      </c>
      <c r="N1686" s="185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4" t="s">
        <v>340</v>
      </c>
      <c r="K1687" s="184" t="s">
        <v>318</v>
      </c>
      <c r="L1687" s="186">
        <f t="shared" si="54"/>
        <v>0</v>
      </c>
      <c r="M1687" s="186">
        <f t="shared" si="55"/>
        <v>0</v>
      </c>
      <c r="N1687" s="185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4" t="s">
        <v>341</v>
      </c>
      <c r="K1688" s="184" t="s">
        <v>320</v>
      </c>
      <c r="L1688" s="186">
        <f t="shared" si="54"/>
        <v>0</v>
      </c>
      <c r="M1688" s="186">
        <f t="shared" si="55"/>
        <v>0</v>
      </c>
      <c r="N1688" s="185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4" t="s">
        <v>342</v>
      </c>
      <c r="K1689" s="184" t="s">
        <v>320</v>
      </c>
      <c r="L1689" s="186">
        <f t="shared" si="54"/>
        <v>0</v>
      </c>
      <c r="M1689" s="186">
        <f t="shared" si="55"/>
        <v>0</v>
      </c>
      <c r="N1689" s="185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4" t="s">
        <v>343</v>
      </c>
      <c r="K1690" s="184" t="s">
        <v>339</v>
      </c>
      <c r="L1690" s="186">
        <f t="shared" si="54"/>
        <v>0</v>
      </c>
      <c r="M1690" s="186">
        <f t="shared" si="55"/>
        <v>0</v>
      </c>
      <c r="N1690" s="185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4" t="s">
        <v>344</v>
      </c>
      <c r="K1691" s="184" t="s">
        <v>318</v>
      </c>
      <c r="L1691" s="186">
        <f t="shared" si="54"/>
        <v>0</v>
      </c>
      <c r="M1691" s="186">
        <f t="shared" si="55"/>
        <v>0</v>
      </c>
      <c r="N1691" s="185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3" t="s">
        <v>351</v>
      </c>
      <c r="K1692" s="183" t="s">
        <v>318</v>
      </c>
      <c r="L1692" s="186">
        <f t="shared" si="54"/>
        <v>0</v>
      </c>
      <c r="M1692" s="186">
        <f t="shared" si="55"/>
        <v>0</v>
      </c>
      <c r="N1692" s="185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3" t="s">
        <v>352</v>
      </c>
      <c r="K1693" s="183" t="s">
        <v>321</v>
      </c>
      <c r="L1693" s="186">
        <f t="shared" si="54"/>
        <v>0</v>
      </c>
      <c r="M1693" s="186">
        <f t="shared" si="55"/>
        <v>0</v>
      </c>
      <c r="N1693" s="185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3" t="s">
        <v>345</v>
      </c>
      <c r="K1694" s="183" t="s">
        <v>318</v>
      </c>
      <c r="L1694" s="186">
        <f t="shared" si="54"/>
        <v>0</v>
      </c>
      <c r="M1694" s="186">
        <f t="shared" si="55"/>
        <v>0</v>
      </c>
      <c r="N1694" s="185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3" t="s">
        <v>268</v>
      </c>
      <c r="K1695" s="183" t="s">
        <v>318</v>
      </c>
      <c r="L1695" s="186">
        <f t="shared" si="54"/>
        <v>0</v>
      </c>
      <c r="M1695" s="186">
        <f t="shared" si="55"/>
        <v>0</v>
      </c>
      <c r="N1695" s="185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3" t="s">
        <v>292</v>
      </c>
      <c r="K1696" s="183" t="s">
        <v>318</v>
      </c>
      <c r="L1696" s="186">
        <f t="shared" si="54"/>
        <v>0</v>
      </c>
      <c r="M1696" s="186">
        <f t="shared" si="55"/>
        <v>0</v>
      </c>
      <c r="N1696" s="185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3" t="s">
        <v>293</v>
      </c>
      <c r="K1697" s="183" t="s">
        <v>318</v>
      </c>
      <c r="L1697" s="186">
        <f t="shared" si="54"/>
        <v>0</v>
      </c>
      <c r="M1697" s="186">
        <f t="shared" si="55"/>
        <v>0</v>
      </c>
      <c r="N1697" s="185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3" t="s">
        <v>269</v>
      </c>
      <c r="K1698" s="183" t="s">
        <v>320</v>
      </c>
      <c r="L1698" s="186">
        <f t="shared" si="54"/>
        <v>0</v>
      </c>
      <c r="M1698" s="186">
        <f t="shared" si="55"/>
        <v>0</v>
      </c>
      <c r="N1698" s="185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3" t="s">
        <v>270</v>
      </c>
      <c r="K1699" s="183" t="s">
        <v>320</v>
      </c>
      <c r="L1699" s="186">
        <f t="shared" si="54"/>
        <v>0</v>
      </c>
      <c r="M1699" s="186">
        <f t="shared" si="55"/>
        <v>0</v>
      </c>
      <c r="N1699" s="185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3" t="s">
        <v>271</v>
      </c>
      <c r="K1700" s="183" t="s">
        <v>321</v>
      </c>
      <c r="L1700" s="186">
        <f t="shared" si="54"/>
        <v>0</v>
      </c>
      <c r="M1700" s="186">
        <f t="shared" si="55"/>
        <v>0</v>
      </c>
      <c r="N1700" s="185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3" t="s">
        <v>294</v>
      </c>
      <c r="K1701" s="183" t="s">
        <v>320</v>
      </c>
      <c r="L1701" s="186">
        <f t="shared" si="54"/>
        <v>0</v>
      </c>
      <c r="M1701" s="186">
        <f t="shared" si="55"/>
        <v>0</v>
      </c>
      <c r="N1701" s="185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3" t="s">
        <v>346</v>
      </c>
      <c r="K1702" s="183" t="s">
        <v>320</v>
      </c>
      <c r="L1702" s="186">
        <f t="shared" si="54"/>
        <v>0</v>
      </c>
      <c r="M1702" s="186">
        <f t="shared" si="55"/>
        <v>0</v>
      </c>
      <c r="N1702" s="185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3" t="s">
        <v>295</v>
      </c>
      <c r="K1703" s="183" t="s">
        <v>320</v>
      </c>
      <c r="L1703" s="186">
        <f t="shared" si="54"/>
        <v>0</v>
      </c>
      <c r="M1703" s="186">
        <f t="shared" si="55"/>
        <v>0</v>
      </c>
      <c r="N1703" s="185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3" t="s">
        <v>299</v>
      </c>
      <c r="K1704" s="183" t="s">
        <v>318</v>
      </c>
      <c r="L1704" s="186">
        <f t="shared" si="54"/>
        <v>0</v>
      </c>
      <c r="M1704" s="186">
        <f t="shared" si="55"/>
        <v>0</v>
      </c>
      <c r="N1704" s="185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3" t="s">
        <v>347</v>
      </c>
      <c r="K1705" s="183" t="s">
        <v>320</v>
      </c>
      <c r="L1705" s="186">
        <f t="shared" si="54"/>
        <v>0</v>
      </c>
      <c r="M1705" s="186">
        <f t="shared" si="55"/>
        <v>0</v>
      </c>
      <c r="N1705" s="185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3" t="s">
        <v>296</v>
      </c>
      <c r="K1706" s="183" t="s">
        <v>321</v>
      </c>
      <c r="L1706" s="186">
        <f t="shared" si="54"/>
        <v>0</v>
      </c>
      <c r="M1706" s="186">
        <f t="shared" si="55"/>
        <v>0</v>
      </c>
      <c r="N1706" s="185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3" t="s">
        <v>297</v>
      </c>
      <c r="K1707" s="183" t="s">
        <v>318</v>
      </c>
      <c r="L1707" s="186">
        <f t="shared" si="54"/>
        <v>0</v>
      </c>
      <c r="M1707" s="186">
        <f t="shared" si="55"/>
        <v>0</v>
      </c>
      <c r="N1707" s="185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4" t="s">
        <v>348</v>
      </c>
      <c r="K1708" s="184" t="s">
        <v>320</v>
      </c>
      <c r="L1708" s="186">
        <f t="shared" si="54"/>
        <v>0</v>
      </c>
      <c r="M1708" s="186">
        <f t="shared" si="55"/>
        <v>0</v>
      </c>
      <c r="N1708" s="185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3" t="s">
        <v>272</v>
      </c>
      <c r="K1709" s="183" t="s">
        <v>321</v>
      </c>
      <c r="L1709" s="186">
        <f t="shared" si="54"/>
        <v>0</v>
      </c>
      <c r="M1709" s="186">
        <f t="shared" si="55"/>
        <v>0</v>
      </c>
      <c r="N1709" s="185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3" t="s">
        <v>273</v>
      </c>
      <c r="K1710" s="183" t="s">
        <v>321</v>
      </c>
      <c r="L1710" s="186">
        <f t="shared" si="54"/>
        <v>0</v>
      </c>
      <c r="M1710" s="186">
        <f t="shared" si="55"/>
        <v>0</v>
      </c>
      <c r="N1710" s="185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3" t="s">
        <v>274</v>
      </c>
      <c r="K1711" s="183" t="s">
        <v>321</v>
      </c>
      <c r="L1711" s="186">
        <f t="shared" si="54"/>
        <v>0</v>
      </c>
      <c r="M1711" s="186">
        <f t="shared" si="55"/>
        <v>0</v>
      </c>
      <c r="N1711" s="185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3" t="s">
        <v>275</v>
      </c>
      <c r="K1712" s="183" t="s">
        <v>321</v>
      </c>
      <c r="L1712" s="186">
        <f t="shared" si="54"/>
        <v>0</v>
      </c>
      <c r="M1712" s="186">
        <f t="shared" si="55"/>
        <v>0</v>
      </c>
      <c r="N1712" s="185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3" t="s">
        <v>276</v>
      </c>
      <c r="K1713" s="183" t="s">
        <v>320</v>
      </c>
      <c r="L1713" s="186">
        <f t="shared" si="54"/>
        <v>0</v>
      </c>
      <c r="M1713" s="186">
        <f t="shared" si="55"/>
        <v>0</v>
      </c>
      <c r="N1713" s="185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3" t="s">
        <v>277</v>
      </c>
      <c r="K1714" s="183" t="s">
        <v>320</v>
      </c>
      <c r="L1714" s="186">
        <f t="shared" si="54"/>
        <v>0</v>
      </c>
      <c r="M1714" s="186">
        <f t="shared" si="55"/>
        <v>0</v>
      </c>
      <c r="N1714" s="185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3" t="s">
        <v>298</v>
      </c>
      <c r="K1715" s="183" t="s">
        <v>321</v>
      </c>
      <c r="L1715" s="186">
        <f t="shared" si="54"/>
        <v>0</v>
      </c>
      <c r="M1715" s="186">
        <f t="shared" si="55"/>
        <v>0</v>
      </c>
      <c r="N1715" s="185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3" t="s">
        <v>278</v>
      </c>
      <c r="K1716" s="183" t="s">
        <v>320</v>
      </c>
      <c r="L1716" s="186">
        <f t="shared" si="54"/>
        <v>0</v>
      </c>
      <c r="M1716" s="186">
        <f t="shared" si="55"/>
        <v>0</v>
      </c>
      <c r="N1716" s="185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3" t="s">
        <v>279</v>
      </c>
      <c r="K1717" s="183" t="s">
        <v>320</v>
      </c>
      <c r="L1717" s="186">
        <f t="shared" si="54"/>
        <v>0</v>
      </c>
      <c r="M1717" s="186">
        <f t="shared" si="55"/>
        <v>0</v>
      </c>
      <c r="N1717" s="185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3" t="s">
        <v>280</v>
      </c>
      <c r="K1718" s="183" t="s">
        <v>319</v>
      </c>
      <c r="L1718" s="186">
        <f t="shared" si="54"/>
        <v>0</v>
      </c>
      <c r="M1718" s="186">
        <f t="shared" si="55"/>
        <v>0</v>
      </c>
      <c r="N1718" s="185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3" t="s">
        <v>281</v>
      </c>
      <c r="K1719" s="183" t="s">
        <v>319</v>
      </c>
      <c r="L1719" s="186">
        <f t="shared" si="54"/>
        <v>0</v>
      </c>
      <c r="M1719" s="186">
        <f t="shared" si="55"/>
        <v>4.5</v>
      </c>
      <c r="N1719" s="185" t="s">
        <v>1060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1060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2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3" t="s">
        <v>267</v>
      </c>
      <c r="K1721" s="183" t="s">
        <v>318</v>
      </c>
      <c r="L1721" s="186">
        <f t="shared" si="54"/>
        <v>0</v>
      </c>
      <c r="M1721" s="186">
        <f t="shared" si="55"/>
        <v>0</v>
      </c>
      <c r="N1721" s="185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3" t="s">
        <v>291</v>
      </c>
      <c r="K1722" s="183" t="s">
        <v>319</v>
      </c>
      <c r="L1722" s="186">
        <f t="shared" si="54"/>
        <v>0</v>
      </c>
      <c r="M1722" s="186">
        <f t="shared" si="55"/>
        <v>0</v>
      </c>
      <c r="N1722" s="185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3" t="s">
        <v>336</v>
      </c>
      <c r="K1723" s="183" t="s">
        <v>319</v>
      </c>
      <c r="L1723" s="186">
        <f t="shared" si="54"/>
        <v>0</v>
      </c>
      <c r="M1723" s="186">
        <f t="shared" si="55"/>
        <v>0</v>
      </c>
      <c r="N1723" s="185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4" t="s">
        <v>337</v>
      </c>
      <c r="K1724" s="184" t="s">
        <v>318</v>
      </c>
      <c r="L1724" s="186">
        <f t="shared" si="54"/>
        <v>0</v>
      </c>
      <c r="M1724" s="186">
        <f t="shared" si="55"/>
        <v>0</v>
      </c>
      <c r="N1724" s="185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4" t="s">
        <v>338</v>
      </c>
      <c r="K1725" s="184" t="s">
        <v>339</v>
      </c>
      <c r="L1725" s="186">
        <f t="shared" si="54"/>
        <v>0</v>
      </c>
      <c r="M1725" s="186">
        <f t="shared" si="55"/>
        <v>0</v>
      </c>
      <c r="N1725" s="185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4" t="s">
        <v>340</v>
      </c>
      <c r="K1726" s="184" t="s">
        <v>318</v>
      </c>
      <c r="L1726" s="186">
        <f t="shared" si="54"/>
        <v>0</v>
      </c>
      <c r="M1726" s="186">
        <f t="shared" si="55"/>
        <v>0</v>
      </c>
      <c r="N1726" s="185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4" t="s">
        <v>341</v>
      </c>
      <c r="K1727" s="184" t="s">
        <v>320</v>
      </c>
      <c r="L1727" s="186">
        <f t="shared" si="54"/>
        <v>0</v>
      </c>
      <c r="M1727" s="186">
        <f t="shared" si="55"/>
        <v>0</v>
      </c>
      <c r="N1727" s="185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4" t="s">
        <v>342</v>
      </c>
      <c r="K1728" s="184" t="s">
        <v>320</v>
      </c>
      <c r="L1728" s="186">
        <f t="shared" si="54"/>
        <v>0</v>
      </c>
      <c r="M1728" s="186">
        <f t="shared" si="55"/>
        <v>0</v>
      </c>
      <c r="N1728" s="185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4" t="s">
        <v>343</v>
      </c>
      <c r="K1729" s="184" t="s">
        <v>339</v>
      </c>
      <c r="L1729" s="186">
        <f t="shared" si="54"/>
        <v>0</v>
      </c>
      <c r="M1729" s="186">
        <f t="shared" si="55"/>
        <v>0</v>
      </c>
      <c r="N1729" s="185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4" t="s">
        <v>344</v>
      </c>
      <c r="K1730" s="184" t="s">
        <v>318</v>
      </c>
      <c r="L1730" s="186">
        <f t="shared" si="54"/>
        <v>0</v>
      </c>
      <c r="M1730" s="186">
        <f t="shared" si="55"/>
        <v>0</v>
      </c>
      <c r="N1730" s="185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3" t="s">
        <v>351</v>
      </c>
      <c r="K1731" s="183" t="s">
        <v>318</v>
      </c>
      <c r="L1731" s="186">
        <f t="shared" si="54"/>
        <v>0</v>
      </c>
      <c r="M1731" s="186">
        <f t="shared" si="55"/>
        <v>0</v>
      </c>
      <c r="N1731" s="185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3" t="s">
        <v>352</v>
      </c>
      <c r="K1732" s="183" t="s">
        <v>321</v>
      </c>
      <c r="L1732" s="186">
        <f t="shared" si="54"/>
        <v>0</v>
      </c>
      <c r="M1732" s="186">
        <f t="shared" si="55"/>
        <v>0</v>
      </c>
      <c r="N1732" s="185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3" t="s">
        <v>345</v>
      </c>
      <c r="K1733" s="183" t="s">
        <v>318</v>
      </c>
      <c r="L1733" s="186">
        <f t="shared" si="54"/>
        <v>0</v>
      </c>
      <c r="M1733" s="186">
        <f t="shared" si="55"/>
        <v>0</v>
      </c>
      <c r="N1733" s="185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3" t="s">
        <v>268</v>
      </c>
      <c r="K1734" s="183" t="s">
        <v>318</v>
      </c>
      <c r="L1734" s="186">
        <f t="shared" ref="L1734:L1797" si="56">SUM(R1734,W1734,AB1734,AG1734,AL1734,AQ1734,AV1734,BA1734,BF1734,BK1734,BP1734,BU1734)</f>
        <v>0</v>
      </c>
      <c r="M1734" s="186">
        <f t="shared" ref="M1734:M1797" si="57">SUM(S1734,X1734,AC1734,AH1734,AM1734,AR1734,AW1734,BB1734,BG1734,BL1734,BQ1734,BV1734)</f>
        <v>0</v>
      </c>
      <c r="N1734" s="185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3" t="s">
        <v>292</v>
      </c>
      <c r="K1735" s="183" t="s">
        <v>318</v>
      </c>
      <c r="L1735" s="186">
        <f t="shared" si="56"/>
        <v>0</v>
      </c>
      <c r="M1735" s="186">
        <f t="shared" si="57"/>
        <v>0</v>
      </c>
      <c r="N1735" s="185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3" t="s">
        <v>293</v>
      </c>
      <c r="K1736" s="183" t="s">
        <v>318</v>
      </c>
      <c r="L1736" s="186">
        <f t="shared" si="56"/>
        <v>0</v>
      </c>
      <c r="M1736" s="186">
        <f t="shared" si="57"/>
        <v>0</v>
      </c>
      <c r="N1736" s="185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3" t="s">
        <v>269</v>
      </c>
      <c r="K1737" s="183" t="s">
        <v>320</v>
      </c>
      <c r="L1737" s="186">
        <f t="shared" si="56"/>
        <v>0</v>
      </c>
      <c r="M1737" s="186">
        <f t="shared" si="57"/>
        <v>0</v>
      </c>
      <c r="N1737" s="185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3" t="s">
        <v>270</v>
      </c>
      <c r="K1738" s="183" t="s">
        <v>320</v>
      </c>
      <c r="L1738" s="186">
        <f t="shared" si="56"/>
        <v>0</v>
      </c>
      <c r="M1738" s="186">
        <f t="shared" si="57"/>
        <v>0</v>
      </c>
      <c r="N1738" s="185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3" t="s">
        <v>271</v>
      </c>
      <c r="K1739" s="183" t="s">
        <v>321</v>
      </c>
      <c r="L1739" s="186">
        <f t="shared" si="56"/>
        <v>0</v>
      </c>
      <c r="M1739" s="186">
        <f t="shared" si="57"/>
        <v>0</v>
      </c>
      <c r="N1739" s="185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3" t="s">
        <v>294</v>
      </c>
      <c r="K1740" s="183" t="s">
        <v>320</v>
      </c>
      <c r="L1740" s="186">
        <f t="shared" si="56"/>
        <v>0</v>
      </c>
      <c r="M1740" s="186">
        <f t="shared" si="57"/>
        <v>0</v>
      </c>
      <c r="N1740" s="185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3" t="s">
        <v>346</v>
      </c>
      <c r="K1741" s="183" t="s">
        <v>320</v>
      </c>
      <c r="L1741" s="186">
        <f t="shared" si="56"/>
        <v>0</v>
      </c>
      <c r="M1741" s="186">
        <f t="shared" si="57"/>
        <v>0</v>
      </c>
      <c r="N1741" s="185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3" t="s">
        <v>295</v>
      </c>
      <c r="K1742" s="183" t="s">
        <v>320</v>
      </c>
      <c r="L1742" s="186">
        <f t="shared" si="56"/>
        <v>0</v>
      </c>
      <c r="M1742" s="186">
        <f t="shared" si="57"/>
        <v>0</v>
      </c>
      <c r="N1742" s="185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3" t="s">
        <v>299</v>
      </c>
      <c r="K1743" s="183" t="s">
        <v>318</v>
      </c>
      <c r="L1743" s="186">
        <f t="shared" si="56"/>
        <v>0</v>
      </c>
      <c r="M1743" s="186">
        <f t="shared" si="57"/>
        <v>0</v>
      </c>
      <c r="N1743" s="185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3" t="s">
        <v>347</v>
      </c>
      <c r="K1744" s="183" t="s">
        <v>320</v>
      </c>
      <c r="L1744" s="186">
        <f t="shared" si="56"/>
        <v>0</v>
      </c>
      <c r="M1744" s="186">
        <f t="shared" si="57"/>
        <v>0</v>
      </c>
      <c r="N1744" s="185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3" t="s">
        <v>296</v>
      </c>
      <c r="K1745" s="183" t="s">
        <v>321</v>
      </c>
      <c r="L1745" s="186">
        <f t="shared" si="56"/>
        <v>0</v>
      </c>
      <c r="M1745" s="186">
        <f t="shared" si="57"/>
        <v>0</v>
      </c>
      <c r="N1745" s="185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3" t="s">
        <v>297</v>
      </c>
      <c r="K1746" s="183" t="s">
        <v>318</v>
      </c>
      <c r="L1746" s="186">
        <f t="shared" si="56"/>
        <v>0</v>
      </c>
      <c r="M1746" s="186">
        <f t="shared" si="57"/>
        <v>0</v>
      </c>
      <c r="N1746" s="185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4" t="s">
        <v>348</v>
      </c>
      <c r="K1747" s="184" t="s">
        <v>320</v>
      </c>
      <c r="L1747" s="186">
        <f t="shared" si="56"/>
        <v>0</v>
      </c>
      <c r="M1747" s="186">
        <f t="shared" si="57"/>
        <v>0</v>
      </c>
      <c r="N1747" s="185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3" t="s">
        <v>272</v>
      </c>
      <c r="K1748" s="183" t="s">
        <v>321</v>
      </c>
      <c r="L1748" s="186">
        <f t="shared" si="56"/>
        <v>0</v>
      </c>
      <c r="M1748" s="186">
        <f t="shared" si="57"/>
        <v>0</v>
      </c>
      <c r="N1748" s="185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3" t="s">
        <v>273</v>
      </c>
      <c r="K1749" s="183" t="s">
        <v>321</v>
      </c>
      <c r="L1749" s="186">
        <f t="shared" si="56"/>
        <v>0</v>
      </c>
      <c r="M1749" s="186">
        <f t="shared" si="57"/>
        <v>0</v>
      </c>
      <c r="N1749" s="185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3" t="s">
        <v>274</v>
      </c>
      <c r="K1750" s="183" t="s">
        <v>321</v>
      </c>
      <c r="L1750" s="186">
        <f t="shared" si="56"/>
        <v>0</v>
      </c>
      <c r="M1750" s="186">
        <f t="shared" si="57"/>
        <v>0</v>
      </c>
      <c r="N1750" s="185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3" t="s">
        <v>275</v>
      </c>
      <c r="K1751" s="183" t="s">
        <v>321</v>
      </c>
      <c r="L1751" s="186">
        <f t="shared" si="56"/>
        <v>0</v>
      </c>
      <c r="M1751" s="186">
        <f t="shared" si="57"/>
        <v>0</v>
      </c>
      <c r="N1751" s="185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3" t="s">
        <v>276</v>
      </c>
      <c r="K1752" s="183" t="s">
        <v>320</v>
      </c>
      <c r="L1752" s="186">
        <f t="shared" si="56"/>
        <v>0</v>
      </c>
      <c r="M1752" s="186">
        <f t="shared" si="57"/>
        <v>0</v>
      </c>
      <c r="N1752" s="185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3" t="s">
        <v>277</v>
      </c>
      <c r="K1753" s="183" t="s">
        <v>320</v>
      </c>
      <c r="L1753" s="186">
        <f t="shared" si="56"/>
        <v>0</v>
      </c>
      <c r="M1753" s="186">
        <f t="shared" si="57"/>
        <v>0</v>
      </c>
      <c r="N1753" s="185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3" t="s">
        <v>298</v>
      </c>
      <c r="K1754" s="183" t="s">
        <v>321</v>
      </c>
      <c r="L1754" s="186">
        <f t="shared" si="56"/>
        <v>0</v>
      </c>
      <c r="M1754" s="186">
        <f t="shared" si="57"/>
        <v>0</v>
      </c>
      <c r="N1754" s="185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3" t="s">
        <v>278</v>
      </c>
      <c r="K1755" s="183" t="s">
        <v>320</v>
      </c>
      <c r="L1755" s="186">
        <f t="shared" si="56"/>
        <v>1</v>
      </c>
      <c r="M1755" s="186">
        <f t="shared" si="57"/>
        <v>1.891</v>
      </c>
      <c r="N1755" s="185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3" t="s">
        <v>279</v>
      </c>
      <c r="K1756" s="183" t="s">
        <v>320</v>
      </c>
      <c r="L1756" s="186">
        <f t="shared" si="56"/>
        <v>0</v>
      </c>
      <c r="M1756" s="186">
        <f t="shared" si="57"/>
        <v>0</v>
      </c>
      <c r="N1756" s="185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3" t="s">
        <v>280</v>
      </c>
      <c r="K1757" s="183" t="s">
        <v>319</v>
      </c>
      <c r="L1757" s="186">
        <f t="shared" si="56"/>
        <v>0</v>
      </c>
      <c r="M1757" s="186">
        <f t="shared" si="57"/>
        <v>0</v>
      </c>
      <c r="N1757" s="185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3" t="s">
        <v>281</v>
      </c>
      <c r="K1758" s="183" t="s">
        <v>319</v>
      </c>
      <c r="L1758" s="186">
        <f t="shared" si="56"/>
        <v>0</v>
      </c>
      <c r="M1758" s="186">
        <f t="shared" si="57"/>
        <v>4.5</v>
      </c>
      <c r="N1758" s="185" t="s">
        <v>1060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1060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2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3" t="s">
        <v>267</v>
      </c>
      <c r="K1760" s="183" t="s">
        <v>318</v>
      </c>
      <c r="L1760" s="186">
        <f t="shared" si="56"/>
        <v>0</v>
      </c>
      <c r="M1760" s="186">
        <f t="shared" si="57"/>
        <v>0</v>
      </c>
      <c r="N1760" s="185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3" t="s">
        <v>291</v>
      </c>
      <c r="K1761" s="183" t="s">
        <v>319</v>
      </c>
      <c r="L1761" s="186">
        <f t="shared" si="56"/>
        <v>0</v>
      </c>
      <c r="M1761" s="186">
        <f t="shared" si="57"/>
        <v>0</v>
      </c>
      <c r="N1761" s="185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3" t="s">
        <v>336</v>
      </c>
      <c r="K1762" s="183" t="s">
        <v>319</v>
      </c>
      <c r="L1762" s="186">
        <f t="shared" si="56"/>
        <v>0</v>
      </c>
      <c r="M1762" s="186">
        <f t="shared" si="57"/>
        <v>0</v>
      </c>
      <c r="N1762" s="185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4" t="s">
        <v>337</v>
      </c>
      <c r="K1763" s="184" t="s">
        <v>318</v>
      </c>
      <c r="L1763" s="186">
        <f t="shared" si="56"/>
        <v>0</v>
      </c>
      <c r="M1763" s="186">
        <f t="shared" si="57"/>
        <v>0</v>
      </c>
      <c r="N1763" s="185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4" t="s">
        <v>338</v>
      </c>
      <c r="K1764" s="184" t="s">
        <v>339</v>
      </c>
      <c r="L1764" s="186">
        <f t="shared" si="56"/>
        <v>0</v>
      </c>
      <c r="M1764" s="186">
        <f t="shared" si="57"/>
        <v>0</v>
      </c>
      <c r="N1764" s="185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4" t="s">
        <v>340</v>
      </c>
      <c r="K1765" s="184" t="s">
        <v>318</v>
      </c>
      <c r="L1765" s="186">
        <f t="shared" si="56"/>
        <v>0</v>
      </c>
      <c r="M1765" s="186">
        <f t="shared" si="57"/>
        <v>0</v>
      </c>
      <c r="N1765" s="185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4" t="s">
        <v>341</v>
      </c>
      <c r="K1766" s="184" t="s">
        <v>320</v>
      </c>
      <c r="L1766" s="186">
        <f t="shared" si="56"/>
        <v>0</v>
      </c>
      <c r="M1766" s="186">
        <f t="shared" si="57"/>
        <v>0</v>
      </c>
      <c r="N1766" s="185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4" t="s">
        <v>342</v>
      </c>
      <c r="K1767" s="184" t="s">
        <v>320</v>
      </c>
      <c r="L1767" s="186">
        <f t="shared" si="56"/>
        <v>0</v>
      </c>
      <c r="M1767" s="186">
        <f t="shared" si="57"/>
        <v>0</v>
      </c>
      <c r="N1767" s="185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4" t="s">
        <v>343</v>
      </c>
      <c r="K1768" s="184" t="s">
        <v>339</v>
      </c>
      <c r="L1768" s="186">
        <f t="shared" si="56"/>
        <v>0</v>
      </c>
      <c r="M1768" s="186">
        <f t="shared" si="57"/>
        <v>0</v>
      </c>
      <c r="N1768" s="185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4" t="s">
        <v>344</v>
      </c>
      <c r="K1769" s="184" t="s">
        <v>318</v>
      </c>
      <c r="L1769" s="186">
        <f t="shared" si="56"/>
        <v>0</v>
      </c>
      <c r="M1769" s="186">
        <f t="shared" si="57"/>
        <v>0</v>
      </c>
      <c r="N1769" s="185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3" t="s">
        <v>351</v>
      </c>
      <c r="K1770" s="183" t="s">
        <v>318</v>
      </c>
      <c r="L1770" s="186">
        <f t="shared" si="56"/>
        <v>0</v>
      </c>
      <c r="M1770" s="186">
        <f t="shared" si="57"/>
        <v>0</v>
      </c>
      <c r="N1770" s="185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3" t="s">
        <v>352</v>
      </c>
      <c r="K1771" s="183" t="s">
        <v>321</v>
      </c>
      <c r="L1771" s="186">
        <f t="shared" si="56"/>
        <v>0</v>
      </c>
      <c r="M1771" s="186">
        <f t="shared" si="57"/>
        <v>0</v>
      </c>
      <c r="N1771" s="185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3" t="s">
        <v>345</v>
      </c>
      <c r="K1772" s="183" t="s">
        <v>318</v>
      </c>
      <c r="L1772" s="186">
        <f t="shared" si="56"/>
        <v>0</v>
      </c>
      <c r="M1772" s="186">
        <f t="shared" si="57"/>
        <v>0</v>
      </c>
      <c r="N1772" s="185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3" t="s">
        <v>268</v>
      </c>
      <c r="K1773" s="183" t="s">
        <v>318</v>
      </c>
      <c r="L1773" s="186">
        <f t="shared" si="56"/>
        <v>0.11600000000000001</v>
      </c>
      <c r="M1773" s="186">
        <f t="shared" si="57"/>
        <v>250.07400000000001</v>
      </c>
      <c r="N1773" s="185" t="s">
        <v>1387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3" t="s">
        <v>292</v>
      </c>
      <c r="K1774" s="183" t="s">
        <v>318</v>
      </c>
      <c r="L1774" s="186">
        <f t="shared" si="56"/>
        <v>0</v>
      </c>
      <c r="M1774" s="186">
        <f t="shared" si="57"/>
        <v>0</v>
      </c>
      <c r="N1774" s="185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3" t="s">
        <v>293</v>
      </c>
      <c r="K1775" s="183" t="s">
        <v>318</v>
      </c>
      <c r="L1775" s="186">
        <f t="shared" si="56"/>
        <v>0</v>
      </c>
      <c r="M1775" s="186">
        <f t="shared" si="57"/>
        <v>0</v>
      </c>
      <c r="N1775" s="185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3" t="s">
        <v>269</v>
      </c>
      <c r="K1776" s="183" t="s">
        <v>320</v>
      </c>
      <c r="L1776" s="186">
        <f t="shared" si="56"/>
        <v>0</v>
      </c>
      <c r="M1776" s="186">
        <f t="shared" si="57"/>
        <v>0</v>
      </c>
      <c r="N1776" s="185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3" t="s">
        <v>270</v>
      </c>
      <c r="K1777" s="183" t="s">
        <v>320</v>
      </c>
      <c r="L1777" s="186">
        <f t="shared" si="56"/>
        <v>0</v>
      </c>
      <c r="M1777" s="186">
        <f t="shared" si="57"/>
        <v>0</v>
      </c>
      <c r="N1777" s="185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3" t="s">
        <v>271</v>
      </c>
      <c r="K1778" s="183" t="s">
        <v>321</v>
      </c>
      <c r="L1778" s="186">
        <f t="shared" si="56"/>
        <v>0</v>
      </c>
      <c r="M1778" s="186">
        <f t="shared" si="57"/>
        <v>0</v>
      </c>
      <c r="N1778" s="185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3" t="s">
        <v>294</v>
      </c>
      <c r="K1779" s="183" t="s">
        <v>320</v>
      </c>
      <c r="L1779" s="186">
        <f t="shared" si="56"/>
        <v>0</v>
      </c>
      <c r="M1779" s="186">
        <f t="shared" si="57"/>
        <v>0</v>
      </c>
      <c r="N1779" s="185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3" t="s">
        <v>346</v>
      </c>
      <c r="K1780" s="183" t="s">
        <v>320</v>
      </c>
      <c r="L1780" s="186">
        <f t="shared" si="56"/>
        <v>0</v>
      </c>
      <c r="M1780" s="186">
        <f t="shared" si="57"/>
        <v>0</v>
      </c>
      <c r="N1780" s="185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3" t="s">
        <v>295</v>
      </c>
      <c r="K1781" s="183" t="s">
        <v>320</v>
      </c>
      <c r="L1781" s="186">
        <f t="shared" si="56"/>
        <v>0</v>
      </c>
      <c r="M1781" s="186">
        <f t="shared" si="57"/>
        <v>0</v>
      </c>
      <c r="N1781" s="185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3" t="s">
        <v>299</v>
      </c>
      <c r="K1782" s="183" t="s">
        <v>318</v>
      </c>
      <c r="L1782" s="186">
        <f t="shared" si="56"/>
        <v>0</v>
      </c>
      <c r="M1782" s="186">
        <f t="shared" si="57"/>
        <v>0</v>
      </c>
      <c r="N1782" s="185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3" t="s">
        <v>347</v>
      </c>
      <c r="K1783" s="183" t="s">
        <v>320</v>
      </c>
      <c r="L1783" s="186">
        <f t="shared" si="56"/>
        <v>0</v>
      </c>
      <c r="M1783" s="186">
        <f t="shared" si="57"/>
        <v>0</v>
      </c>
      <c r="N1783" s="185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3" t="s">
        <v>296</v>
      </c>
      <c r="K1784" s="183" t="s">
        <v>321</v>
      </c>
      <c r="L1784" s="186">
        <f t="shared" si="56"/>
        <v>0</v>
      </c>
      <c r="M1784" s="186">
        <f t="shared" si="57"/>
        <v>0</v>
      </c>
      <c r="N1784" s="185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3" t="s">
        <v>297</v>
      </c>
      <c r="K1785" s="183" t="s">
        <v>318</v>
      </c>
      <c r="L1785" s="186">
        <f t="shared" si="56"/>
        <v>0</v>
      </c>
      <c r="M1785" s="186">
        <f t="shared" si="57"/>
        <v>0</v>
      </c>
      <c r="N1785" s="185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4" t="s">
        <v>348</v>
      </c>
      <c r="K1786" s="184" t="s">
        <v>320</v>
      </c>
      <c r="L1786" s="186">
        <f t="shared" si="56"/>
        <v>2</v>
      </c>
      <c r="M1786" s="186">
        <f t="shared" si="57"/>
        <v>12.084</v>
      </c>
      <c r="N1786" s="185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3" t="s">
        <v>272</v>
      </c>
      <c r="K1787" s="183" t="s">
        <v>321</v>
      </c>
      <c r="L1787" s="186">
        <f t="shared" si="56"/>
        <v>0</v>
      </c>
      <c r="M1787" s="186">
        <f t="shared" si="57"/>
        <v>0</v>
      </c>
      <c r="N1787" s="185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3" t="s">
        <v>273</v>
      </c>
      <c r="K1788" s="183" t="s">
        <v>321</v>
      </c>
      <c r="L1788" s="186">
        <f t="shared" si="56"/>
        <v>4.0000000000000001E-3</v>
      </c>
      <c r="M1788" s="186">
        <f t="shared" si="57"/>
        <v>11.694000000000001</v>
      </c>
      <c r="N1788" s="185" t="s">
        <v>874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874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3" t="s">
        <v>274</v>
      </c>
      <c r="K1789" s="183" t="s">
        <v>321</v>
      </c>
      <c r="L1789" s="186">
        <f t="shared" si="56"/>
        <v>0</v>
      </c>
      <c r="M1789" s="186">
        <f t="shared" si="57"/>
        <v>0</v>
      </c>
      <c r="N1789" s="185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3" t="s">
        <v>275</v>
      </c>
      <c r="K1790" s="183" t="s">
        <v>321</v>
      </c>
      <c r="L1790" s="186">
        <f t="shared" si="56"/>
        <v>0</v>
      </c>
      <c r="M1790" s="186">
        <f t="shared" si="57"/>
        <v>0</v>
      </c>
      <c r="N1790" s="185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3" t="s">
        <v>276</v>
      </c>
      <c r="K1791" s="183" t="s">
        <v>320</v>
      </c>
      <c r="L1791" s="186">
        <f t="shared" si="56"/>
        <v>0</v>
      </c>
      <c r="M1791" s="186">
        <f t="shared" si="57"/>
        <v>0</v>
      </c>
      <c r="N1791" s="185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3" t="s">
        <v>277</v>
      </c>
      <c r="K1792" s="183" t="s">
        <v>320</v>
      </c>
      <c r="L1792" s="186">
        <f t="shared" si="56"/>
        <v>0</v>
      </c>
      <c r="M1792" s="186">
        <f t="shared" si="57"/>
        <v>0</v>
      </c>
      <c r="N1792" s="185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3" t="s">
        <v>298</v>
      </c>
      <c r="K1793" s="183" t="s">
        <v>321</v>
      </c>
      <c r="L1793" s="186">
        <f t="shared" si="56"/>
        <v>0</v>
      </c>
      <c r="M1793" s="186">
        <f t="shared" si="57"/>
        <v>0</v>
      </c>
      <c r="N1793" s="185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3" t="s">
        <v>278</v>
      </c>
      <c r="K1794" s="183" t="s">
        <v>320</v>
      </c>
      <c r="L1794" s="186">
        <f t="shared" si="56"/>
        <v>0</v>
      </c>
      <c r="M1794" s="186">
        <f t="shared" si="57"/>
        <v>0</v>
      </c>
      <c r="N1794" s="185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3" t="s">
        <v>279</v>
      </c>
      <c r="K1795" s="183" t="s">
        <v>320</v>
      </c>
      <c r="L1795" s="186">
        <f t="shared" si="56"/>
        <v>0</v>
      </c>
      <c r="M1795" s="186">
        <f t="shared" si="57"/>
        <v>0</v>
      </c>
      <c r="N1795" s="185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3" t="s">
        <v>280</v>
      </c>
      <c r="K1796" s="183" t="s">
        <v>319</v>
      </c>
      <c r="L1796" s="186">
        <f t="shared" si="56"/>
        <v>0</v>
      </c>
      <c r="M1796" s="186">
        <f t="shared" si="57"/>
        <v>0</v>
      </c>
      <c r="N1796" s="185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3" t="s">
        <v>281</v>
      </c>
      <c r="K1797" s="183" t="s">
        <v>319</v>
      </c>
      <c r="L1797" s="186">
        <f t="shared" si="56"/>
        <v>0</v>
      </c>
      <c r="M1797" s="186">
        <f t="shared" si="57"/>
        <v>25.105</v>
      </c>
      <c r="N1797" s="185" t="s">
        <v>1388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820</v>
      </c>
      <c r="AY1797" s="2"/>
      <c r="AZ1797" s="2"/>
      <c r="BA1797" s="2"/>
      <c r="BB1797" s="55">
        <v>20.605</v>
      </c>
      <c r="BC1797" s="105" t="s">
        <v>1060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2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3" t="s">
        <v>267</v>
      </c>
      <c r="K1799" s="183" t="s">
        <v>318</v>
      </c>
      <c r="L1799" s="186">
        <f t="shared" ref="L1799:L1861" si="58">SUM(R1799,W1799,AB1799,AG1799,AL1799,AQ1799,AV1799,BA1799,BF1799,BK1799,BP1799,BU1799)</f>
        <v>0</v>
      </c>
      <c r="M1799" s="186">
        <f t="shared" ref="M1799:M1861" si="59">SUM(S1799,X1799,AC1799,AH1799,AM1799,AR1799,AW1799,BB1799,BG1799,BL1799,BQ1799,BV1799)</f>
        <v>0</v>
      </c>
      <c r="N1799" s="185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3" t="s">
        <v>291</v>
      </c>
      <c r="K1800" s="183" t="s">
        <v>319</v>
      </c>
      <c r="L1800" s="186">
        <f t="shared" si="58"/>
        <v>0</v>
      </c>
      <c r="M1800" s="186">
        <f t="shared" si="59"/>
        <v>0</v>
      </c>
      <c r="N1800" s="185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3" t="s">
        <v>336</v>
      </c>
      <c r="K1801" s="183" t="s">
        <v>319</v>
      </c>
      <c r="L1801" s="186">
        <f t="shared" si="58"/>
        <v>0</v>
      </c>
      <c r="M1801" s="186">
        <f t="shared" si="59"/>
        <v>0</v>
      </c>
      <c r="N1801" s="185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4" t="s">
        <v>337</v>
      </c>
      <c r="K1802" s="184" t="s">
        <v>318</v>
      </c>
      <c r="L1802" s="186">
        <f t="shared" si="58"/>
        <v>0</v>
      </c>
      <c r="M1802" s="186">
        <f t="shared" si="59"/>
        <v>0</v>
      </c>
      <c r="N1802" s="185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4" t="s">
        <v>338</v>
      </c>
      <c r="K1803" s="184" t="s">
        <v>339</v>
      </c>
      <c r="L1803" s="186">
        <f t="shared" si="58"/>
        <v>0</v>
      </c>
      <c r="M1803" s="186">
        <f t="shared" si="59"/>
        <v>0</v>
      </c>
      <c r="N1803" s="185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4" t="s">
        <v>340</v>
      </c>
      <c r="K1804" s="184" t="s">
        <v>318</v>
      </c>
      <c r="L1804" s="186">
        <f t="shared" si="58"/>
        <v>0</v>
      </c>
      <c r="M1804" s="186">
        <f t="shared" si="59"/>
        <v>0</v>
      </c>
      <c r="N1804" s="185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4" t="s">
        <v>341</v>
      </c>
      <c r="K1805" s="184" t="s">
        <v>320</v>
      </c>
      <c r="L1805" s="186">
        <f t="shared" si="58"/>
        <v>0</v>
      </c>
      <c r="M1805" s="186">
        <f t="shared" si="59"/>
        <v>0</v>
      </c>
      <c r="N1805" s="185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4" t="s">
        <v>342</v>
      </c>
      <c r="K1806" s="184" t="s">
        <v>320</v>
      </c>
      <c r="L1806" s="186">
        <f t="shared" si="58"/>
        <v>0</v>
      </c>
      <c r="M1806" s="186">
        <f t="shared" si="59"/>
        <v>0</v>
      </c>
      <c r="N1806" s="185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4" t="s">
        <v>343</v>
      </c>
      <c r="K1807" s="184" t="s">
        <v>339</v>
      </c>
      <c r="L1807" s="186">
        <f t="shared" si="58"/>
        <v>0</v>
      </c>
      <c r="M1807" s="186">
        <f t="shared" si="59"/>
        <v>0</v>
      </c>
      <c r="N1807" s="185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4" t="s">
        <v>344</v>
      </c>
      <c r="K1808" s="184" t="s">
        <v>318</v>
      </c>
      <c r="L1808" s="186">
        <f t="shared" si="58"/>
        <v>2.3E-3</v>
      </c>
      <c r="M1808" s="186">
        <f t="shared" si="59"/>
        <v>6.1619999999999999</v>
      </c>
      <c r="N1808" s="185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3" t="s">
        <v>351</v>
      </c>
      <c r="K1809" s="183" t="s">
        <v>318</v>
      </c>
      <c r="L1809" s="186">
        <f t="shared" si="58"/>
        <v>0</v>
      </c>
      <c r="M1809" s="186">
        <f t="shared" si="59"/>
        <v>0</v>
      </c>
      <c r="N1809" s="185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3" t="s">
        <v>352</v>
      </c>
      <c r="K1810" s="183" t="s">
        <v>321</v>
      </c>
      <c r="L1810" s="186">
        <f t="shared" si="58"/>
        <v>0</v>
      </c>
      <c r="M1810" s="186">
        <f t="shared" si="59"/>
        <v>0</v>
      </c>
      <c r="N1810" s="185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3" t="s">
        <v>345</v>
      </c>
      <c r="K1811" s="183" t="s">
        <v>318</v>
      </c>
      <c r="L1811" s="186">
        <f t="shared" si="58"/>
        <v>0</v>
      </c>
      <c r="M1811" s="186">
        <f t="shared" si="59"/>
        <v>0</v>
      </c>
      <c r="N1811" s="185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3" t="s">
        <v>268</v>
      </c>
      <c r="K1812" s="183" t="s">
        <v>318</v>
      </c>
      <c r="L1812" s="186">
        <f t="shared" si="58"/>
        <v>0</v>
      </c>
      <c r="M1812" s="186">
        <f t="shared" si="59"/>
        <v>0</v>
      </c>
      <c r="N1812" s="185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3" t="s">
        <v>292</v>
      </c>
      <c r="K1813" s="183" t="s">
        <v>318</v>
      </c>
      <c r="L1813" s="186">
        <f t="shared" si="58"/>
        <v>0</v>
      </c>
      <c r="M1813" s="186">
        <f t="shared" si="59"/>
        <v>0</v>
      </c>
      <c r="N1813" s="185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3" t="s">
        <v>293</v>
      </c>
      <c r="K1814" s="183" t="s">
        <v>318</v>
      </c>
      <c r="L1814" s="186">
        <f t="shared" si="58"/>
        <v>0</v>
      </c>
      <c r="M1814" s="186">
        <f t="shared" si="59"/>
        <v>0</v>
      </c>
      <c r="N1814" s="185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3" t="s">
        <v>269</v>
      </c>
      <c r="K1815" s="183" t="s">
        <v>320</v>
      </c>
      <c r="L1815" s="186">
        <f t="shared" si="58"/>
        <v>3</v>
      </c>
      <c r="M1815" s="186">
        <f t="shared" si="59"/>
        <v>4.8450000000000006</v>
      </c>
      <c r="N1815" s="185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3" t="s">
        <v>270</v>
      </c>
      <c r="K1816" s="183" t="s">
        <v>320</v>
      </c>
      <c r="L1816" s="186">
        <f t="shared" si="58"/>
        <v>0</v>
      </c>
      <c r="M1816" s="186">
        <f t="shared" si="59"/>
        <v>0</v>
      </c>
      <c r="N1816" s="185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3" t="s">
        <v>271</v>
      </c>
      <c r="K1817" s="183" t="s">
        <v>321</v>
      </c>
      <c r="L1817" s="186">
        <f t="shared" si="58"/>
        <v>0</v>
      </c>
      <c r="M1817" s="186">
        <f t="shared" si="59"/>
        <v>0</v>
      </c>
      <c r="N1817" s="185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3" t="s">
        <v>294</v>
      </c>
      <c r="K1818" s="183" t="s">
        <v>320</v>
      </c>
      <c r="L1818" s="186">
        <f t="shared" si="58"/>
        <v>0</v>
      </c>
      <c r="M1818" s="186">
        <f t="shared" si="59"/>
        <v>0</v>
      </c>
      <c r="N1818" s="185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3" t="s">
        <v>346</v>
      </c>
      <c r="K1819" s="183" t="s">
        <v>320</v>
      </c>
      <c r="L1819" s="186">
        <f t="shared" si="58"/>
        <v>0</v>
      </c>
      <c r="M1819" s="186">
        <f t="shared" si="59"/>
        <v>0</v>
      </c>
      <c r="N1819" s="185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3" t="s">
        <v>295</v>
      </c>
      <c r="K1820" s="183" t="s">
        <v>320</v>
      </c>
      <c r="L1820" s="186">
        <f t="shared" si="58"/>
        <v>0</v>
      </c>
      <c r="M1820" s="186">
        <f t="shared" si="59"/>
        <v>0</v>
      </c>
      <c r="N1820" s="185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3" t="s">
        <v>299</v>
      </c>
      <c r="K1821" s="183" t="s">
        <v>318</v>
      </c>
      <c r="L1821" s="186">
        <f t="shared" si="58"/>
        <v>0</v>
      </c>
      <c r="M1821" s="186">
        <f t="shared" si="59"/>
        <v>0</v>
      </c>
      <c r="N1821" s="185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3" t="s">
        <v>347</v>
      </c>
      <c r="K1822" s="183" t="s">
        <v>320</v>
      </c>
      <c r="L1822" s="186">
        <f t="shared" si="58"/>
        <v>0</v>
      </c>
      <c r="M1822" s="186">
        <f t="shared" si="59"/>
        <v>0</v>
      </c>
      <c r="N1822" s="185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3" t="s">
        <v>296</v>
      </c>
      <c r="K1823" s="183" t="s">
        <v>321</v>
      </c>
      <c r="L1823" s="186">
        <f t="shared" si="58"/>
        <v>0</v>
      </c>
      <c r="M1823" s="186">
        <f t="shared" si="59"/>
        <v>0</v>
      </c>
      <c r="N1823" s="185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3" t="s">
        <v>297</v>
      </c>
      <c r="K1824" s="183" t="s">
        <v>318</v>
      </c>
      <c r="L1824" s="186">
        <f t="shared" si="58"/>
        <v>0</v>
      </c>
      <c r="M1824" s="186">
        <f t="shared" si="59"/>
        <v>0</v>
      </c>
      <c r="N1824" s="185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4" t="s">
        <v>348</v>
      </c>
      <c r="K1825" s="184" t="s">
        <v>320</v>
      </c>
      <c r="L1825" s="186">
        <f t="shared" si="58"/>
        <v>0</v>
      </c>
      <c r="M1825" s="186">
        <f t="shared" si="59"/>
        <v>0</v>
      </c>
      <c r="N1825" s="185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3" t="s">
        <v>272</v>
      </c>
      <c r="K1826" s="183" t="s">
        <v>321</v>
      </c>
      <c r="L1826" s="186">
        <f t="shared" si="58"/>
        <v>0</v>
      </c>
      <c r="M1826" s="186">
        <f t="shared" si="59"/>
        <v>0</v>
      </c>
      <c r="N1826" s="185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3" t="s">
        <v>273</v>
      </c>
      <c r="K1827" s="183" t="s">
        <v>321</v>
      </c>
      <c r="L1827" s="186">
        <f t="shared" si="58"/>
        <v>0</v>
      </c>
      <c r="M1827" s="186">
        <f t="shared" si="59"/>
        <v>0</v>
      </c>
      <c r="N1827" s="185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3" t="s">
        <v>274</v>
      </c>
      <c r="K1828" s="183" t="s">
        <v>321</v>
      </c>
      <c r="L1828" s="186">
        <f t="shared" si="58"/>
        <v>0</v>
      </c>
      <c r="M1828" s="186">
        <f t="shared" si="59"/>
        <v>0</v>
      </c>
      <c r="N1828" s="185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3" t="s">
        <v>275</v>
      </c>
      <c r="K1829" s="183" t="s">
        <v>321</v>
      </c>
      <c r="L1829" s="186">
        <f t="shared" si="58"/>
        <v>0</v>
      </c>
      <c r="M1829" s="186">
        <f t="shared" si="59"/>
        <v>0</v>
      </c>
      <c r="N1829" s="185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3" t="s">
        <v>276</v>
      </c>
      <c r="K1830" s="183" t="s">
        <v>320</v>
      </c>
      <c r="L1830" s="186">
        <f t="shared" si="58"/>
        <v>0</v>
      </c>
      <c r="M1830" s="186">
        <f t="shared" si="59"/>
        <v>0</v>
      </c>
      <c r="N1830" s="185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3" t="s">
        <v>277</v>
      </c>
      <c r="K1831" s="183" t="s">
        <v>320</v>
      </c>
      <c r="L1831" s="186">
        <f t="shared" si="58"/>
        <v>0</v>
      </c>
      <c r="M1831" s="186">
        <f t="shared" si="59"/>
        <v>0</v>
      </c>
      <c r="N1831" s="185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3" t="s">
        <v>298</v>
      </c>
      <c r="K1832" s="183" t="s">
        <v>321</v>
      </c>
      <c r="L1832" s="186">
        <f t="shared" si="58"/>
        <v>0</v>
      </c>
      <c r="M1832" s="186">
        <f t="shared" si="59"/>
        <v>0</v>
      </c>
      <c r="N1832" s="185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3" t="s">
        <v>278</v>
      </c>
      <c r="K1833" s="183" t="s">
        <v>320</v>
      </c>
      <c r="L1833" s="186">
        <f t="shared" si="58"/>
        <v>0</v>
      </c>
      <c r="M1833" s="186">
        <f t="shared" si="59"/>
        <v>0</v>
      </c>
      <c r="N1833" s="185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3" t="s">
        <v>279</v>
      </c>
      <c r="K1834" s="183" t="s">
        <v>320</v>
      </c>
      <c r="L1834" s="186">
        <f t="shared" si="58"/>
        <v>0</v>
      </c>
      <c r="M1834" s="186">
        <f t="shared" si="59"/>
        <v>0</v>
      </c>
      <c r="N1834" s="185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3" t="s">
        <v>280</v>
      </c>
      <c r="K1835" s="183" t="s">
        <v>319</v>
      </c>
      <c r="L1835" s="186">
        <f t="shared" si="58"/>
        <v>0</v>
      </c>
      <c r="M1835" s="186">
        <f t="shared" si="59"/>
        <v>0</v>
      </c>
      <c r="N1835" s="185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3" t="s">
        <v>281</v>
      </c>
      <c r="K1836" s="183" t="s">
        <v>319</v>
      </c>
      <c r="L1836" s="186">
        <f t="shared" si="58"/>
        <v>0</v>
      </c>
      <c r="M1836" s="186">
        <f t="shared" si="59"/>
        <v>124.99</v>
      </c>
      <c r="N1836" s="185" t="s">
        <v>1391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1060</v>
      </c>
      <c r="BD1836" s="105"/>
      <c r="BE1836" s="105"/>
      <c r="BF1836" s="105"/>
      <c r="BG1836" s="109">
        <v>4.5</v>
      </c>
      <c r="BH1836" s="2" t="s">
        <v>1018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2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3" t="s">
        <v>267</v>
      </c>
      <c r="K1838" s="183" t="s">
        <v>318</v>
      </c>
      <c r="L1838" s="186">
        <f t="shared" si="58"/>
        <v>0</v>
      </c>
      <c r="M1838" s="186">
        <f t="shared" si="59"/>
        <v>0</v>
      </c>
      <c r="N1838" s="185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3" t="s">
        <v>291</v>
      </c>
      <c r="K1839" s="183" t="s">
        <v>319</v>
      </c>
      <c r="L1839" s="186">
        <f t="shared" si="58"/>
        <v>0</v>
      </c>
      <c r="M1839" s="186">
        <f t="shared" si="59"/>
        <v>0</v>
      </c>
      <c r="N1839" s="185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3" t="s">
        <v>336</v>
      </c>
      <c r="K1840" s="183" t="s">
        <v>319</v>
      </c>
      <c r="L1840" s="186">
        <f t="shared" si="58"/>
        <v>0</v>
      </c>
      <c r="M1840" s="186">
        <f t="shared" si="59"/>
        <v>0</v>
      </c>
      <c r="N1840" s="185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4" t="s">
        <v>337</v>
      </c>
      <c r="K1841" s="184" t="s">
        <v>318</v>
      </c>
      <c r="L1841" s="186">
        <f t="shared" si="58"/>
        <v>0</v>
      </c>
      <c r="M1841" s="186">
        <f t="shared" si="59"/>
        <v>0</v>
      </c>
      <c r="N1841" s="185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4" t="s">
        <v>338</v>
      </c>
      <c r="K1842" s="184" t="s">
        <v>339</v>
      </c>
      <c r="L1842" s="186">
        <f t="shared" si="58"/>
        <v>0</v>
      </c>
      <c r="M1842" s="186">
        <f t="shared" si="59"/>
        <v>0</v>
      </c>
      <c r="N1842" s="185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4" t="s">
        <v>340</v>
      </c>
      <c r="K1843" s="184" t="s">
        <v>318</v>
      </c>
      <c r="L1843" s="186">
        <f t="shared" si="58"/>
        <v>0</v>
      </c>
      <c r="M1843" s="186">
        <f t="shared" si="59"/>
        <v>0</v>
      </c>
      <c r="N1843" s="185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4" t="s">
        <v>341</v>
      </c>
      <c r="K1844" s="184" t="s">
        <v>320</v>
      </c>
      <c r="L1844" s="186">
        <f t="shared" si="58"/>
        <v>0</v>
      </c>
      <c r="M1844" s="186">
        <f t="shared" si="59"/>
        <v>0</v>
      </c>
      <c r="N1844" s="185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4" t="s">
        <v>342</v>
      </c>
      <c r="K1845" s="184" t="s">
        <v>320</v>
      </c>
      <c r="L1845" s="186">
        <f t="shared" si="58"/>
        <v>0</v>
      </c>
      <c r="M1845" s="186">
        <f t="shared" si="59"/>
        <v>0</v>
      </c>
      <c r="N1845" s="185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4" t="s">
        <v>343</v>
      </c>
      <c r="K1846" s="184" t="s">
        <v>339</v>
      </c>
      <c r="L1846" s="186">
        <f t="shared" si="58"/>
        <v>0</v>
      </c>
      <c r="M1846" s="186">
        <f t="shared" si="59"/>
        <v>0</v>
      </c>
      <c r="N1846" s="185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4" t="s">
        <v>344</v>
      </c>
      <c r="K1847" s="184" t="s">
        <v>318</v>
      </c>
      <c r="L1847" s="186">
        <f t="shared" si="58"/>
        <v>0</v>
      </c>
      <c r="M1847" s="186">
        <f t="shared" si="59"/>
        <v>0</v>
      </c>
      <c r="N1847" s="185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3" t="s">
        <v>351</v>
      </c>
      <c r="K1848" s="183" t="s">
        <v>318</v>
      </c>
      <c r="L1848" s="186">
        <f t="shared" si="58"/>
        <v>0</v>
      </c>
      <c r="M1848" s="186">
        <f t="shared" si="59"/>
        <v>0</v>
      </c>
      <c r="N1848" s="185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3" t="s">
        <v>352</v>
      </c>
      <c r="K1849" s="183" t="s">
        <v>321</v>
      </c>
      <c r="L1849" s="186">
        <f t="shared" si="58"/>
        <v>0</v>
      </c>
      <c r="M1849" s="186">
        <f t="shared" si="59"/>
        <v>0</v>
      </c>
      <c r="N1849" s="185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3" t="s">
        <v>345</v>
      </c>
      <c r="K1850" s="183" t="s">
        <v>318</v>
      </c>
      <c r="L1850" s="186">
        <f t="shared" si="58"/>
        <v>0</v>
      </c>
      <c r="M1850" s="186">
        <f t="shared" si="59"/>
        <v>0</v>
      </c>
      <c r="N1850" s="185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3" t="s">
        <v>268</v>
      </c>
      <c r="K1851" s="183" t="s">
        <v>318</v>
      </c>
      <c r="L1851" s="186">
        <f t="shared" si="58"/>
        <v>0</v>
      </c>
      <c r="M1851" s="186">
        <f t="shared" si="59"/>
        <v>0</v>
      </c>
      <c r="N1851" s="185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3" t="s">
        <v>292</v>
      </c>
      <c r="K1852" s="183" t="s">
        <v>318</v>
      </c>
      <c r="L1852" s="186">
        <f t="shared" si="58"/>
        <v>0</v>
      </c>
      <c r="M1852" s="186">
        <f t="shared" si="59"/>
        <v>0</v>
      </c>
      <c r="N1852" s="185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3" t="s">
        <v>293</v>
      </c>
      <c r="K1853" s="183" t="s">
        <v>318</v>
      </c>
      <c r="L1853" s="186">
        <f t="shared" si="58"/>
        <v>0</v>
      </c>
      <c r="M1853" s="186">
        <f t="shared" si="59"/>
        <v>0</v>
      </c>
      <c r="N1853" s="185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3" t="s">
        <v>269</v>
      </c>
      <c r="K1854" s="183" t="s">
        <v>320</v>
      </c>
      <c r="L1854" s="186">
        <f t="shared" si="58"/>
        <v>0</v>
      </c>
      <c r="M1854" s="186">
        <f t="shared" si="59"/>
        <v>0</v>
      </c>
      <c r="N1854" s="185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3" t="s">
        <v>270</v>
      </c>
      <c r="K1855" s="183" t="s">
        <v>320</v>
      </c>
      <c r="L1855" s="186">
        <f t="shared" si="58"/>
        <v>1</v>
      </c>
      <c r="M1855" s="186">
        <f t="shared" si="59"/>
        <v>3.0739999999999998</v>
      </c>
      <c r="N1855" s="185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3" t="s">
        <v>271</v>
      </c>
      <c r="K1856" s="183" t="s">
        <v>321</v>
      </c>
      <c r="L1856" s="186">
        <f t="shared" si="58"/>
        <v>0</v>
      </c>
      <c r="M1856" s="186">
        <f t="shared" si="59"/>
        <v>0</v>
      </c>
      <c r="N1856" s="185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3" t="s">
        <v>294</v>
      </c>
      <c r="K1857" s="183" t="s">
        <v>320</v>
      </c>
      <c r="L1857" s="186">
        <f t="shared" si="58"/>
        <v>0</v>
      </c>
      <c r="M1857" s="186">
        <f t="shared" si="59"/>
        <v>0</v>
      </c>
      <c r="N1857" s="185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3" t="s">
        <v>346</v>
      </c>
      <c r="K1858" s="183" t="s">
        <v>320</v>
      </c>
      <c r="L1858" s="186">
        <f t="shared" si="58"/>
        <v>0</v>
      </c>
      <c r="M1858" s="186">
        <f t="shared" si="59"/>
        <v>0</v>
      </c>
      <c r="N1858" s="185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3" t="s">
        <v>295</v>
      </c>
      <c r="K1859" s="183" t="s">
        <v>320</v>
      </c>
      <c r="L1859" s="186">
        <f t="shared" si="58"/>
        <v>0</v>
      </c>
      <c r="M1859" s="186">
        <f t="shared" si="59"/>
        <v>0</v>
      </c>
      <c r="N1859" s="185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3" t="s">
        <v>299</v>
      </c>
      <c r="K1860" s="183" t="s">
        <v>318</v>
      </c>
      <c r="L1860" s="186">
        <f t="shared" si="58"/>
        <v>0</v>
      </c>
      <c r="M1860" s="186">
        <f t="shared" si="59"/>
        <v>0</v>
      </c>
      <c r="N1860" s="185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3" t="s">
        <v>347</v>
      </c>
      <c r="K1861" s="183" t="s">
        <v>320</v>
      </c>
      <c r="L1861" s="186">
        <f t="shared" si="58"/>
        <v>0</v>
      </c>
      <c r="M1861" s="186">
        <f t="shared" si="59"/>
        <v>0</v>
      </c>
      <c r="N1861" s="185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3" t="s">
        <v>296</v>
      </c>
      <c r="K1862" s="183" t="s">
        <v>321</v>
      </c>
      <c r="L1862" s="186">
        <f t="shared" ref="L1862:L1925" si="60">SUM(R1862,W1862,AB1862,AG1862,AL1862,AQ1862,AV1862,BA1862,BF1862,BK1862,BP1862,BU1862)</f>
        <v>0</v>
      </c>
      <c r="M1862" s="186">
        <f t="shared" ref="M1862:M1925" si="61">SUM(S1862,X1862,AC1862,AH1862,AM1862,AR1862,AW1862,BB1862,BG1862,BL1862,BQ1862,BV1862)</f>
        <v>0</v>
      </c>
      <c r="N1862" s="185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3" t="s">
        <v>297</v>
      </c>
      <c r="K1863" s="183" t="s">
        <v>318</v>
      </c>
      <c r="L1863" s="186">
        <f t="shared" si="60"/>
        <v>0</v>
      </c>
      <c r="M1863" s="186">
        <f t="shared" si="61"/>
        <v>0</v>
      </c>
      <c r="N1863" s="185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4" t="s">
        <v>348</v>
      </c>
      <c r="K1864" s="184" t="s">
        <v>320</v>
      </c>
      <c r="L1864" s="186">
        <f t="shared" si="60"/>
        <v>0</v>
      </c>
      <c r="M1864" s="186">
        <f t="shared" si="61"/>
        <v>0</v>
      </c>
      <c r="N1864" s="185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3" t="s">
        <v>272</v>
      </c>
      <c r="K1865" s="183" t="s">
        <v>321</v>
      </c>
      <c r="L1865" s="186">
        <f t="shared" si="60"/>
        <v>0</v>
      </c>
      <c r="M1865" s="186">
        <f t="shared" si="61"/>
        <v>0</v>
      </c>
      <c r="N1865" s="185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3" t="s">
        <v>273</v>
      </c>
      <c r="K1866" s="183" t="s">
        <v>321</v>
      </c>
      <c r="L1866" s="186">
        <f t="shared" si="60"/>
        <v>0</v>
      </c>
      <c r="M1866" s="186">
        <f t="shared" si="61"/>
        <v>0</v>
      </c>
      <c r="N1866" s="185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3" t="s">
        <v>274</v>
      </c>
      <c r="K1867" s="183" t="s">
        <v>321</v>
      </c>
      <c r="L1867" s="186">
        <f t="shared" si="60"/>
        <v>4.9200000000000001E-2</v>
      </c>
      <c r="M1867" s="186">
        <f t="shared" si="61"/>
        <v>164.017</v>
      </c>
      <c r="N1867" s="185" t="s">
        <v>1392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888</v>
      </c>
      <c r="BD1867" s="105"/>
      <c r="BE1867" s="105"/>
      <c r="BF1867" s="105">
        <v>4.1200000000000001E-2</v>
      </c>
      <c r="BG1867" s="109">
        <v>146.059</v>
      </c>
      <c r="BH1867" s="2" t="s">
        <v>952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3" t="s">
        <v>275</v>
      </c>
      <c r="K1868" s="183" t="s">
        <v>321</v>
      </c>
      <c r="L1868" s="186">
        <f t="shared" si="60"/>
        <v>0</v>
      </c>
      <c r="M1868" s="186">
        <f t="shared" si="61"/>
        <v>0</v>
      </c>
      <c r="N1868" s="185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3" t="s">
        <v>276</v>
      </c>
      <c r="K1869" s="183" t="s">
        <v>320</v>
      </c>
      <c r="L1869" s="186">
        <f t="shared" si="60"/>
        <v>0</v>
      </c>
      <c r="M1869" s="186">
        <f t="shared" si="61"/>
        <v>0</v>
      </c>
      <c r="N1869" s="185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3" t="s">
        <v>277</v>
      </c>
      <c r="K1870" s="183" t="s">
        <v>320</v>
      </c>
      <c r="L1870" s="186">
        <f t="shared" si="60"/>
        <v>7</v>
      </c>
      <c r="M1870" s="186">
        <f t="shared" si="61"/>
        <v>10.817</v>
      </c>
      <c r="N1870" s="185" t="s">
        <v>1393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905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3" t="s">
        <v>298</v>
      </c>
      <c r="K1871" s="183" t="s">
        <v>321</v>
      </c>
      <c r="L1871" s="186">
        <f t="shared" si="60"/>
        <v>0.01</v>
      </c>
      <c r="M1871" s="186">
        <f t="shared" si="61"/>
        <v>6.0220000000000002</v>
      </c>
      <c r="N1871" s="185" t="s">
        <v>1091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1091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3" t="s">
        <v>278</v>
      </c>
      <c r="K1872" s="183" t="s">
        <v>320</v>
      </c>
      <c r="L1872" s="186">
        <f t="shared" si="60"/>
        <v>0</v>
      </c>
      <c r="M1872" s="186">
        <f t="shared" si="61"/>
        <v>0</v>
      </c>
      <c r="N1872" s="185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3" t="s">
        <v>279</v>
      </c>
      <c r="K1873" s="183" t="s">
        <v>320</v>
      </c>
      <c r="L1873" s="186">
        <f t="shared" si="60"/>
        <v>0</v>
      </c>
      <c r="M1873" s="186">
        <f t="shared" si="61"/>
        <v>0</v>
      </c>
      <c r="N1873" s="185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3" t="s">
        <v>280</v>
      </c>
      <c r="K1874" s="183" t="s">
        <v>319</v>
      </c>
      <c r="L1874" s="186">
        <f t="shared" si="60"/>
        <v>0</v>
      </c>
      <c r="M1874" s="186">
        <f t="shared" si="61"/>
        <v>0</v>
      </c>
      <c r="N1874" s="185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3" t="s">
        <v>281</v>
      </c>
      <c r="K1875" s="183" t="s">
        <v>319</v>
      </c>
      <c r="L1875" s="186">
        <f t="shared" si="60"/>
        <v>0</v>
      </c>
      <c r="M1875" s="186">
        <f t="shared" si="61"/>
        <v>132.21200000000002</v>
      </c>
      <c r="N1875" s="185" t="s">
        <v>1394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1060</v>
      </c>
      <c r="BD1875" s="105"/>
      <c r="BE1875" s="105"/>
      <c r="BF1875" s="105"/>
      <c r="BG1875" s="110">
        <v>4.5</v>
      </c>
      <c r="BH1875" s="2" t="s">
        <v>1015</v>
      </c>
      <c r="BI1875" s="2"/>
      <c r="BJ1875" s="2"/>
      <c r="BK1875" s="2"/>
      <c r="BL1875" s="56">
        <v>126.05500000000001</v>
      </c>
      <c r="BM1875" s="48" t="s">
        <v>1131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2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3" t="s">
        <v>267</v>
      </c>
      <c r="K1877" s="183" t="s">
        <v>318</v>
      </c>
      <c r="L1877" s="186">
        <f t="shared" si="60"/>
        <v>0</v>
      </c>
      <c r="M1877" s="186">
        <f t="shared" si="61"/>
        <v>0</v>
      </c>
      <c r="N1877" s="185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3" t="s">
        <v>291</v>
      </c>
      <c r="K1878" s="183" t="s">
        <v>319</v>
      </c>
      <c r="L1878" s="186">
        <f t="shared" si="60"/>
        <v>0</v>
      </c>
      <c r="M1878" s="186">
        <f t="shared" si="61"/>
        <v>0</v>
      </c>
      <c r="N1878" s="185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3" t="s">
        <v>336</v>
      </c>
      <c r="K1879" s="183" t="s">
        <v>319</v>
      </c>
      <c r="L1879" s="186">
        <f t="shared" si="60"/>
        <v>0</v>
      </c>
      <c r="M1879" s="186">
        <f t="shared" si="61"/>
        <v>0</v>
      </c>
      <c r="N1879" s="185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4" t="s">
        <v>337</v>
      </c>
      <c r="K1880" s="184" t="s">
        <v>318</v>
      </c>
      <c r="L1880" s="186">
        <f t="shared" si="60"/>
        <v>0</v>
      </c>
      <c r="M1880" s="186">
        <f t="shared" si="61"/>
        <v>0</v>
      </c>
      <c r="N1880" s="185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4" t="s">
        <v>338</v>
      </c>
      <c r="K1881" s="184" t="s">
        <v>339</v>
      </c>
      <c r="L1881" s="186">
        <f t="shared" si="60"/>
        <v>0</v>
      </c>
      <c r="M1881" s="186">
        <f t="shared" si="61"/>
        <v>0</v>
      </c>
      <c r="N1881" s="185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4" t="s">
        <v>340</v>
      </c>
      <c r="K1882" s="184" t="s">
        <v>318</v>
      </c>
      <c r="L1882" s="186">
        <f t="shared" si="60"/>
        <v>0</v>
      </c>
      <c r="M1882" s="186">
        <f t="shared" si="61"/>
        <v>0</v>
      </c>
      <c r="N1882" s="185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4" t="s">
        <v>341</v>
      </c>
      <c r="K1883" s="184" t="s">
        <v>320</v>
      </c>
      <c r="L1883" s="186">
        <f t="shared" si="60"/>
        <v>0</v>
      </c>
      <c r="M1883" s="186">
        <f t="shared" si="61"/>
        <v>0</v>
      </c>
      <c r="N1883" s="185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4" t="s">
        <v>342</v>
      </c>
      <c r="K1884" s="184" t="s">
        <v>320</v>
      </c>
      <c r="L1884" s="186">
        <f t="shared" si="60"/>
        <v>0</v>
      </c>
      <c r="M1884" s="186">
        <f t="shared" si="61"/>
        <v>0</v>
      </c>
      <c r="N1884" s="185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4" t="s">
        <v>343</v>
      </c>
      <c r="K1885" s="184" t="s">
        <v>339</v>
      </c>
      <c r="L1885" s="186">
        <f t="shared" si="60"/>
        <v>0</v>
      </c>
      <c r="M1885" s="186">
        <f t="shared" si="61"/>
        <v>0</v>
      </c>
      <c r="N1885" s="185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4" t="s">
        <v>344</v>
      </c>
      <c r="K1886" s="184" t="s">
        <v>318</v>
      </c>
      <c r="L1886" s="186">
        <f t="shared" si="60"/>
        <v>0</v>
      </c>
      <c r="M1886" s="186">
        <f t="shared" si="61"/>
        <v>0</v>
      </c>
      <c r="N1886" s="185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3" t="s">
        <v>351</v>
      </c>
      <c r="K1887" s="183" t="s">
        <v>318</v>
      </c>
      <c r="L1887" s="186">
        <f t="shared" si="60"/>
        <v>0</v>
      </c>
      <c r="M1887" s="186">
        <f t="shared" si="61"/>
        <v>0</v>
      </c>
      <c r="N1887" s="185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3" t="s">
        <v>352</v>
      </c>
      <c r="K1888" s="183" t="s">
        <v>321</v>
      </c>
      <c r="L1888" s="186">
        <f t="shared" si="60"/>
        <v>0</v>
      </c>
      <c r="M1888" s="186">
        <f t="shared" si="61"/>
        <v>0</v>
      </c>
      <c r="N1888" s="185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3" t="s">
        <v>345</v>
      </c>
      <c r="K1889" s="183" t="s">
        <v>318</v>
      </c>
      <c r="L1889" s="186">
        <f t="shared" si="60"/>
        <v>0</v>
      </c>
      <c r="M1889" s="186">
        <f t="shared" si="61"/>
        <v>0</v>
      </c>
      <c r="N1889" s="185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3" t="s">
        <v>268</v>
      </c>
      <c r="K1890" s="183" t="s">
        <v>318</v>
      </c>
      <c r="L1890" s="186">
        <f t="shared" si="60"/>
        <v>0</v>
      </c>
      <c r="M1890" s="186">
        <f t="shared" si="61"/>
        <v>0</v>
      </c>
      <c r="N1890" s="185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3" t="s">
        <v>292</v>
      </c>
      <c r="K1891" s="183" t="s">
        <v>318</v>
      </c>
      <c r="L1891" s="186">
        <f t="shared" si="60"/>
        <v>0</v>
      </c>
      <c r="M1891" s="186">
        <f t="shared" si="61"/>
        <v>0</v>
      </c>
      <c r="N1891" s="185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3" t="s">
        <v>293</v>
      </c>
      <c r="K1892" s="183" t="s">
        <v>318</v>
      </c>
      <c r="L1892" s="186">
        <f t="shared" si="60"/>
        <v>0</v>
      </c>
      <c r="M1892" s="186">
        <f t="shared" si="61"/>
        <v>0</v>
      </c>
      <c r="N1892" s="185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3" t="s">
        <v>269</v>
      </c>
      <c r="K1893" s="183" t="s">
        <v>320</v>
      </c>
      <c r="L1893" s="186">
        <f t="shared" si="60"/>
        <v>2</v>
      </c>
      <c r="M1893" s="186">
        <f t="shared" si="61"/>
        <v>2.6030000000000002</v>
      </c>
      <c r="N1893" s="185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3" t="s">
        <v>270</v>
      </c>
      <c r="K1894" s="183" t="s">
        <v>320</v>
      </c>
      <c r="L1894" s="186">
        <f t="shared" si="60"/>
        <v>0</v>
      </c>
      <c r="M1894" s="186">
        <f t="shared" si="61"/>
        <v>0</v>
      </c>
      <c r="N1894" s="185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3" t="s">
        <v>271</v>
      </c>
      <c r="K1895" s="183" t="s">
        <v>321</v>
      </c>
      <c r="L1895" s="186">
        <f t="shared" si="60"/>
        <v>0</v>
      </c>
      <c r="M1895" s="186">
        <f t="shared" si="61"/>
        <v>0</v>
      </c>
      <c r="N1895" s="185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3" t="s">
        <v>294</v>
      </c>
      <c r="K1896" s="183" t="s">
        <v>320</v>
      </c>
      <c r="L1896" s="186">
        <f t="shared" si="60"/>
        <v>0</v>
      </c>
      <c r="M1896" s="186">
        <f t="shared" si="61"/>
        <v>0</v>
      </c>
      <c r="N1896" s="185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3" t="s">
        <v>346</v>
      </c>
      <c r="K1897" s="183" t="s">
        <v>320</v>
      </c>
      <c r="L1897" s="186">
        <f t="shared" si="60"/>
        <v>0</v>
      </c>
      <c r="M1897" s="186">
        <f t="shared" si="61"/>
        <v>0</v>
      </c>
      <c r="N1897" s="185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3" t="s">
        <v>295</v>
      </c>
      <c r="K1898" s="183" t="s">
        <v>320</v>
      </c>
      <c r="L1898" s="186">
        <f t="shared" si="60"/>
        <v>0</v>
      </c>
      <c r="M1898" s="186">
        <f t="shared" si="61"/>
        <v>0</v>
      </c>
      <c r="N1898" s="185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3" t="s">
        <v>299</v>
      </c>
      <c r="K1899" s="183" t="s">
        <v>318</v>
      </c>
      <c r="L1899" s="186">
        <f t="shared" si="60"/>
        <v>0</v>
      </c>
      <c r="M1899" s="186">
        <f t="shared" si="61"/>
        <v>0</v>
      </c>
      <c r="N1899" s="185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3" t="s">
        <v>347</v>
      </c>
      <c r="K1900" s="183" t="s">
        <v>320</v>
      </c>
      <c r="L1900" s="186">
        <f t="shared" si="60"/>
        <v>0</v>
      </c>
      <c r="M1900" s="186">
        <f t="shared" si="61"/>
        <v>0</v>
      </c>
      <c r="N1900" s="185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3" t="s">
        <v>296</v>
      </c>
      <c r="K1901" s="183" t="s">
        <v>321</v>
      </c>
      <c r="L1901" s="186">
        <f t="shared" si="60"/>
        <v>0</v>
      </c>
      <c r="M1901" s="186">
        <f t="shared" si="61"/>
        <v>0</v>
      </c>
      <c r="N1901" s="185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3" t="s">
        <v>297</v>
      </c>
      <c r="K1902" s="183" t="s">
        <v>318</v>
      </c>
      <c r="L1902" s="186">
        <f t="shared" si="60"/>
        <v>0</v>
      </c>
      <c r="M1902" s="186">
        <f t="shared" si="61"/>
        <v>0</v>
      </c>
      <c r="N1902" s="185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4" t="s">
        <v>348</v>
      </c>
      <c r="K1903" s="184" t="s">
        <v>320</v>
      </c>
      <c r="L1903" s="186">
        <f t="shared" si="60"/>
        <v>0</v>
      </c>
      <c r="M1903" s="186">
        <f t="shared" si="61"/>
        <v>0</v>
      </c>
      <c r="N1903" s="185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3" t="s">
        <v>272</v>
      </c>
      <c r="K1904" s="183" t="s">
        <v>321</v>
      </c>
      <c r="L1904" s="186">
        <f t="shared" si="60"/>
        <v>0</v>
      </c>
      <c r="M1904" s="186">
        <f t="shared" si="61"/>
        <v>0</v>
      </c>
      <c r="N1904" s="185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3" t="s">
        <v>273</v>
      </c>
      <c r="K1905" s="183" t="s">
        <v>321</v>
      </c>
      <c r="L1905" s="186">
        <f t="shared" si="60"/>
        <v>0</v>
      </c>
      <c r="M1905" s="186">
        <f t="shared" si="61"/>
        <v>0</v>
      </c>
      <c r="N1905" s="185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3" t="s">
        <v>274</v>
      </c>
      <c r="K1906" s="183" t="s">
        <v>321</v>
      </c>
      <c r="L1906" s="186">
        <f t="shared" si="60"/>
        <v>0</v>
      </c>
      <c r="M1906" s="186">
        <f t="shared" si="61"/>
        <v>0</v>
      </c>
      <c r="N1906" s="185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3" t="s">
        <v>275</v>
      </c>
      <c r="K1907" s="183" t="s">
        <v>321</v>
      </c>
      <c r="L1907" s="187">
        <f t="shared" si="60"/>
        <v>3.3500000000000002E-2</v>
      </c>
      <c r="M1907" s="186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3" t="s">
        <v>276</v>
      </c>
      <c r="K1908" s="183" t="s">
        <v>320</v>
      </c>
      <c r="L1908" s="186">
        <f t="shared" si="60"/>
        <v>0</v>
      </c>
      <c r="M1908" s="186">
        <f t="shared" si="61"/>
        <v>0</v>
      </c>
      <c r="N1908" s="185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3" t="s">
        <v>277</v>
      </c>
      <c r="K1909" s="183" t="s">
        <v>320</v>
      </c>
      <c r="L1909" s="186">
        <f t="shared" si="60"/>
        <v>0</v>
      </c>
      <c r="M1909" s="186">
        <f t="shared" si="61"/>
        <v>0</v>
      </c>
      <c r="N1909" s="185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3" t="s">
        <v>298</v>
      </c>
      <c r="K1910" s="183" t="s">
        <v>321</v>
      </c>
      <c r="L1910" s="186">
        <f t="shared" si="60"/>
        <v>0</v>
      </c>
      <c r="M1910" s="186">
        <f t="shared" si="61"/>
        <v>0</v>
      </c>
      <c r="N1910" s="185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3" t="s">
        <v>278</v>
      </c>
      <c r="K1911" s="183" t="s">
        <v>320</v>
      </c>
      <c r="L1911" s="186">
        <f t="shared" si="60"/>
        <v>0</v>
      </c>
      <c r="M1911" s="186">
        <f t="shared" si="61"/>
        <v>0</v>
      </c>
      <c r="N1911" s="185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3" t="s">
        <v>279</v>
      </c>
      <c r="K1912" s="183" t="s">
        <v>320</v>
      </c>
      <c r="L1912" s="186">
        <f t="shared" si="60"/>
        <v>0</v>
      </c>
      <c r="M1912" s="186">
        <f t="shared" si="61"/>
        <v>0</v>
      </c>
      <c r="N1912" s="185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3" t="s">
        <v>280</v>
      </c>
      <c r="K1913" s="183" t="s">
        <v>319</v>
      </c>
      <c r="L1913" s="186">
        <f t="shared" si="60"/>
        <v>0</v>
      </c>
      <c r="M1913" s="186">
        <f t="shared" si="61"/>
        <v>0</v>
      </c>
      <c r="N1913" s="185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3" t="s">
        <v>281</v>
      </c>
      <c r="K1914" s="183" t="s">
        <v>319</v>
      </c>
      <c r="L1914" s="186">
        <f t="shared" si="60"/>
        <v>0</v>
      </c>
      <c r="M1914" s="186">
        <f t="shared" si="61"/>
        <v>51.552</v>
      </c>
      <c r="N1914" s="185" t="s">
        <v>1395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1060</v>
      </c>
      <c r="BD1914" s="105"/>
      <c r="BE1914" s="105"/>
      <c r="BF1914" s="105"/>
      <c r="BG1914" s="110">
        <v>4.5</v>
      </c>
      <c r="BH1914" s="2" t="s">
        <v>1015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2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3" t="s">
        <v>267</v>
      </c>
      <c r="K1916" s="183" t="s">
        <v>318</v>
      </c>
      <c r="L1916" s="186">
        <f t="shared" si="60"/>
        <v>0</v>
      </c>
      <c r="M1916" s="186">
        <f t="shared" si="61"/>
        <v>0</v>
      </c>
      <c r="N1916" s="185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3" t="s">
        <v>291</v>
      </c>
      <c r="K1917" s="183" t="s">
        <v>319</v>
      </c>
      <c r="L1917" s="186">
        <f t="shared" si="60"/>
        <v>0</v>
      </c>
      <c r="M1917" s="186">
        <f t="shared" si="61"/>
        <v>0</v>
      </c>
      <c r="N1917" s="185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3" t="s">
        <v>336</v>
      </c>
      <c r="K1918" s="183" t="s">
        <v>319</v>
      </c>
      <c r="L1918" s="186">
        <f t="shared" si="60"/>
        <v>0</v>
      </c>
      <c r="M1918" s="186">
        <f t="shared" si="61"/>
        <v>0</v>
      </c>
      <c r="N1918" s="185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4" t="s">
        <v>337</v>
      </c>
      <c r="K1919" s="184" t="s">
        <v>318</v>
      </c>
      <c r="L1919" s="186">
        <f t="shared" si="60"/>
        <v>0</v>
      </c>
      <c r="M1919" s="186">
        <f t="shared" si="61"/>
        <v>0</v>
      </c>
      <c r="N1919" s="185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4" t="s">
        <v>338</v>
      </c>
      <c r="K1920" s="184" t="s">
        <v>339</v>
      </c>
      <c r="L1920" s="186">
        <f t="shared" si="60"/>
        <v>0</v>
      </c>
      <c r="M1920" s="186">
        <f t="shared" si="61"/>
        <v>0</v>
      </c>
      <c r="N1920" s="185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4" t="s">
        <v>340</v>
      </c>
      <c r="K1921" s="184" t="s">
        <v>318</v>
      </c>
      <c r="L1921" s="186">
        <f t="shared" si="60"/>
        <v>0</v>
      </c>
      <c r="M1921" s="186">
        <f t="shared" si="61"/>
        <v>0</v>
      </c>
      <c r="N1921" s="185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4" t="s">
        <v>341</v>
      </c>
      <c r="K1922" s="184" t="s">
        <v>320</v>
      </c>
      <c r="L1922" s="186">
        <f t="shared" si="60"/>
        <v>0</v>
      </c>
      <c r="M1922" s="186">
        <f t="shared" si="61"/>
        <v>0</v>
      </c>
      <c r="N1922" s="185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4" t="s">
        <v>342</v>
      </c>
      <c r="K1923" s="184" t="s">
        <v>320</v>
      </c>
      <c r="L1923" s="186">
        <f t="shared" si="60"/>
        <v>0</v>
      </c>
      <c r="M1923" s="186">
        <f t="shared" si="61"/>
        <v>0</v>
      </c>
      <c r="N1923" s="185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4" t="s">
        <v>343</v>
      </c>
      <c r="K1924" s="184" t="s">
        <v>339</v>
      </c>
      <c r="L1924" s="186">
        <f t="shared" si="60"/>
        <v>0</v>
      </c>
      <c r="M1924" s="186">
        <f t="shared" si="61"/>
        <v>0</v>
      </c>
      <c r="N1924" s="185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4" t="s">
        <v>344</v>
      </c>
      <c r="K1925" s="184" t="s">
        <v>318</v>
      </c>
      <c r="L1925" s="186">
        <f t="shared" si="60"/>
        <v>0</v>
      </c>
      <c r="M1925" s="186">
        <f t="shared" si="61"/>
        <v>0</v>
      </c>
      <c r="N1925" s="185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3" t="s">
        <v>351</v>
      </c>
      <c r="K1926" s="183" t="s">
        <v>318</v>
      </c>
      <c r="L1926" s="186">
        <f t="shared" ref="L1926:L1989" si="62">SUM(R1926,W1926,AB1926,AG1926,AL1926,AQ1926,AV1926,BA1926,BF1926,BK1926,BP1926,BU1926)</f>
        <v>0</v>
      </c>
      <c r="M1926" s="186">
        <f t="shared" ref="M1926:M1989" si="63">SUM(S1926,X1926,AC1926,AH1926,AM1926,AR1926,AW1926,BB1926,BG1926,BL1926,BQ1926,BV1926)</f>
        <v>0</v>
      </c>
      <c r="N1926" s="185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3" t="s">
        <v>352</v>
      </c>
      <c r="K1927" s="183" t="s">
        <v>321</v>
      </c>
      <c r="L1927" s="186">
        <f t="shared" si="62"/>
        <v>0</v>
      </c>
      <c r="M1927" s="186">
        <f t="shared" si="63"/>
        <v>0</v>
      </c>
      <c r="N1927" s="185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3" t="s">
        <v>345</v>
      </c>
      <c r="K1928" s="183" t="s">
        <v>318</v>
      </c>
      <c r="L1928" s="186">
        <f t="shared" si="62"/>
        <v>0</v>
      </c>
      <c r="M1928" s="186">
        <f t="shared" si="63"/>
        <v>0</v>
      </c>
      <c r="N1928" s="185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3" t="s">
        <v>268</v>
      </c>
      <c r="K1929" s="183" t="s">
        <v>318</v>
      </c>
      <c r="L1929" s="186">
        <f t="shared" si="62"/>
        <v>0</v>
      </c>
      <c r="M1929" s="186">
        <f t="shared" si="63"/>
        <v>0</v>
      </c>
      <c r="N1929" s="185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3" t="s">
        <v>292</v>
      </c>
      <c r="K1930" s="183" t="s">
        <v>318</v>
      </c>
      <c r="L1930" s="187">
        <f t="shared" si="62"/>
        <v>0</v>
      </c>
      <c r="M1930" s="186">
        <f t="shared" si="63"/>
        <v>0</v>
      </c>
      <c r="N1930" s="185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3" t="s">
        <v>293</v>
      </c>
      <c r="K1931" s="183" t="s">
        <v>318</v>
      </c>
      <c r="L1931" s="186">
        <f t="shared" si="62"/>
        <v>0</v>
      </c>
      <c r="M1931" s="186">
        <f t="shared" si="63"/>
        <v>0</v>
      </c>
      <c r="N1931" s="185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3" t="s">
        <v>269</v>
      </c>
      <c r="K1932" s="183" t="s">
        <v>320</v>
      </c>
      <c r="L1932" s="186">
        <f t="shared" si="62"/>
        <v>0</v>
      </c>
      <c r="M1932" s="186">
        <f t="shared" si="63"/>
        <v>0</v>
      </c>
      <c r="N1932" s="185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3" t="s">
        <v>270</v>
      </c>
      <c r="K1933" s="183" t="s">
        <v>320</v>
      </c>
      <c r="L1933" s="186">
        <f t="shared" si="62"/>
        <v>0</v>
      </c>
      <c r="M1933" s="186">
        <f t="shared" si="63"/>
        <v>0</v>
      </c>
      <c r="N1933" s="185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3" t="s">
        <v>271</v>
      </c>
      <c r="K1934" s="183" t="s">
        <v>321</v>
      </c>
      <c r="L1934" s="186">
        <f t="shared" si="62"/>
        <v>0</v>
      </c>
      <c r="M1934" s="186">
        <f t="shared" si="63"/>
        <v>0</v>
      </c>
      <c r="N1934" s="185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3" t="s">
        <v>294</v>
      </c>
      <c r="K1935" s="183" t="s">
        <v>320</v>
      </c>
      <c r="L1935" s="186">
        <f t="shared" si="62"/>
        <v>0</v>
      </c>
      <c r="M1935" s="186">
        <f t="shared" si="63"/>
        <v>0</v>
      </c>
      <c r="N1935" s="185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3" t="s">
        <v>346</v>
      </c>
      <c r="K1936" s="183" t="s">
        <v>320</v>
      </c>
      <c r="L1936" s="186">
        <f t="shared" si="62"/>
        <v>0</v>
      </c>
      <c r="M1936" s="186">
        <f t="shared" si="63"/>
        <v>0</v>
      </c>
      <c r="N1936" s="185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3" t="s">
        <v>295</v>
      </c>
      <c r="K1937" s="183" t="s">
        <v>320</v>
      </c>
      <c r="L1937" s="186">
        <f t="shared" si="62"/>
        <v>0</v>
      </c>
      <c r="M1937" s="186">
        <f t="shared" si="63"/>
        <v>0</v>
      </c>
      <c r="N1937" s="185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3" t="s">
        <v>299</v>
      </c>
      <c r="K1938" s="183" t="s">
        <v>318</v>
      </c>
      <c r="L1938" s="186">
        <f t="shared" si="62"/>
        <v>0</v>
      </c>
      <c r="M1938" s="186">
        <f t="shared" si="63"/>
        <v>0</v>
      </c>
      <c r="N1938" s="185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3" t="s">
        <v>347</v>
      </c>
      <c r="K1939" s="183" t="s">
        <v>320</v>
      </c>
      <c r="L1939" s="186">
        <f t="shared" si="62"/>
        <v>0</v>
      </c>
      <c r="M1939" s="186">
        <f t="shared" si="63"/>
        <v>0</v>
      </c>
      <c r="N1939" s="185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3" t="s">
        <v>296</v>
      </c>
      <c r="K1940" s="183" t="s">
        <v>321</v>
      </c>
      <c r="L1940" s="186">
        <f t="shared" si="62"/>
        <v>0</v>
      </c>
      <c r="M1940" s="186">
        <f t="shared" si="63"/>
        <v>0</v>
      </c>
      <c r="N1940" s="185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3" t="s">
        <v>297</v>
      </c>
      <c r="K1941" s="183" t="s">
        <v>318</v>
      </c>
      <c r="L1941" s="186">
        <f t="shared" si="62"/>
        <v>0</v>
      </c>
      <c r="M1941" s="186">
        <f t="shared" si="63"/>
        <v>0</v>
      </c>
      <c r="N1941" s="185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4" t="s">
        <v>348</v>
      </c>
      <c r="K1942" s="184" t="s">
        <v>320</v>
      </c>
      <c r="L1942" s="186">
        <f t="shared" si="62"/>
        <v>0</v>
      </c>
      <c r="M1942" s="186">
        <f t="shared" si="63"/>
        <v>0</v>
      </c>
      <c r="N1942" s="185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3" t="s">
        <v>272</v>
      </c>
      <c r="K1943" s="183" t="s">
        <v>321</v>
      </c>
      <c r="L1943" s="186">
        <f t="shared" si="62"/>
        <v>0</v>
      </c>
      <c r="M1943" s="186">
        <f t="shared" si="63"/>
        <v>0</v>
      </c>
      <c r="N1943" s="185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3" t="s">
        <v>273</v>
      </c>
      <c r="K1944" s="183" t="s">
        <v>321</v>
      </c>
      <c r="L1944" s="186">
        <f t="shared" si="62"/>
        <v>0</v>
      </c>
      <c r="M1944" s="186">
        <f t="shared" si="63"/>
        <v>0</v>
      </c>
      <c r="N1944" s="185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3" t="s">
        <v>274</v>
      </c>
      <c r="K1945" s="183" t="s">
        <v>321</v>
      </c>
      <c r="L1945" s="186">
        <f t="shared" si="62"/>
        <v>0</v>
      </c>
      <c r="M1945" s="186">
        <f t="shared" si="63"/>
        <v>0</v>
      </c>
      <c r="N1945" s="185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3" t="s">
        <v>275</v>
      </c>
      <c r="K1946" s="183" t="s">
        <v>321</v>
      </c>
      <c r="L1946" s="186">
        <f t="shared" si="62"/>
        <v>3.0000000000000001E-3</v>
      </c>
      <c r="M1946" s="186">
        <f t="shared" si="63"/>
        <v>3.859</v>
      </c>
      <c r="N1946" s="185" t="s">
        <v>1397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3" t="s">
        <v>276</v>
      </c>
      <c r="K1947" s="183" t="s">
        <v>320</v>
      </c>
      <c r="L1947" s="186">
        <f t="shared" si="62"/>
        <v>0</v>
      </c>
      <c r="M1947" s="186">
        <f t="shared" si="63"/>
        <v>0</v>
      </c>
      <c r="N1947" s="185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3" t="s">
        <v>277</v>
      </c>
      <c r="K1948" s="183" t="s">
        <v>320</v>
      </c>
      <c r="L1948" s="186">
        <f t="shared" si="62"/>
        <v>0</v>
      </c>
      <c r="M1948" s="186">
        <f t="shared" si="63"/>
        <v>0</v>
      </c>
      <c r="N1948" s="185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3" t="s">
        <v>298</v>
      </c>
      <c r="K1949" s="183" t="s">
        <v>321</v>
      </c>
      <c r="L1949" s="186">
        <f t="shared" si="62"/>
        <v>0</v>
      </c>
      <c r="M1949" s="186">
        <f t="shared" si="63"/>
        <v>0</v>
      </c>
      <c r="N1949" s="185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3" t="s">
        <v>278</v>
      </c>
      <c r="K1950" s="183" t="s">
        <v>320</v>
      </c>
      <c r="L1950" s="186">
        <f t="shared" si="62"/>
        <v>0</v>
      </c>
      <c r="M1950" s="186">
        <f t="shared" si="63"/>
        <v>0</v>
      </c>
      <c r="N1950" s="185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3" t="s">
        <v>279</v>
      </c>
      <c r="K1951" s="183" t="s">
        <v>320</v>
      </c>
      <c r="L1951" s="186">
        <f t="shared" si="62"/>
        <v>0</v>
      </c>
      <c r="M1951" s="186">
        <f t="shared" si="63"/>
        <v>0</v>
      </c>
      <c r="N1951" s="185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3" t="s">
        <v>280</v>
      </c>
      <c r="K1952" s="183" t="s">
        <v>319</v>
      </c>
      <c r="L1952" s="186">
        <f t="shared" si="62"/>
        <v>0</v>
      </c>
      <c r="M1952" s="186">
        <f t="shared" si="63"/>
        <v>0</v>
      </c>
      <c r="N1952" s="185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3" t="s">
        <v>281</v>
      </c>
      <c r="K1953" s="183" t="s">
        <v>319</v>
      </c>
      <c r="L1953" s="186">
        <f t="shared" si="62"/>
        <v>0</v>
      </c>
      <c r="M1953" s="186">
        <f t="shared" si="63"/>
        <v>320.58499999999998</v>
      </c>
      <c r="N1953" s="185" t="s">
        <v>1396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1060</v>
      </c>
      <c r="BD1953" s="105"/>
      <c r="BE1953" s="105"/>
      <c r="BF1953" s="105"/>
      <c r="BG1953" s="109">
        <v>4.5</v>
      </c>
      <c r="BH1953" s="2" t="s">
        <v>1019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2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3" t="s">
        <v>267</v>
      </c>
      <c r="K1955" s="183" t="s">
        <v>318</v>
      </c>
      <c r="L1955" s="186">
        <f t="shared" si="62"/>
        <v>0</v>
      </c>
      <c r="M1955" s="186">
        <f t="shared" si="63"/>
        <v>0</v>
      </c>
      <c r="N1955" s="185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3" t="s">
        <v>291</v>
      </c>
      <c r="K1956" s="183" t="s">
        <v>319</v>
      </c>
      <c r="L1956" s="186">
        <f t="shared" si="62"/>
        <v>0</v>
      </c>
      <c r="M1956" s="186">
        <f t="shared" si="63"/>
        <v>0</v>
      </c>
      <c r="N1956" s="185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3" t="s">
        <v>336</v>
      </c>
      <c r="K1957" s="183" t="s">
        <v>319</v>
      </c>
      <c r="L1957" s="186">
        <f t="shared" si="62"/>
        <v>0</v>
      </c>
      <c r="M1957" s="186">
        <f t="shared" si="63"/>
        <v>0</v>
      </c>
      <c r="N1957" s="185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4" t="s">
        <v>337</v>
      </c>
      <c r="K1958" s="184" t="s">
        <v>318</v>
      </c>
      <c r="L1958" s="186">
        <f t="shared" si="62"/>
        <v>0</v>
      </c>
      <c r="M1958" s="186">
        <f t="shared" si="63"/>
        <v>0</v>
      </c>
      <c r="N1958" s="185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4" t="s">
        <v>338</v>
      </c>
      <c r="K1959" s="184" t="s">
        <v>339</v>
      </c>
      <c r="L1959" s="186">
        <f t="shared" si="62"/>
        <v>0</v>
      </c>
      <c r="M1959" s="186">
        <f t="shared" si="63"/>
        <v>0</v>
      </c>
      <c r="N1959" s="185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4" t="s">
        <v>340</v>
      </c>
      <c r="K1960" s="184" t="s">
        <v>318</v>
      </c>
      <c r="L1960" s="186">
        <f t="shared" si="62"/>
        <v>0</v>
      </c>
      <c r="M1960" s="186">
        <f t="shared" si="63"/>
        <v>0</v>
      </c>
      <c r="N1960" s="185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4" t="s">
        <v>341</v>
      </c>
      <c r="K1961" s="184" t="s">
        <v>320</v>
      </c>
      <c r="L1961" s="186">
        <f t="shared" si="62"/>
        <v>0</v>
      </c>
      <c r="M1961" s="186">
        <f t="shared" si="63"/>
        <v>0</v>
      </c>
      <c r="N1961" s="185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4" t="s">
        <v>342</v>
      </c>
      <c r="K1962" s="184" t="s">
        <v>320</v>
      </c>
      <c r="L1962" s="186">
        <f t="shared" si="62"/>
        <v>0</v>
      </c>
      <c r="M1962" s="186">
        <f t="shared" si="63"/>
        <v>0</v>
      </c>
      <c r="N1962" s="185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4" t="s">
        <v>343</v>
      </c>
      <c r="K1963" s="184" t="s">
        <v>339</v>
      </c>
      <c r="L1963" s="186">
        <f t="shared" si="62"/>
        <v>0</v>
      </c>
      <c r="M1963" s="186">
        <f t="shared" si="63"/>
        <v>0</v>
      </c>
      <c r="N1963" s="185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4" t="s">
        <v>344</v>
      </c>
      <c r="K1964" s="184" t="s">
        <v>318</v>
      </c>
      <c r="L1964" s="186">
        <f t="shared" si="62"/>
        <v>0</v>
      </c>
      <c r="M1964" s="186">
        <f t="shared" si="63"/>
        <v>0</v>
      </c>
      <c r="N1964" s="185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3" t="s">
        <v>351</v>
      </c>
      <c r="K1965" s="183" t="s">
        <v>318</v>
      </c>
      <c r="L1965" s="186">
        <f t="shared" si="62"/>
        <v>0</v>
      </c>
      <c r="M1965" s="186">
        <f t="shared" si="63"/>
        <v>0</v>
      </c>
      <c r="N1965" s="185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3" t="s">
        <v>352</v>
      </c>
      <c r="K1966" s="183" t="s">
        <v>321</v>
      </c>
      <c r="L1966" s="186">
        <f t="shared" si="62"/>
        <v>0</v>
      </c>
      <c r="M1966" s="186">
        <f t="shared" si="63"/>
        <v>0</v>
      </c>
      <c r="N1966" s="185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3" t="s">
        <v>345</v>
      </c>
      <c r="K1967" s="183" t="s">
        <v>318</v>
      </c>
      <c r="L1967" s="186">
        <f t="shared" si="62"/>
        <v>0</v>
      </c>
      <c r="M1967" s="186">
        <f t="shared" si="63"/>
        <v>0</v>
      </c>
      <c r="N1967" s="185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3" t="s">
        <v>268</v>
      </c>
      <c r="K1968" s="183" t="s">
        <v>318</v>
      </c>
      <c r="L1968" s="186">
        <f t="shared" si="62"/>
        <v>0</v>
      </c>
      <c r="M1968" s="186">
        <f t="shared" si="63"/>
        <v>0</v>
      </c>
      <c r="N1968" s="185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3" t="s">
        <v>292</v>
      </c>
      <c r="K1969" s="183" t="s">
        <v>318</v>
      </c>
      <c r="L1969" s="186">
        <f t="shared" si="62"/>
        <v>0</v>
      </c>
      <c r="M1969" s="186">
        <f t="shared" si="63"/>
        <v>0</v>
      </c>
      <c r="N1969" s="185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3" t="s">
        <v>293</v>
      </c>
      <c r="K1970" s="183" t="s">
        <v>318</v>
      </c>
      <c r="L1970" s="186">
        <f t="shared" si="62"/>
        <v>0</v>
      </c>
      <c r="M1970" s="186">
        <f t="shared" si="63"/>
        <v>0</v>
      </c>
      <c r="N1970" s="185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3" t="s">
        <v>269</v>
      </c>
      <c r="K1971" s="183" t="s">
        <v>320</v>
      </c>
      <c r="L1971" s="186">
        <f t="shared" si="62"/>
        <v>0</v>
      </c>
      <c r="M1971" s="186">
        <f t="shared" si="63"/>
        <v>0</v>
      </c>
      <c r="N1971" s="185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3" t="s">
        <v>270</v>
      </c>
      <c r="K1972" s="183" t="s">
        <v>320</v>
      </c>
      <c r="L1972" s="186">
        <f t="shared" si="62"/>
        <v>0</v>
      </c>
      <c r="M1972" s="186">
        <f t="shared" si="63"/>
        <v>0</v>
      </c>
      <c r="N1972" s="185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3" t="s">
        <v>271</v>
      </c>
      <c r="K1973" s="183" t="s">
        <v>321</v>
      </c>
      <c r="L1973" s="186">
        <f t="shared" si="62"/>
        <v>0</v>
      </c>
      <c r="M1973" s="186">
        <f t="shared" si="63"/>
        <v>0</v>
      </c>
      <c r="N1973" s="185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3" t="s">
        <v>294</v>
      </c>
      <c r="K1974" s="183" t="s">
        <v>320</v>
      </c>
      <c r="L1974" s="186">
        <f t="shared" si="62"/>
        <v>0</v>
      </c>
      <c r="M1974" s="186">
        <f t="shared" si="63"/>
        <v>0</v>
      </c>
      <c r="N1974" s="185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3" t="s">
        <v>346</v>
      </c>
      <c r="K1975" s="183" t="s">
        <v>320</v>
      </c>
      <c r="L1975" s="186">
        <f t="shared" si="62"/>
        <v>0</v>
      </c>
      <c r="M1975" s="186">
        <f t="shared" si="63"/>
        <v>0</v>
      </c>
      <c r="N1975" s="185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3" t="s">
        <v>295</v>
      </c>
      <c r="K1976" s="183" t="s">
        <v>320</v>
      </c>
      <c r="L1976" s="186">
        <f t="shared" si="62"/>
        <v>0</v>
      </c>
      <c r="M1976" s="186">
        <f t="shared" si="63"/>
        <v>0</v>
      </c>
      <c r="N1976" s="185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3" t="s">
        <v>299</v>
      </c>
      <c r="K1977" s="183" t="s">
        <v>318</v>
      </c>
      <c r="L1977" s="186">
        <f t="shared" si="62"/>
        <v>0</v>
      </c>
      <c r="M1977" s="186">
        <f t="shared" si="63"/>
        <v>0</v>
      </c>
      <c r="N1977" s="185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3" t="s">
        <v>347</v>
      </c>
      <c r="K1978" s="183" t="s">
        <v>320</v>
      </c>
      <c r="L1978" s="186">
        <f t="shared" si="62"/>
        <v>0</v>
      </c>
      <c r="M1978" s="186">
        <f t="shared" si="63"/>
        <v>0</v>
      </c>
      <c r="N1978" s="185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3" t="s">
        <v>296</v>
      </c>
      <c r="K1979" s="183" t="s">
        <v>321</v>
      </c>
      <c r="L1979" s="186">
        <f t="shared" si="62"/>
        <v>0</v>
      </c>
      <c r="M1979" s="186">
        <f t="shared" si="63"/>
        <v>0</v>
      </c>
      <c r="N1979" s="185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3" t="s">
        <v>297</v>
      </c>
      <c r="K1980" s="183" t="s">
        <v>318</v>
      </c>
      <c r="L1980" s="186">
        <f t="shared" si="62"/>
        <v>0</v>
      </c>
      <c r="M1980" s="186">
        <f t="shared" si="63"/>
        <v>0</v>
      </c>
      <c r="N1980" s="185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4" t="s">
        <v>348</v>
      </c>
      <c r="K1981" s="184" t="s">
        <v>320</v>
      </c>
      <c r="L1981" s="186">
        <f t="shared" si="62"/>
        <v>0</v>
      </c>
      <c r="M1981" s="186">
        <f t="shared" si="63"/>
        <v>0</v>
      </c>
      <c r="N1981" s="185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3" t="s">
        <v>272</v>
      </c>
      <c r="K1982" s="183" t="s">
        <v>321</v>
      </c>
      <c r="L1982" s="186">
        <f t="shared" si="62"/>
        <v>0</v>
      </c>
      <c r="M1982" s="186">
        <f t="shared" si="63"/>
        <v>0</v>
      </c>
      <c r="N1982" s="185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3" t="s">
        <v>273</v>
      </c>
      <c r="K1983" s="183" t="s">
        <v>321</v>
      </c>
      <c r="L1983" s="186">
        <f t="shared" si="62"/>
        <v>0</v>
      </c>
      <c r="M1983" s="186">
        <f t="shared" si="63"/>
        <v>0</v>
      </c>
      <c r="N1983" s="185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3" t="s">
        <v>274</v>
      </c>
      <c r="K1984" s="183" t="s">
        <v>321</v>
      </c>
      <c r="L1984" s="186">
        <f t="shared" si="62"/>
        <v>0</v>
      </c>
      <c r="M1984" s="186">
        <f t="shared" si="63"/>
        <v>0</v>
      </c>
      <c r="N1984" s="185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3" t="s">
        <v>275</v>
      </c>
      <c r="K1985" s="183" t="s">
        <v>321</v>
      </c>
      <c r="L1985" s="186">
        <f t="shared" si="62"/>
        <v>0</v>
      </c>
      <c r="M1985" s="186">
        <f t="shared" si="63"/>
        <v>0</v>
      </c>
      <c r="N1985" s="185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3" t="s">
        <v>276</v>
      </c>
      <c r="K1986" s="183" t="s">
        <v>320</v>
      </c>
      <c r="L1986" s="186">
        <f t="shared" si="62"/>
        <v>0</v>
      </c>
      <c r="M1986" s="186">
        <f t="shared" si="63"/>
        <v>0</v>
      </c>
      <c r="N1986" s="185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3" t="s">
        <v>277</v>
      </c>
      <c r="K1987" s="183" t="s">
        <v>320</v>
      </c>
      <c r="L1987" s="186">
        <f t="shared" si="62"/>
        <v>0</v>
      </c>
      <c r="M1987" s="186">
        <f t="shared" si="63"/>
        <v>0</v>
      </c>
      <c r="N1987" s="185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3" t="s">
        <v>298</v>
      </c>
      <c r="K1988" s="183" t="s">
        <v>321</v>
      </c>
      <c r="L1988" s="186">
        <f t="shared" si="62"/>
        <v>0</v>
      </c>
      <c r="M1988" s="186">
        <f t="shared" si="63"/>
        <v>0</v>
      </c>
      <c r="N1988" s="185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3" t="s">
        <v>278</v>
      </c>
      <c r="K1989" s="183" t="s">
        <v>320</v>
      </c>
      <c r="L1989" s="186">
        <f t="shared" si="62"/>
        <v>0</v>
      </c>
      <c r="M1989" s="186">
        <f t="shared" si="63"/>
        <v>0</v>
      </c>
      <c r="N1989" s="185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3" t="s">
        <v>279</v>
      </c>
      <c r="K1990" s="183" t="s">
        <v>320</v>
      </c>
      <c r="L1990" s="186">
        <f t="shared" ref="L1990:L2053" si="64">SUM(R1990,W1990,AB1990,AG1990,AL1990,AQ1990,AV1990,BA1990,BF1990,BK1990,BP1990,BU1990)</f>
        <v>0</v>
      </c>
      <c r="M1990" s="186">
        <f t="shared" ref="M1990:M2053" si="65">SUM(S1990,X1990,AC1990,AH1990,AM1990,AR1990,AW1990,BB1990,BG1990,BL1990,BQ1990,BV1990)</f>
        <v>0</v>
      </c>
      <c r="N1990" s="185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3" t="s">
        <v>280</v>
      </c>
      <c r="K1991" s="183" t="s">
        <v>319</v>
      </c>
      <c r="L1991" s="186">
        <f t="shared" si="64"/>
        <v>0</v>
      </c>
      <c r="M1991" s="186">
        <f t="shared" si="65"/>
        <v>0</v>
      </c>
      <c r="N1991" s="185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3" t="s">
        <v>281</v>
      </c>
      <c r="K1992" s="183" t="s">
        <v>319</v>
      </c>
      <c r="L1992" s="186">
        <f t="shared" si="64"/>
        <v>0</v>
      </c>
      <c r="M1992" s="186">
        <f t="shared" si="65"/>
        <v>74.192999999999998</v>
      </c>
      <c r="N1992" s="185" t="s">
        <v>1398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722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1015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2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3" t="s">
        <v>267</v>
      </c>
      <c r="K1994" s="183" t="s">
        <v>318</v>
      </c>
      <c r="L1994" s="186">
        <f t="shared" si="64"/>
        <v>0</v>
      </c>
      <c r="M1994" s="186">
        <f t="shared" si="65"/>
        <v>0</v>
      </c>
      <c r="N1994" s="185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3" t="s">
        <v>291</v>
      </c>
      <c r="K1995" s="183" t="s">
        <v>319</v>
      </c>
      <c r="L1995" s="186">
        <f t="shared" si="64"/>
        <v>0</v>
      </c>
      <c r="M1995" s="186">
        <f t="shared" si="65"/>
        <v>0</v>
      </c>
      <c r="N1995" s="185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3" t="s">
        <v>336</v>
      </c>
      <c r="K1996" s="183" t="s">
        <v>319</v>
      </c>
      <c r="L1996" s="186">
        <f t="shared" si="64"/>
        <v>0</v>
      </c>
      <c r="M1996" s="186">
        <f t="shared" si="65"/>
        <v>0</v>
      </c>
      <c r="N1996" s="185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4" t="s">
        <v>337</v>
      </c>
      <c r="K1997" s="184" t="s">
        <v>318</v>
      </c>
      <c r="L1997" s="186">
        <f t="shared" si="64"/>
        <v>0</v>
      </c>
      <c r="M1997" s="186">
        <f t="shared" si="65"/>
        <v>0</v>
      </c>
      <c r="N1997" s="185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4" t="s">
        <v>338</v>
      </c>
      <c r="K1998" s="184" t="s">
        <v>339</v>
      </c>
      <c r="L1998" s="186">
        <f t="shared" si="64"/>
        <v>0</v>
      </c>
      <c r="M1998" s="186">
        <f t="shared" si="65"/>
        <v>0</v>
      </c>
      <c r="N1998" s="185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4" t="s">
        <v>340</v>
      </c>
      <c r="K1999" s="184" t="s">
        <v>318</v>
      </c>
      <c r="L1999" s="186">
        <f t="shared" si="64"/>
        <v>0</v>
      </c>
      <c r="M1999" s="186">
        <f t="shared" si="65"/>
        <v>0</v>
      </c>
      <c r="N1999" s="185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4" t="s">
        <v>341</v>
      </c>
      <c r="K2000" s="184" t="s">
        <v>320</v>
      </c>
      <c r="L2000" s="186">
        <f t="shared" si="64"/>
        <v>0</v>
      </c>
      <c r="M2000" s="186">
        <f t="shared" si="65"/>
        <v>0</v>
      </c>
      <c r="N2000" s="185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4" t="s">
        <v>342</v>
      </c>
      <c r="K2001" s="184" t="s">
        <v>320</v>
      </c>
      <c r="L2001" s="186">
        <f t="shared" si="64"/>
        <v>0</v>
      </c>
      <c r="M2001" s="186">
        <f t="shared" si="65"/>
        <v>0</v>
      </c>
      <c r="N2001" s="185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4" t="s">
        <v>343</v>
      </c>
      <c r="K2002" s="184" t="s">
        <v>339</v>
      </c>
      <c r="L2002" s="186">
        <f t="shared" si="64"/>
        <v>0</v>
      </c>
      <c r="M2002" s="186">
        <f t="shared" si="65"/>
        <v>0</v>
      </c>
      <c r="N2002" s="185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4" t="s">
        <v>344</v>
      </c>
      <c r="K2003" s="184" t="s">
        <v>318</v>
      </c>
      <c r="L2003" s="186">
        <f t="shared" si="64"/>
        <v>0</v>
      </c>
      <c r="M2003" s="186">
        <f t="shared" si="65"/>
        <v>0</v>
      </c>
      <c r="N2003" s="185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3" t="s">
        <v>351</v>
      </c>
      <c r="K2004" s="183" t="s">
        <v>318</v>
      </c>
      <c r="L2004" s="186">
        <f t="shared" si="64"/>
        <v>0</v>
      </c>
      <c r="M2004" s="186">
        <f t="shared" si="65"/>
        <v>0</v>
      </c>
      <c r="N2004" s="185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3" t="s">
        <v>352</v>
      </c>
      <c r="K2005" s="183" t="s">
        <v>321</v>
      </c>
      <c r="L2005" s="186">
        <f t="shared" si="64"/>
        <v>0</v>
      </c>
      <c r="M2005" s="186">
        <f t="shared" si="65"/>
        <v>0</v>
      </c>
      <c r="N2005" s="185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3" t="s">
        <v>345</v>
      </c>
      <c r="K2006" s="183" t="s">
        <v>318</v>
      </c>
      <c r="L2006" s="186">
        <f t="shared" si="64"/>
        <v>0</v>
      </c>
      <c r="M2006" s="186">
        <f t="shared" si="65"/>
        <v>0</v>
      </c>
      <c r="N2006" s="185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3" t="s">
        <v>268</v>
      </c>
      <c r="K2007" s="183" t="s">
        <v>318</v>
      </c>
      <c r="L2007" s="186">
        <f t="shared" si="64"/>
        <v>0</v>
      </c>
      <c r="M2007" s="186">
        <f t="shared" si="65"/>
        <v>0</v>
      </c>
      <c r="N2007" s="185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3" t="s">
        <v>292</v>
      </c>
      <c r="K2008" s="183" t="s">
        <v>318</v>
      </c>
      <c r="L2008" s="186">
        <f t="shared" si="64"/>
        <v>0</v>
      </c>
      <c r="M2008" s="186">
        <f t="shared" si="65"/>
        <v>0</v>
      </c>
      <c r="N2008" s="185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3" t="s">
        <v>293</v>
      </c>
      <c r="K2009" s="183" t="s">
        <v>318</v>
      </c>
      <c r="L2009" s="186">
        <f t="shared" si="64"/>
        <v>0</v>
      </c>
      <c r="M2009" s="186">
        <f t="shared" si="65"/>
        <v>0</v>
      </c>
      <c r="N2009" s="185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3" t="s">
        <v>269</v>
      </c>
      <c r="K2010" s="183" t="s">
        <v>320</v>
      </c>
      <c r="L2010" s="186">
        <f t="shared" si="64"/>
        <v>0</v>
      </c>
      <c r="M2010" s="186">
        <f t="shared" si="65"/>
        <v>0</v>
      </c>
      <c r="N2010" s="185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3" t="s">
        <v>270</v>
      </c>
      <c r="K2011" s="183" t="s">
        <v>320</v>
      </c>
      <c r="L2011" s="186">
        <f t="shared" si="64"/>
        <v>0</v>
      </c>
      <c r="M2011" s="186">
        <f t="shared" si="65"/>
        <v>0</v>
      </c>
      <c r="N2011" s="185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3" t="s">
        <v>271</v>
      </c>
      <c r="K2012" s="183" t="s">
        <v>321</v>
      </c>
      <c r="L2012" s="186">
        <f t="shared" si="64"/>
        <v>0</v>
      </c>
      <c r="M2012" s="186">
        <f t="shared" si="65"/>
        <v>0</v>
      </c>
      <c r="N2012" s="185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3" t="s">
        <v>294</v>
      </c>
      <c r="K2013" s="183" t="s">
        <v>320</v>
      </c>
      <c r="L2013" s="186">
        <f t="shared" si="64"/>
        <v>0</v>
      </c>
      <c r="M2013" s="186">
        <f t="shared" si="65"/>
        <v>0</v>
      </c>
      <c r="N2013" s="185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3" t="s">
        <v>346</v>
      </c>
      <c r="K2014" s="183" t="s">
        <v>320</v>
      </c>
      <c r="L2014" s="186">
        <f t="shared" si="64"/>
        <v>0</v>
      </c>
      <c r="M2014" s="186">
        <f t="shared" si="65"/>
        <v>0</v>
      </c>
      <c r="N2014" s="185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3" t="s">
        <v>295</v>
      </c>
      <c r="K2015" s="183" t="s">
        <v>320</v>
      </c>
      <c r="L2015" s="186">
        <f t="shared" si="64"/>
        <v>0</v>
      </c>
      <c r="M2015" s="186">
        <f t="shared" si="65"/>
        <v>0</v>
      </c>
      <c r="N2015" s="185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3" t="s">
        <v>299</v>
      </c>
      <c r="K2016" s="183" t="s">
        <v>318</v>
      </c>
      <c r="L2016" s="186">
        <f t="shared" si="64"/>
        <v>0</v>
      </c>
      <c r="M2016" s="186">
        <f t="shared" si="65"/>
        <v>0</v>
      </c>
      <c r="N2016" s="185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3" t="s">
        <v>347</v>
      </c>
      <c r="K2017" s="183" t="s">
        <v>320</v>
      </c>
      <c r="L2017" s="186">
        <f t="shared" si="64"/>
        <v>0</v>
      </c>
      <c r="M2017" s="186">
        <f t="shared" si="65"/>
        <v>0</v>
      </c>
      <c r="N2017" s="185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3" t="s">
        <v>296</v>
      </c>
      <c r="K2018" s="183" t="s">
        <v>321</v>
      </c>
      <c r="L2018" s="186">
        <f t="shared" si="64"/>
        <v>0</v>
      </c>
      <c r="M2018" s="186">
        <f t="shared" si="65"/>
        <v>0</v>
      </c>
      <c r="N2018" s="185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3" t="s">
        <v>297</v>
      </c>
      <c r="K2019" s="183" t="s">
        <v>318</v>
      </c>
      <c r="L2019" s="186">
        <f t="shared" si="64"/>
        <v>0</v>
      </c>
      <c r="M2019" s="186">
        <f t="shared" si="65"/>
        <v>0</v>
      </c>
      <c r="N2019" s="185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4" t="s">
        <v>348</v>
      </c>
      <c r="K2020" s="184" t="s">
        <v>320</v>
      </c>
      <c r="L2020" s="186">
        <f t="shared" si="64"/>
        <v>0</v>
      </c>
      <c r="M2020" s="186">
        <f t="shared" si="65"/>
        <v>0</v>
      </c>
      <c r="N2020" s="185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3" t="s">
        <v>272</v>
      </c>
      <c r="K2021" s="183" t="s">
        <v>321</v>
      </c>
      <c r="L2021" s="186">
        <f t="shared" si="64"/>
        <v>0</v>
      </c>
      <c r="M2021" s="186">
        <f t="shared" si="65"/>
        <v>0</v>
      </c>
      <c r="N2021" s="185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3" t="s">
        <v>273</v>
      </c>
      <c r="K2022" s="183" t="s">
        <v>321</v>
      </c>
      <c r="L2022" s="186">
        <f t="shared" si="64"/>
        <v>0</v>
      </c>
      <c r="M2022" s="186">
        <f t="shared" si="65"/>
        <v>0</v>
      </c>
      <c r="N2022" s="185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3" t="s">
        <v>274</v>
      </c>
      <c r="K2023" s="183" t="s">
        <v>321</v>
      </c>
      <c r="L2023" s="186">
        <f>SUM(R2025,W2025,AB2025,AG2025,AL2025,AQ2025,AV2025,BA2025,BF2025,BK2025,BP2025,BU2025)</f>
        <v>0</v>
      </c>
      <c r="M2023" s="186">
        <f>SUM(S2025,X2025,AC2025,AH2025,AM2025,AR2025,AW2025,BB2025,BG2025,BL2025,BQ2025,BV2025)</f>
        <v>0</v>
      </c>
      <c r="N2023" s="185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3" t="s">
        <v>275</v>
      </c>
      <c r="K2024" s="183" t="s">
        <v>321</v>
      </c>
      <c r="L2024" s="186">
        <f>SUM(R2025,W2025,AB2025,AG2025,AL2025,AQ2025,AV2025,BA2025,BF2025,BK2025,BP2025,BU2025)</f>
        <v>0</v>
      </c>
      <c r="M2024" s="186">
        <f>SUM(S2025,X2025,AC2025,AH2025,AM2025,AR2025,AW2025,BB2025,BG2025,BL2025,BQ2025,BV2025)</f>
        <v>0</v>
      </c>
      <c r="N2024" s="185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3" t="s">
        <v>276</v>
      </c>
      <c r="K2025" s="183" t="s">
        <v>320</v>
      </c>
      <c r="L2025" s="186">
        <f t="shared" si="64"/>
        <v>0</v>
      </c>
      <c r="M2025" s="186">
        <f t="shared" si="65"/>
        <v>0</v>
      </c>
      <c r="N2025" s="185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3" t="s">
        <v>277</v>
      </c>
      <c r="K2026" s="183" t="s">
        <v>320</v>
      </c>
      <c r="L2026" s="186">
        <f t="shared" si="64"/>
        <v>0</v>
      </c>
      <c r="M2026" s="186">
        <f t="shared" si="65"/>
        <v>0</v>
      </c>
      <c r="N2026" s="185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3" t="s">
        <v>298</v>
      </c>
      <c r="K2027" s="183" t="s">
        <v>321</v>
      </c>
      <c r="L2027" s="186">
        <f t="shared" si="64"/>
        <v>0</v>
      </c>
      <c r="M2027" s="186">
        <f t="shared" si="65"/>
        <v>0</v>
      </c>
      <c r="N2027" s="185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3" t="s">
        <v>278</v>
      </c>
      <c r="K2028" s="183" t="s">
        <v>320</v>
      </c>
      <c r="L2028" s="186">
        <f t="shared" si="64"/>
        <v>2</v>
      </c>
      <c r="M2028" s="186">
        <f t="shared" si="65"/>
        <v>9.7550000000000008</v>
      </c>
      <c r="N2028" s="185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1097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3" t="s">
        <v>279</v>
      </c>
      <c r="K2029" s="183" t="s">
        <v>320</v>
      </c>
      <c r="L2029" s="186">
        <f t="shared" si="64"/>
        <v>0</v>
      </c>
      <c r="M2029" s="186">
        <f t="shared" si="65"/>
        <v>0</v>
      </c>
      <c r="N2029" s="185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3" t="s">
        <v>280</v>
      </c>
      <c r="K2030" s="183" t="s">
        <v>319</v>
      </c>
      <c r="L2030" s="186">
        <f t="shared" si="64"/>
        <v>0</v>
      </c>
      <c r="M2030" s="186">
        <f t="shared" si="65"/>
        <v>0</v>
      </c>
      <c r="N2030" s="185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3" t="s">
        <v>281</v>
      </c>
      <c r="K2031" s="183" t="s">
        <v>319</v>
      </c>
      <c r="L2031" s="186">
        <f t="shared" si="64"/>
        <v>0</v>
      </c>
      <c r="M2031" s="186">
        <f t="shared" si="65"/>
        <v>127.086</v>
      </c>
      <c r="N2031" s="185" t="s">
        <v>1399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932</v>
      </c>
      <c r="BD2031" s="105"/>
      <c r="BE2031" s="105"/>
      <c r="BF2031" s="105"/>
      <c r="BG2031" s="109">
        <v>7.6269999999999998</v>
      </c>
      <c r="BH2031" s="2" t="s">
        <v>932</v>
      </c>
      <c r="BI2031" s="2"/>
      <c r="BJ2031" s="2"/>
      <c r="BK2031" s="2"/>
      <c r="BL2031" s="55">
        <v>49.997999999999998</v>
      </c>
      <c r="BM2031" s="48" t="s">
        <v>1015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2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3" t="s">
        <v>267</v>
      </c>
      <c r="K2033" s="183" t="s">
        <v>318</v>
      </c>
      <c r="L2033" s="186">
        <f t="shared" si="64"/>
        <v>0</v>
      </c>
      <c r="M2033" s="186">
        <f t="shared" si="65"/>
        <v>0</v>
      </c>
      <c r="N2033" s="185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3" t="s">
        <v>291</v>
      </c>
      <c r="K2034" s="183" t="s">
        <v>319</v>
      </c>
      <c r="L2034" s="186">
        <f t="shared" si="64"/>
        <v>0</v>
      </c>
      <c r="M2034" s="186">
        <f t="shared" si="65"/>
        <v>0</v>
      </c>
      <c r="N2034" s="185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3" t="s">
        <v>336</v>
      </c>
      <c r="K2035" s="183" t="s">
        <v>319</v>
      </c>
      <c r="L2035" s="186">
        <f t="shared" si="64"/>
        <v>0</v>
      </c>
      <c r="M2035" s="186">
        <f t="shared" si="65"/>
        <v>0</v>
      </c>
      <c r="N2035" s="185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4" t="s">
        <v>337</v>
      </c>
      <c r="K2036" s="184" t="s">
        <v>318</v>
      </c>
      <c r="L2036" s="186">
        <f t="shared" si="64"/>
        <v>0</v>
      </c>
      <c r="M2036" s="186">
        <f t="shared" si="65"/>
        <v>0</v>
      </c>
      <c r="N2036" s="185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4" t="s">
        <v>338</v>
      </c>
      <c r="K2037" s="184" t="s">
        <v>339</v>
      </c>
      <c r="L2037" s="186">
        <f t="shared" si="64"/>
        <v>0</v>
      </c>
      <c r="M2037" s="186">
        <f t="shared" si="65"/>
        <v>0</v>
      </c>
      <c r="N2037" s="185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4" t="s">
        <v>340</v>
      </c>
      <c r="K2038" s="184" t="s">
        <v>318</v>
      </c>
      <c r="L2038" s="186">
        <f t="shared" si="64"/>
        <v>0</v>
      </c>
      <c r="M2038" s="186">
        <f t="shared" si="65"/>
        <v>0</v>
      </c>
      <c r="N2038" s="185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4" t="s">
        <v>341</v>
      </c>
      <c r="K2039" s="184" t="s">
        <v>320</v>
      </c>
      <c r="L2039" s="186">
        <f t="shared" si="64"/>
        <v>0</v>
      </c>
      <c r="M2039" s="186">
        <f t="shared" si="65"/>
        <v>0</v>
      </c>
      <c r="N2039" s="185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4" t="s">
        <v>342</v>
      </c>
      <c r="K2040" s="184" t="s">
        <v>320</v>
      </c>
      <c r="L2040" s="186">
        <f t="shared" si="64"/>
        <v>0</v>
      </c>
      <c r="M2040" s="186">
        <f t="shared" si="65"/>
        <v>0</v>
      </c>
      <c r="N2040" s="185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4" t="s">
        <v>343</v>
      </c>
      <c r="K2041" s="184" t="s">
        <v>339</v>
      </c>
      <c r="L2041" s="186">
        <f t="shared" si="64"/>
        <v>0</v>
      </c>
      <c r="M2041" s="186">
        <f t="shared" si="65"/>
        <v>0</v>
      </c>
      <c r="N2041" s="185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4" t="s">
        <v>344</v>
      </c>
      <c r="K2042" s="184" t="s">
        <v>318</v>
      </c>
      <c r="L2042" s="186">
        <f t="shared" si="64"/>
        <v>1.2E-2</v>
      </c>
      <c r="M2042" s="186">
        <f t="shared" si="65"/>
        <v>24.100999999999999</v>
      </c>
      <c r="N2042" s="185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3" t="s">
        <v>351</v>
      </c>
      <c r="K2043" s="183" t="s">
        <v>318</v>
      </c>
      <c r="L2043" s="186">
        <f t="shared" si="64"/>
        <v>0</v>
      </c>
      <c r="M2043" s="186">
        <f t="shared" si="65"/>
        <v>0</v>
      </c>
      <c r="N2043" s="185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3" t="s">
        <v>352</v>
      </c>
      <c r="K2044" s="183" t="s">
        <v>321</v>
      </c>
      <c r="L2044" s="186">
        <f t="shared" si="64"/>
        <v>0</v>
      </c>
      <c r="M2044" s="186">
        <f t="shared" si="65"/>
        <v>0</v>
      </c>
      <c r="N2044" s="185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3" t="s">
        <v>345</v>
      </c>
      <c r="K2045" s="183" t="s">
        <v>318</v>
      </c>
      <c r="L2045" s="186">
        <f t="shared" si="64"/>
        <v>0</v>
      </c>
      <c r="M2045" s="186">
        <f t="shared" si="65"/>
        <v>0</v>
      </c>
      <c r="N2045" s="185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3" t="s">
        <v>268</v>
      </c>
      <c r="K2046" s="183" t="s">
        <v>318</v>
      </c>
      <c r="L2046" s="186">
        <f t="shared" si="64"/>
        <v>0</v>
      </c>
      <c r="M2046" s="186">
        <f t="shared" si="65"/>
        <v>174.8</v>
      </c>
      <c r="N2046" s="185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3" t="s">
        <v>292</v>
      </c>
      <c r="K2047" s="183" t="s">
        <v>318</v>
      </c>
      <c r="L2047" s="186">
        <f t="shared" si="64"/>
        <v>0</v>
      </c>
      <c r="M2047" s="186">
        <f t="shared" si="65"/>
        <v>0</v>
      </c>
      <c r="N2047" s="185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3" t="s">
        <v>293</v>
      </c>
      <c r="K2048" s="183" t="s">
        <v>318</v>
      </c>
      <c r="L2048" s="186">
        <f t="shared" si="64"/>
        <v>1.9400000000000001E-2</v>
      </c>
      <c r="M2048" s="186">
        <f t="shared" si="65"/>
        <v>172.148</v>
      </c>
      <c r="N2048" s="185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3" t="s">
        <v>269</v>
      </c>
      <c r="K2049" s="183" t="s">
        <v>320</v>
      </c>
      <c r="L2049" s="186">
        <f t="shared" si="64"/>
        <v>0</v>
      </c>
      <c r="M2049" s="186">
        <f t="shared" si="65"/>
        <v>0</v>
      </c>
      <c r="N2049" s="185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3" t="s">
        <v>270</v>
      </c>
      <c r="K2050" s="183" t="s">
        <v>320</v>
      </c>
      <c r="L2050" s="186">
        <f t="shared" si="64"/>
        <v>0</v>
      </c>
      <c r="M2050" s="186">
        <f t="shared" si="65"/>
        <v>0</v>
      </c>
      <c r="N2050" s="185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3" t="s">
        <v>271</v>
      </c>
      <c r="K2051" s="183" t="s">
        <v>321</v>
      </c>
      <c r="L2051" s="186">
        <f t="shared" si="64"/>
        <v>0</v>
      </c>
      <c r="M2051" s="186">
        <f t="shared" si="65"/>
        <v>0</v>
      </c>
      <c r="N2051" s="185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3" t="s">
        <v>294</v>
      </c>
      <c r="K2052" s="183" t="s">
        <v>320</v>
      </c>
      <c r="L2052" s="186">
        <f t="shared" si="64"/>
        <v>0</v>
      </c>
      <c r="M2052" s="186">
        <f t="shared" si="65"/>
        <v>0</v>
      </c>
      <c r="N2052" s="185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3" t="s">
        <v>346</v>
      </c>
      <c r="K2053" s="183" t="s">
        <v>320</v>
      </c>
      <c r="L2053" s="186">
        <f t="shared" si="64"/>
        <v>0</v>
      </c>
      <c r="M2053" s="186">
        <f t="shared" si="65"/>
        <v>0</v>
      </c>
      <c r="N2053" s="185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3" t="s">
        <v>295</v>
      </c>
      <c r="K2054" s="183" t="s">
        <v>320</v>
      </c>
      <c r="L2054" s="186">
        <f t="shared" ref="L2054:L2117" si="66">SUM(R2054,W2054,AB2054,AG2054,AL2054,AQ2054,AV2054,BA2054,BF2054,BK2054,BP2054,BU2054)</f>
        <v>0</v>
      </c>
      <c r="M2054" s="186">
        <f t="shared" ref="M2054:M2117" si="67">SUM(S2054,X2054,AC2054,AH2054,AM2054,AR2054,AW2054,BB2054,BG2054,BL2054,BQ2054,BV2054)</f>
        <v>0</v>
      </c>
      <c r="N2054" s="185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3" t="s">
        <v>299</v>
      </c>
      <c r="K2055" s="183" t="s">
        <v>318</v>
      </c>
      <c r="L2055" s="186">
        <f t="shared" si="66"/>
        <v>0</v>
      </c>
      <c r="M2055" s="186">
        <f t="shared" si="67"/>
        <v>0</v>
      </c>
      <c r="N2055" s="185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3" t="s">
        <v>347</v>
      </c>
      <c r="K2056" s="183" t="s">
        <v>320</v>
      </c>
      <c r="L2056" s="186">
        <f t="shared" si="66"/>
        <v>0</v>
      </c>
      <c r="M2056" s="186">
        <f t="shared" si="67"/>
        <v>0</v>
      </c>
      <c r="N2056" s="185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3" t="s">
        <v>296</v>
      </c>
      <c r="K2057" s="183" t="s">
        <v>321</v>
      </c>
      <c r="L2057" s="186">
        <f t="shared" si="66"/>
        <v>0</v>
      </c>
      <c r="M2057" s="186">
        <f t="shared" si="67"/>
        <v>0</v>
      </c>
      <c r="N2057" s="185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3" t="s">
        <v>297</v>
      </c>
      <c r="K2058" s="183" t="s">
        <v>318</v>
      </c>
      <c r="L2058" s="186">
        <f t="shared" si="66"/>
        <v>0</v>
      </c>
      <c r="M2058" s="186">
        <f t="shared" si="67"/>
        <v>0</v>
      </c>
      <c r="N2058" s="185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4" t="s">
        <v>348</v>
      </c>
      <c r="K2059" s="184" t="s">
        <v>320</v>
      </c>
      <c r="L2059" s="186">
        <f t="shared" si="66"/>
        <v>0</v>
      </c>
      <c r="M2059" s="186">
        <f t="shared" si="67"/>
        <v>0</v>
      </c>
      <c r="N2059" s="185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3" t="s">
        <v>272</v>
      </c>
      <c r="K2060" s="183" t="s">
        <v>321</v>
      </c>
      <c r="L2060" s="186">
        <f t="shared" si="66"/>
        <v>0</v>
      </c>
      <c r="M2060" s="186">
        <f t="shared" si="67"/>
        <v>0</v>
      </c>
      <c r="N2060" s="185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3" t="s">
        <v>273</v>
      </c>
      <c r="K2061" s="183" t="s">
        <v>321</v>
      </c>
      <c r="L2061" s="186">
        <f t="shared" si="66"/>
        <v>1.9000000000000003E-2</v>
      </c>
      <c r="M2061" s="186">
        <f t="shared" si="67"/>
        <v>41.09</v>
      </c>
      <c r="N2061" s="185" t="s">
        <v>1401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679</v>
      </c>
      <c r="AV2061" s="85">
        <v>6.0000000000000001E-3</v>
      </c>
      <c r="AW2061" s="100">
        <v>11.058</v>
      </c>
      <c r="AX2061" s="2"/>
      <c r="AY2061" s="2"/>
      <c r="AZ2061" s="2" t="s">
        <v>772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679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3" t="s">
        <v>274</v>
      </c>
      <c r="K2062" s="183" t="s">
        <v>321</v>
      </c>
      <c r="L2062" s="187">
        <f t="shared" si="66"/>
        <v>0.124</v>
      </c>
      <c r="M2062" s="186">
        <f t="shared" si="67"/>
        <v>223.49900000000002</v>
      </c>
      <c r="N2062" s="185" t="s">
        <v>1400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3" t="s">
        <v>275</v>
      </c>
      <c r="K2063" s="183" t="s">
        <v>321</v>
      </c>
      <c r="L2063" s="186">
        <f t="shared" si="66"/>
        <v>1.2500000000000001E-2</v>
      </c>
      <c r="M2063" s="186">
        <f t="shared" si="67"/>
        <v>14.622999999999999</v>
      </c>
      <c r="N2063" s="185" t="s">
        <v>1402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679</v>
      </c>
      <c r="AV2063" s="85">
        <v>2E-3</v>
      </c>
      <c r="AW2063" s="100">
        <v>1.798</v>
      </c>
      <c r="AX2063" s="2"/>
      <c r="AY2063" s="2"/>
      <c r="AZ2063" s="2" t="s">
        <v>792</v>
      </c>
      <c r="BA2063" s="2">
        <v>7.0000000000000001E-3</v>
      </c>
      <c r="BB2063" s="55">
        <v>6.9279999999999999</v>
      </c>
      <c r="BC2063" s="105" t="s">
        <v>885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3" t="s">
        <v>276</v>
      </c>
      <c r="K2064" s="183" t="s">
        <v>320</v>
      </c>
      <c r="L2064" s="186">
        <f t="shared" si="66"/>
        <v>0</v>
      </c>
      <c r="M2064" s="186">
        <f t="shared" si="67"/>
        <v>0</v>
      </c>
      <c r="N2064" s="185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3" t="s">
        <v>277</v>
      </c>
      <c r="K2065" s="183" t="s">
        <v>320</v>
      </c>
      <c r="L2065" s="186">
        <f t="shared" si="66"/>
        <v>65</v>
      </c>
      <c r="M2065" s="186">
        <f t="shared" si="67"/>
        <v>86.663999999999987</v>
      </c>
      <c r="N2065" s="185" t="s">
        <v>1400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709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3" t="s">
        <v>298</v>
      </c>
      <c r="K2066" s="183" t="s">
        <v>321</v>
      </c>
      <c r="L2066" s="186">
        <f t="shared" si="66"/>
        <v>0</v>
      </c>
      <c r="M2066" s="186">
        <f t="shared" si="67"/>
        <v>0</v>
      </c>
      <c r="N2066" s="185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3" t="s">
        <v>278</v>
      </c>
      <c r="K2067" s="183" t="s">
        <v>320</v>
      </c>
      <c r="L2067" s="186">
        <f t="shared" si="66"/>
        <v>0</v>
      </c>
      <c r="M2067" s="186">
        <f t="shared" si="67"/>
        <v>0</v>
      </c>
      <c r="N2067" s="185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3" t="s">
        <v>279</v>
      </c>
      <c r="K2068" s="183" t="s">
        <v>320</v>
      </c>
      <c r="L2068" s="186">
        <f t="shared" si="66"/>
        <v>0</v>
      </c>
      <c r="M2068" s="186">
        <f t="shared" si="67"/>
        <v>0</v>
      </c>
      <c r="N2068" s="185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3" t="s">
        <v>280</v>
      </c>
      <c r="K2069" s="183" t="s">
        <v>319</v>
      </c>
      <c r="L2069" s="186">
        <f t="shared" si="66"/>
        <v>0</v>
      </c>
      <c r="M2069" s="186">
        <f t="shared" si="67"/>
        <v>0</v>
      </c>
      <c r="N2069" s="185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3" t="s">
        <v>281</v>
      </c>
      <c r="K2070" s="183" t="s">
        <v>319</v>
      </c>
      <c r="L2070" s="186">
        <f t="shared" si="66"/>
        <v>0</v>
      </c>
      <c r="M2070" s="186">
        <f t="shared" si="67"/>
        <v>864.02800000000002</v>
      </c>
      <c r="N2070" s="185" t="s">
        <v>1403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723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933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1015</v>
      </c>
      <c r="BN2070" s="48"/>
      <c r="BO2070" s="48"/>
      <c r="BP2070" s="48"/>
      <c r="BQ2070" s="117">
        <v>791.33799999999997</v>
      </c>
      <c r="BR2070" s="2" t="s">
        <v>1283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2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0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0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0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0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0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0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0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0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0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0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0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0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0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0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0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0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0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0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0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0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0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0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0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0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0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0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0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0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0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0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0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0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0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0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0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926</v>
      </c>
      <c r="BD2106" s="105"/>
      <c r="BE2106" s="105"/>
      <c r="BF2106" s="105">
        <v>1</v>
      </c>
      <c r="BG2106" s="109">
        <v>1.526</v>
      </c>
      <c r="BH2106" s="2" t="s">
        <v>986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0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0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0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732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1060</v>
      </c>
      <c r="BD2109" s="105"/>
      <c r="BE2109" s="105"/>
      <c r="BF2109" s="105"/>
      <c r="BG2109" s="109">
        <v>4.5</v>
      </c>
      <c r="BH2109" s="2" t="s">
        <v>1058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2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0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0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0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0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0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0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0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0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0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0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0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0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0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0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0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0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0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0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0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0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0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0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0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0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0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0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0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0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0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0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891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0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0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0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711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0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0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0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0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0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721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1060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2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183" t="s">
        <v>267</v>
      </c>
      <c r="K2150" s="183" t="s">
        <v>318</v>
      </c>
      <c r="L2150" s="186">
        <f t="shared" si="68"/>
        <v>0</v>
      </c>
      <c r="M2150" s="186">
        <f t="shared" si="69"/>
        <v>0</v>
      </c>
      <c r="N2150" s="185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183" t="s">
        <v>291</v>
      </c>
      <c r="K2151" s="183" t="s">
        <v>319</v>
      </c>
      <c r="L2151" s="186">
        <f t="shared" si="68"/>
        <v>0</v>
      </c>
      <c r="M2151" s="186">
        <f t="shared" si="69"/>
        <v>0</v>
      </c>
      <c r="N2151" s="185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183" t="s">
        <v>336</v>
      </c>
      <c r="K2152" s="183" t="s">
        <v>319</v>
      </c>
      <c r="L2152" s="186">
        <f t="shared" si="68"/>
        <v>0</v>
      </c>
      <c r="M2152" s="186">
        <f t="shared" si="69"/>
        <v>0</v>
      </c>
      <c r="N2152" s="185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184" t="s">
        <v>337</v>
      </c>
      <c r="K2153" s="184" t="s">
        <v>318</v>
      </c>
      <c r="L2153" s="186">
        <f t="shared" si="68"/>
        <v>0</v>
      </c>
      <c r="M2153" s="186">
        <f t="shared" si="69"/>
        <v>0</v>
      </c>
      <c r="N2153" s="185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t="28.8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184" t="s">
        <v>338</v>
      </c>
      <c r="K2154" s="184" t="s">
        <v>339</v>
      </c>
      <c r="L2154" s="186">
        <f t="shared" si="68"/>
        <v>0</v>
      </c>
      <c r="M2154" s="186">
        <f t="shared" si="69"/>
        <v>0</v>
      </c>
      <c r="N2154" s="185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t="28.8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184" t="s">
        <v>340</v>
      </c>
      <c r="K2155" s="184" t="s">
        <v>318</v>
      </c>
      <c r="L2155" s="186">
        <f t="shared" si="68"/>
        <v>0</v>
      </c>
      <c r="M2155" s="186">
        <f t="shared" si="69"/>
        <v>0</v>
      </c>
      <c r="N2155" s="185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184" t="s">
        <v>341</v>
      </c>
      <c r="K2156" s="184" t="s">
        <v>320</v>
      </c>
      <c r="L2156" s="186">
        <f t="shared" si="68"/>
        <v>0</v>
      </c>
      <c r="M2156" s="186">
        <f t="shared" si="69"/>
        <v>0</v>
      </c>
      <c r="N2156" s="185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t="28.8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184" t="s">
        <v>342</v>
      </c>
      <c r="K2157" s="184" t="s">
        <v>320</v>
      </c>
      <c r="L2157" s="186">
        <f t="shared" si="68"/>
        <v>0</v>
      </c>
      <c r="M2157" s="186">
        <f t="shared" si="69"/>
        <v>0</v>
      </c>
      <c r="N2157" s="185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184" t="s">
        <v>343</v>
      </c>
      <c r="K2158" s="184" t="s">
        <v>339</v>
      </c>
      <c r="L2158" s="186">
        <f t="shared" si="68"/>
        <v>0</v>
      </c>
      <c r="M2158" s="186">
        <f t="shared" si="69"/>
        <v>0</v>
      </c>
      <c r="N2158" s="185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184" t="s">
        <v>344</v>
      </c>
      <c r="K2159" s="184" t="s">
        <v>318</v>
      </c>
      <c r="L2159" s="186">
        <f t="shared" si="68"/>
        <v>0</v>
      </c>
      <c r="M2159" s="186">
        <f t="shared" si="69"/>
        <v>0</v>
      </c>
      <c r="N2159" s="185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183" t="s">
        <v>351</v>
      </c>
      <c r="K2160" s="183" t="s">
        <v>318</v>
      </c>
      <c r="L2160" s="186">
        <f t="shared" si="68"/>
        <v>0</v>
      </c>
      <c r="M2160" s="186">
        <f t="shared" si="69"/>
        <v>0</v>
      </c>
      <c r="N2160" s="185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t="28.8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183" t="s">
        <v>352</v>
      </c>
      <c r="K2161" s="183" t="s">
        <v>321</v>
      </c>
      <c r="L2161" s="186">
        <f t="shared" si="68"/>
        <v>0</v>
      </c>
      <c r="M2161" s="186">
        <f t="shared" si="69"/>
        <v>0</v>
      </c>
      <c r="N2161" s="185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183" t="s">
        <v>345</v>
      </c>
      <c r="K2162" s="183" t="s">
        <v>318</v>
      </c>
      <c r="L2162" s="186">
        <f t="shared" si="68"/>
        <v>0</v>
      </c>
      <c r="M2162" s="186">
        <f t="shared" si="69"/>
        <v>0</v>
      </c>
      <c r="N2162" s="185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183" t="s">
        <v>268</v>
      </c>
      <c r="K2163" s="183" t="s">
        <v>318</v>
      </c>
      <c r="L2163" s="186">
        <f t="shared" si="68"/>
        <v>0</v>
      </c>
      <c r="M2163" s="186">
        <f t="shared" si="69"/>
        <v>0</v>
      </c>
      <c r="N2163" s="185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183" t="s">
        <v>292</v>
      </c>
      <c r="K2164" s="183" t="s">
        <v>318</v>
      </c>
      <c r="L2164" s="186">
        <f t="shared" si="68"/>
        <v>0</v>
      </c>
      <c r="M2164" s="186">
        <f t="shared" si="69"/>
        <v>0</v>
      </c>
      <c r="N2164" s="185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183" t="s">
        <v>293</v>
      </c>
      <c r="K2165" s="183" t="s">
        <v>318</v>
      </c>
      <c r="L2165" s="186">
        <f t="shared" si="68"/>
        <v>0</v>
      </c>
      <c r="M2165" s="186">
        <f t="shared" si="69"/>
        <v>0</v>
      </c>
      <c r="N2165" s="185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183" t="s">
        <v>269</v>
      </c>
      <c r="K2166" s="183" t="s">
        <v>320</v>
      </c>
      <c r="L2166" s="186">
        <f t="shared" si="68"/>
        <v>1</v>
      </c>
      <c r="M2166" s="186">
        <f t="shared" si="69"/>
        <v>1.196</v>
      </c>
      <c r="N2166" s="185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183" t="s">
        <v>270</v>
      </c>
      <c r="K2167" s="183" t="s">
        <v>320</v>
      </c>
      <c r="L2167" s="186">
        <f t="shared" si="68"/>
        <v>0</v>
      </c>
      <c r="M2167" s="186">
        <f t="shared" si="69"/>
        <v>0</v>
      </c>
      <c r="N2167" s="185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183" t="s">
        <v>271</v>
      </c>
      <c r="K2168" s="183" t="s">
        <v>321</v>
      </c>
      <c r="L2168" s="186">
        <f t="shared" si="68"/>
        <v>0</v>
      </c>
      <c r="M2168" s="186">
        <f t="shared" si="69"/>
        <v>0</v>
      </c>
      <c r="N2168" s="185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183" t="s">
        <v>294</v>
      </c>
      <c r="K2169" s="183" t="s">
        <v>320</v>
      </c>
      <c r="L2169" s="186">
        <f t="shared" si="68"/>
        <v>0</v>
      </c>
      <c r="M2169" s="186">
        <f t="shared" si="69"/>
        <v>0</v>
      </c>
      <c r="N2169" s="185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t="28.8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183" t="s">
        <v>346</v>
      </c>
      <c r="K2170" s="183" t="s">
        <v>320</v>
      </c>
      <c r="L2170" s="186">
        <f t="shared" si="68"/>
        <v>0</v>
      </c>
      <c r="M2170" s="186">
        <f t="shared" si="69"/>
        <v>0</v>
      </c>
      <c r="N2170" s="185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183" t="s">
        <v>295</v>
      </c>
      <c r="K2171" s="183" t="s">
        <v>320</v>
      </c>
      <c r="L2171" s="186">
        <f t="shared" si="68"/>
        <v>0</v>
      </c>
      <c r="M2171" s="186">
        <f t="shared" si="69"/>
        <v>0</v>
      </c>
      <c r="N2171" s="185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t="28.8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183" t="s">
        <v>299</v>
      </c>
      <c r="K2172" s="183" t="s">
        <v>318</v>
      </c>
      <c r="L2172" s="186">
        <f t="shared" si="68"/>
        <v>0</v>
      </c>
      <c r="M2172" s="186">
        <f t="shared" si="69"/>
        <v>0</v>
      </c>
      <c r="N2172" s="185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183" t="s">
        <v>347</v>
      </c>
      <c r="K2173" s="183" t="s">
        <v>320</v>
      </c>
      <c r="L2173" s="186">
        <f t="shared" si="68"/>
        <v>0</v>
      </c>
      <c r="M2173" s="186">
        <f t="shared" si="69"/>
        <v>0</v>
      </c>
      <c r="N2173" s="185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t="28.8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183" t="s">
        <v>296</v>
      </c>
      <c r="K2174" s="183" t="s">
        <v>321</v>
      </c>
      <c r="L2174" s="186">
        <f t="shared" si="68"/>
        <v>0</v>
      </c>
      <c r="M2174" s="186">
        <f t="shared" si="69"/>
        <v>0</v>
      </c>
      <c r="N2174" s="185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t="28.8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183" t="s">
        <v>297</v>
      </c>
      <c r="K2175" s="183" t="s">
        <v>318</v>
      </c>
      <c r="L2175" s="186">
        <f t="shared" si="68"/>
        <v>1.5E-3</v>
      </c>
      <c r="M2175" s="186">
        <f t="shared" si="69"/>
        <v>4.97</v>
      </c>
      <c r="N2175" s="185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184" t="s">
        <v>348</v>
      </c>
      <c r="K2176" s="184" t="s">
        <v>320</v>
      </c>
      <c r="L2176" s="186">
        <f t="shared" si="68"/>
        <v>0</v>
      </c>
      <c r="M2176" s="186">
        <f t="shared" si="69"/>
        <v>0</v>
      </c>
      <c r="N2176" s="185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183" t="s">
        <v>272</v>
      </c>
      <c r="K2177" s="183" t="s">
        <v>321</v>
      </c>
      <c r="L2177" s="186">
        <f t="shared" si="68"/>
        <v>0</v>
      </c>
      <c r="M2177" s="186">
        <f t="shared" si="69"/>
        <v>0</v>
      </c>
      <c r="N2177" s="185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183" t="s">
        <v>273</v>
      </c>
      <c r="K2178" s="183" t="s">
        <v>321</v>
      </c>
      <c r="L2178" s="186">
        <f t="shared" si="68"/>
        <v>0</v>
      </c>
      <c r="M2178" s="186">
        <f t="shared" si="69"/>
        <v>0</v>
      </c>
      <c r="N2178" s="185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183" t="s">
        <v>274</v>
      </c>
      <c r="K2179" s="183" t="s">
        <v>321</v>
      </c>
      <c r="L2179" s="186">
        <f t="shared" si="68"/>
        <v>0</v>
      </c>
      <c r="M2179" s="186">
        <f t="shared" si="69"/>
        <v>0</v>
      </c>
      <c r="N2179" s="185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183" t="s">
        <v>275</v>
      </c>
      <c r="K2180" s="183" t="s">
        <v>321</v>
      </c>
      <c r="L2180" s="186">
        <f t="shared" si="68"/>
        <v>0</v>
      </c>
      <c r="M2180" s="186">
        <f t="shared" si="69"/>
        <v>0</v>
      </c>
      <c r="N2180" s="185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183" t="s">
        <v>276</v>
      </c>
      <c r="K2181" s="183" t="s">
        <v>320</v>
      </c>
      <c r="L2181" s="186">
        <f t="shared" si="68"/>
        <v>0</v>
      </c>
      <c r="M2181" s="186">
        <f t="shared" si="69"/>
        <v>0</v>
      </c>
      <c r="N2181" s="185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183" t="s">
        <v>277</v>
      </c>
      <c r="K2182" s="183" t="s">
        <v>320</v>
      </c>
      <c r="L2182" s="186">
        <f t="shared" ref="L2182:L2245" si="70">SUM(R2182,W2182,AB2182,AG2182,AL2182,AQ2182,AV2182,BA2182,BF2182,BK2182,BP2182,BU2182)</f>
        <v>3</v>
      </c>
      <c r="M2182" s="186">
        <f t="shared" ref="M2182:M2245" si="71">SUM(S2182,X2182,AC2182,AH2182,AM2182,AR2182,AW2182,BB2182,BG2182,BL2182,BQ2182,BV2182)</f>
        <v>4.8159999999999998</v>
      </c>
      <c r="N2182" s="185" t="s">
        <v>370</v>
      </c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183" t="s">
        <v>298</v>
      </c>
      <c r="K2183" s="183" t="s">
        <v>321</v>
      </c>
      <c r="L2183" s="186">
        <f t="shared" si="70"/>
        <v>0</v>
      </c>
      <c r="M2183" s="186">
        <f t="shared" si="71"/>
        <v>0</v>
      </c>
      <c r="N2183" s="185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183" t="s">
        <v>278</v>
      </c>
      <c r="K2184" s="183" t="s">
        <v>320</v>
      </c>
      <c r="L2184" s="186">
        <f t="shared" si="70"/>
        <v>8</v>
      </c>
      <c r="M2184" s="186">
        <f t="shared" si="71"/>
        <v>12.672999999999998</v>
      </c>
      <c r="N2184" s="185" t="s">
        <v>1690</v>
      </c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917</v>
      </c>
      <c r="BD2184" s="105"/>
      <c r="BE2184" s="105"/>
      <c r="BF2184" s="105">
        <v>1</v>
      </c>
      <c r="BG2184" s="109">
        <v>1.526</v>
      </c>
      <c r="BH2184" s="2" t="s">
        <v>1007</v>
      </c>
      <c r="BI2184" s="2"/>
      <c r="BJ2184" s="2"/>
      <c r="BK2184" s="2">
        <v>1</v>
      </c>
      <c r="BL2184" s="55">
        <v>1.966</v>
      </c>
      <c r="BM2184" s="48" t="s">
        <v>1112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183" t="s">
        <v>279</v>
      </c>
      <c r="K2185" s="183" t="s">
        <v>320</v>
      </c>
      <c r="L2185" s="186">
        <f t="shared" si="70"/>
        <v>0</v>
      </c>
      <c r="M2185" s="186">
        <f t="shared" si="71"/>
        <v>0</v>
      </c>
      <c r="N2185" s="185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183" t="s">
        <v>280</v>
      </c>
      <c r="K2186" s="183" t="s">
        <v>319</v>
      </c>
      <c r="L2186" s="186">
        <f t="shared" si="70"/>
        <v>0</v>
      </c>
      <c r="M2186" s="186">
        <f t="shared" si="71"/>
        <v>0</v>
      </c>
      <c r="N2186" s="185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t="86.4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183" t="s">
        <v>281</v>
      </c>
      <c r="K2187" s="183" t="s">
        <v>319</v>
      </c>
      <c r="L2187" s="186">
        <f t="shared" si="70"/>
        <v>0</v>
      </c>
      <c r="M2187" s="186">
        <f t="shared" si="71"/>
        <v>118.56099999999999</v>
      </c>
      <c r="N2187" s="185" t="s">
        <v>1691</v>
      </c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721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1060</v>
      </c>
      <c r="BD2187" s="105"/>
      <c r="BE2187" s="105"/>
      <c r="BF2187" s="105"/>
      <c r="BG2187" s="109">
        <v>4.5</v>
      </c>
      <c r="BH2187" s="2" t="s">
        <v>1057</v>
      </c>
      <c r="BI2187" s="2"/>
      <c r="BJ2187" s="2"/>
      <c r="BK2187" s="2"/>
      <c r="BL2187" s="55">
        <v>16.271999999999998</v>
      </c>
      <c r="BM2187" s="48" t="s">
        <v>1185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2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0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0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0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0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0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0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0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0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0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0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0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0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0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0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0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0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0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0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0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0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0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0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0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0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0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0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0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0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0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0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892</v>
      </c>
      <c r="BD2218" s="105"/>
      <c r="BE2218" s="105"/>
      <c r="BF2218" s="105">
        <v>3.0000000000000001E-3</v>
      </c>
      <c r="BG2218" s="109">
        <v>4.202</v>
      </c>
      <c r="BH2218" s="2" t="s">
        <v>963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0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0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892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0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717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892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0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751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0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0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0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0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731</v>
      </c>
      <c r="AT2226" s="85"/>
      <c r="AU2226" s="85"/>
      <c r="AV2226" s="85"/>
      <c r="AW2226" s="100">
        <v>23.431000000000001</v>
      </c>
      <c r="AX2226" s="2" t="s">
        <v>829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1066</v>
      </c>
      <c r="BI2226" s="2"/>
      <c r="BJ2226" s="2"/>
      <c r="BK2226" s="2"/>
      <c r="BL2226" s="55">
        <f>19.289+4.5</f>
        <v>23.789000000000001</v>
      </c>
      <c r="BM2226" s="48" t="s">
        <v>1186</v>
      </c>
      <c r="BN2226" s="48"/>
      <c r="BO2226" s="48"/>
      <c r="BP2226" s="48"/>
      <c r="BQ2226" s="117">
        <v>9.9019999999999992</v>
      </c>
      <c r="BR2226" s="2" t="s">
        <v>1170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2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0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0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0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0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0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0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0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0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0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0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0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0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0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0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0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0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0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0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0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0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0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0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0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0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0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0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0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0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0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784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0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893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0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0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0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910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0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0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1008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0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0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0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932</v>
      </c>
      <c r="BD2265" s="105"/>
      <c r="BE2265" s="105"/>
      <c r="BF2265" s="105"/>
      <c r="BG2265" s="109">
        <v>1.67</v>
      </c>
      <c r="BH2265" s="2" t="s">
        <v>1067</v>
      </c>
      <c r="BI2265" s="2"/>
      <c r="BJ2265" s="2"/>
      <c r="BK2265" s="2"/>
      <c r="BL2265" s="55">
        <f>88.82+4.5</f>
        <v>93.32</v>
      </c>
      <c r="BM2265" s="48" t="s">
        <v>1170</v>
      </c>
      <c r="BN2265" s="48"/>
      <c r="BO2265" s="48"/>
      <c r="BP2265" s="48"/>
      <c r="BQ2265" s="117">
        <v>6.4119999999999999</v>
      </c>
      <c r="BR2265" s="2" t="s">
        <v>1274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2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0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0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0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0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0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0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0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0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0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0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0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0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0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0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0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0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0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0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0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0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0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0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0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0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0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0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0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0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0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694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0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964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0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706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0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0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0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0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1010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0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0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0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1067</v>
      </c>
      <c r="BI2304" s="2"/>
      <c r="BJ2304" s="2"/>
      <c r="BK2304" s="2"/>
      <c r="BL2304" s="55">
        <f>277.871+4.5</f>
        <v>282.37099999999998</v>
      </c>
      <c r="BM2304" s="48" t="s">
        <v>1187</v>
      </c>
      <c r="BN2304" s="48"/>
      <c r="BO2304" s="48"/>
      <c r="BP2304" s="48"/>
      <c r="BQ2304" s="117">
        <f>9.604+0.696</f>
        <v>10.299999999999999</v>
      </c>
      <c r="BR2304" s="2" t="s">
        <v>1170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2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0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0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0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0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0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0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0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0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0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0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0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0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0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0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0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0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0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0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0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0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0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0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0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0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0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0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0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0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0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0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0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673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0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0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673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0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980</v>
      </c>
      <c r="BI2339" s="2"/>
      <c r="BJ2339" s="2"/>
      <c r="BK2339" s="2">
        <v>7.0000000000000007E-2</v>
      </c>
      <c r="BL2339" s="55">
        <v>30.300999999999998</v>
      </c>
      <c r="BM2339" s="48" t="s">
        <v>1093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0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1093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0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0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0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1072</v>
      </c>
      <c r="BD2343" s="105"/>
      <c r="BE2343" s="105"/>
      <c r="BF2343" s="105"/>
      <c r="BG2343" s="109">
        <f>3.098+4.5</f>
        <v>7.5979999999999999</v>
      </c>
      <c r="BH2343" s="2" t="s">
        <v>1015</v>
      </c>
      <c r="BI2343" s="2"/>
      <c r="BJ2343" s="2"/>
      <c r="BK2343" s="2"/>
      <c r="BL2343" s="55">
        <v>23.45</v>
      </c>
      <c r="BM2343" s="48" t="s">
        <v>1093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2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0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0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0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0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0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0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0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0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0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0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0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0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0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0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1282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0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0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0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0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0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0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870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0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0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0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0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0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0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0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0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0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1211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0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894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0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1225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0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0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0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0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1009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1113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0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0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0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750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1060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1187</v>
      </c>
      <c r="BN2382" s="48"/>
      <c r="BO2382" s="48"/>
      <c r="BP2382" s="48"/>
      <c r="BQ2382" s="117">
        <f>8.144+4.264</f>
        <v>12.408000000000001</v>
      </c>
      <c r="BR2382" s="2" t="s">
        <v>1285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2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3" t="s">
        <v>267</v>
      </c>
      <c r="K2384" s="183" t="s">
        <v>318</v>
      </c>
      <c r="L2384" s="186">
        <f t="shared" si="77"/>
        <v>0</v>
      </c>
      <c r="M2384" s="186">
        <f t="shared" si="78"/>
        <v>0</v>
      </c>
      <c r="N2384" s="185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3" t="s">
        <v>291</v>
      </c>
      <c r="K2385" s="183" t="s">
        <v>319</v>
      </c>
      <c r="L2385" s="186">
        <f t="shared" si="77"/>
        <v>0</v>
      </c>
      <c r="M2385" s="186">
        <f t="shared" si="78"/>
        <v>0</v>
      </c>
      <c r="N2385" s="185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3" t="s">
        <v>336</v>
      </c>
      <c r="K2386" s="183" t="s">
        <v>319</v>
      </c>
      <c r="L2386" s="186">
        <f t="shared" si="77"/>
        <v>0.25729999999999997</v>
      </c>
      <c r="M2386" s="186">
        <f t="shared" si="78"/>
        <v>350.84</v>
      </c>
      <c r="N2386" s="185" t="s">
        <v>670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670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4" t="s">
        <v>337</v>
      </c>
      <c r="K2387" s="184" t="s">
        <v>318</v>
      </c>
      <c r="L2387" s="186">
        <f t="shared" si="77"/>
        <v>0</v>
      </c>
      <c r="M2387" s="186">
        <f t="shared" si="78"/>
        <v>0</v>
      </c>
      <c r="N2387" s="185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4" t="s">
        <v>338</v>
      </c>
      <c r="K2388" s="184" t="s">
        <v>339</v>
      </c>
      <c r="L2388" s="186">
        <f t="shared" si="77"/>
        <v>0</v>
      </c>
      <c r="M2388" s="186">
        <f t="shared" si="78"/>
        <v>0</v>
      </c>
      <c r="N2388" s="185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4" t="s">
        <v>340</v>
      </c>
      <c r="K2389" s="184" t="s">
        <v>318</v>
      </c>
      <c r="L2389" s="186">
        <f t="shared" si="77"/>
        <v>0</v>
      </c>
      <c r="M2389" s="186">
        <f t="shared" si="78"/>
        <v>0</v>
      </c>
      <c r="N2389" s="185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4" t="s">
        <v>341</v>
      </c>
      <c r="K2390" s="184" t="s">
        <v>320</v>
      </c>
      <c r="L2390" s="186">
        <f t="shared" si="77"/>
        <v>0</v>
      </c>
      <c r="M2390" s="186">
        <f t="shared" si="78"/>
        <v>0</v>
      </c>
      <c r="N2390" s="185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4" t="s">
        <v>342</v>
      </c>
      <c r="K2391" s="184" t="s">
        <v>320</v>
      </c>
      <c r="L2391" s="186">
        <f t="shared" si="77"/>
        <v>0</v>
      </c>
      <c r="M2391" s="186">
        <f t="shared" si="78"/>
        <v>0</v>
      </c>
      <c r="N2391" s="185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4" t="s">
        <v>343</v>
      </c>
      <c r="K2392" s="184" t="s">
        <v>339</v>
      </c>
      <c r="L2392" s="186">
        <f t="shared" si="77"/>
        <v>0</v>
      </c>
      <c r="M2392" s="186">
        <f t="shared" si="78"/>
        <v>0</v>
      </c>
      <c r="N2392" s="185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4" t="s">
        <v>344</v>
      </c>
      <c r="K2393" s="184" t="s">
        <v>318</v>
      </c>
      <c r="L2393" s="186">
        <f t="shared" si="77"/>
        <v>0</v>
      </c>
      <c r="M2393" s="186">
        <f t="shared" si="78"/>
        <v>0</v>
      </c>
      <c r="N2393" s="185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3" t="s">
        <v>351</v>
      </c>
      <c r="K2394" s="183" t="s">
        <v>318</v>
      </c>
      <c r="L2394" s="186">
        <f t="shared" si="77"/>
        <v>0</v>
      </c>
      <c r="M2394" s="186">
        <f t="shared" si="78"/>
        <v>0</v>
      </c>
      <c r="N2394" s="185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3" t="s">
        <v>352</v>
      </c>
      <c r="K2395" s="183" t="s">
        <v>321</v>
      </c>
      <c r="L2395" s="186">
        <f t="shared" si="77"/>
        <v>0</v>
      </c>
      <c r="M2395" s="186">
        <f t="shared" si="78"/>
        <v>0</v>
      </c>
      <c r="N2395" s="185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3" t="s">
        <v>345</v>
      </c>
      <c r="K2396" s="183" t="s">
        <v>318</v>
      </c>
      <c r="L2396" s="186">
        <f t="shared" si="77"/>
        <v>0</v>
      </c>
      <c r="M2396" s="186">
        <f t="shared" si="78"/>
        <v>0</v>
      </c>
      <c r="N2396" s="185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3" t="s">
        <v>268</v>
      </c>
      <c r="K2397" s="183" t="s">
        <v>318</v>
      </c>
      <c r="L2397" s="186">
        <f t="shared" si="77"/>
        <v>8.6999999999999994E-2</v>
      </c>
      <c r="M2397" s="186">
        <f t="shared" si="78"/>
        <v>170</v>
      </c>
      <c r="N2397" s="185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3" t="s">
        <v>292</v>
      </c>
      <c r="K2398" s="183" t="s">
        <v>318</v>
      </c>
      <c r="L2398" s="186">
        <f t="shared" si="77"/>
        <v>0</v>
      </c>
      <c r="M2398" s="186">
        <f t="shared" si="78"/>
        <v>0</v>
      </c>
      <c r="N2398" s="185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3" t="s">
        <v>293</v>
      </c>
      <c r="K2399" s="183" t="s">
        <v>318</v>
      </c>
      <c r="L2399" s="186">
        <f t="shared" si="77"/>
        <v>0</v>
      </c>
      <c r="M2399" s="186">
        <f t="shared" si="78"/>
        <v>0</v>
      </c>
      <c r="N2399" s="185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3" t="s">
        <v>269</v>
      </c>
      <c r="K2400" s="183" t="s">
        <v>320</v>
      </c>
      <c r="L2400" s="186">
        <f t="shared" si="77"/>
        <v>0</v>
      </c>
      <c r="M2400" s="186">
        <f t="shared" si="78"/>
        <v>0</v>
      </c>
      <c r="N2400" s="185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3" t="s">
        <v>270</v>
      </c>
      <c r="K2401" s="183" t="s">
        <v>320</v>
      </c>
      <c r="L2401" s="186">
        <f t="shared" si="77"/>
        <v>0</v>
      </c>
      <c r="M2401" s="186">
        <f t="shared" si="78"/>
        <v>0</v>
      </c>
      <c r="N2401" s="185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3" t="s">
        <v>271</v>
      </c>
      <c r="K2402" s="183" t="s">
        <v>321</v>
      </c>
      <c r="L2402" s="186">
        <f t="shared" si="77"/>
        <v>0</v>
      </c>
      <c r="M2402" s="186">
        <f t="shared" si="78"/>
        <v>0</v>
      </c>
      <c r="N2402" s="185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3" t="s">
        <v>294</v>
      </c>
      <c r="K2403" s="183" t="s">
        <v>320</v>
      </c>
      <c r="L2403" s="186">
        <f t="shared" si="77"/>
        <v>0</v>
      </c>
      <c r="M2403" s="186">
        <f t="shared" si="78"/>
        <v>0</v>
      </c>
      <c r="N2403" s="185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3" t="s">
        <v>346</v>
      </c>
      <c r="K2404" s="183" t="s">
        <v>320</v>
      </c>
      <c r="L2404" s="186">
        <f t="shared" si="77"/>
        <v>0</v>
      </c>
      <c r="M2404" s="186">
        <f t="shared" si="78"/>
        <v>0</v>
      </c>
      <c r="N2404" s="185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3" t="s">
        <v>295</v>
      </c>
      <c r="K2405" s="183" t="s">
        <v>320</v>
      </c>
      <c r="L2405" s="186">
        <f t="shared" si="77"/>
        <v>0</v>
      </c>
      <c r="M2405" s="186">
        <f t="shared" si="78"/>
        <v>0</v>
      </c>
      <c r="N2405" s="185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3" t="s">
        <v>299</v>
      </c>
      <c r="K2406" s="183" t="s">
        <v>318</v>
      </c>
      <c r="L2406" s="186">
        <f t="shared" si="77"/>
        <v>0</v>
      </c>
      <c r="M2406" s="186">
        <f t="shared" si="78"/>
        <v>0</v>
      </c>
      <c r="N2406" s="185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3" t="s">
        <v>347</v>
      </c>
      <c r="K2407" s="183" t="s">
        <v>320</v>
      </c>
      <c r="L2407" s="186">
        <f t="shared" si="77"/>
        <v>0</v>
      </c>
      <c r="M2407" s="186">
        <f t="shared" si="78"/>
        <v>0</v>
      </c>
      <c r="N2407" s="185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3" t="s">
        <v>296</v>
      </c>
      <c r="K2408" s="183" t="s">
        <v>321</v>
      </c>
      <c r="L2408" s="186">
        <f t="shared" si="77"/>
        <v>0</v>
      </c>
      <c r="M2408" s="186">
        <f t="shared" si="78"/>
        <v>0</v>
      </c>
      <c r="N2408" s="185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3" t="s">
        <v>297</v>
      </c>
      <c r="K2409" s="183" t="s">
        <v>318</v>
      </c>
      <c r="L2409" s="186">
        <f t="shared" si="77"/>
        <v>0</v>
      </c>
      <c r="M2409" s="186">
        <f t="shared" si="78"/>
        <v>0</v>
      </c>
      <c r="N2409" s="185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4" t="s">
        <v>348</v>
      </c>
      <c r="K2410" s="184" t="s">
        <v>320</v>
      </c>
      <c r="L2410" s="186">
        <f t="shared" si="77"/>
        <v>0</v>
      </c>
      <c r="M2410" s="186">
        <f t="shared" si="78"/>
        <v>0</v>
      </c>
      <c r="N2410" s="185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3" t="s">
        <v>272</v>
      </c>
      <c r="K2411" s="183" t="s">
        <v>321</v>
      </c>
      <c r="L2411" s="186">
        <f t="shared" si="77"/>
        <v>0</v>
      </c>
      <c r="M2411" s="186">
        <f t="shared" si="78"/>
        <v>0</v>
      </c>
      <c r="N2411" s="185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3" t="s">
        <v>273</v>
      </c>
      <c r="K2412" s="183" t="s">
        <v>321</v>
      </c>
      <c r="L2412" s="186">
        <f t="shared" si="77"/>
        <v>0</v>
      </c>
      <c r="M2412" s="186">
        <f t="shared" si="78"/>
        <v>0</v>
      </c>
      <c r="N2412" s="185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3" t="s">
        <v>274</v>
      </c>
      <c r="K2413" s="183" t="s">
        <v>321</v>
      </c>
      <c r="L2413" s="186">
        <f t="shared" si="77"/>
        <v>0</v>
      </c>
      <c r="M2413" s="186">
        <f t="shared" si="78"/>
        <v>0</v>
      </c>
      <c r="N2413" s="185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3" t="s">
        <v>275</v>
      </c>
      <c r="K2414" s="183" t="s">
        <v>321</v>
      </c>
      <c r="L2414" s="186">
        <f t="shared" si="77"/>
        <v>0</v>
      </c>
      <c r="M2414" s="186">
        <f t="shared" si="78"/>
        <v>0</v>
      </c>
      <c r="N2414" s="185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3" t="s">
        <v>276</v>
      </c>
      <c r="K2415" s="183" t="s">
        <v>320</v>
      </c>
      <c r="L2415" s="186">
        <f t="shared" si="77"/>
        <v>0</v>
      </c>
      <c r="M2415" s="186">
        <f t="shared" si="78"/>
        <v>0</v>
      </c>
      <c r="N2415" s="185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3" t="s">
        <v>277</v>
      </c>
      <c r="K2416" s="183" t="s">
        <v>320</v>
      </c>
      <c r="L2416" s="186">
        <f t="shared" si="77"/>
        <v>0</v>
      </c>
      <c r="M2416" s="186">
        <f t="shared" si="78"/>
        <v>0</v>
      </c>
      <c r="N2416" s="185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3" t="s">
        <v>298</v>
      </c>
      <c r="K2417" s="183" t="s">
        <v>321</v>
      </c>
      <c r="L2417" s="186">
        <f t="shared" si="77"/>
        <v>0</v>
      </c>
      <c r="M2417" s="186">
        <f t="shared" si="78"/>
        <v>0</v>
      </c>
      <c r="N2417" s="185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3" t="s">
        <v>278</v>
      </c>
      <c r="K2418" s="183" t="s">
        <v>320</v>
      </c>
      <c r="L2418" s="186">
        <f t="shared" si="77"/>
        <v>6</v>
      </c>
      <c r="M2418" s="186">
        <f t="shared" si="78"/>
        <v>7.6269999999999998</v>
      </c>
      <c r="N2418" s="185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3" t="s">
        <v>279</v>
      </c>
      <c r="K2419" s="183" t="s">
        <v>320</v>
      </c>
      <c r="L2419" s="186">
        <f t="shared" si="77"/>
        <v>0</v>
      </c>
      <c r="M2419" s="186">
        <f t="shared" si="78"/>
        <v>0</v>
      </c>
      <c r="N2419" s="185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3" t="s">
        <v>280</v>
      </c>
      <c r="K2420" s="183" t="s">
        <v>319</v>
      </c>
      <c r="L2420" s="186">
        <f t="shared" si="77"/>
        <v>0</v>
      </c>
      <c r="M2420" s="186">
        <f t="shared" si="78"/>
        <v>0</v>
      </c>
      <c r="N2420" s="185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3" t="s">
        <v>281</v>
      </c>
      <c r="K2421" s="183" t="s">
        <v>319</v>
      </c>
      <c r="L2421" s="186">
        <f t="shared" si="77"/>
        <v>0</v>
      </c>
      <c r="M2421" s="186">
        <f t="shared" si="78"/>
        <v>27.234000000000002</v>
      </c>
      <c r="N2421" s="185" t="s">
        <v>1404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1015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2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3" t="s">
        <v>267</v>
      </c>
      <c r="K2423" s="183" t="s">
        <v>318</v>
      </c>
      <c r="L2423" s="186">
        <f t="shared" si="77"/>
        <v>0</v>
      </c>
      <c r="M2423" s="186">
        <f t="shared" si="78"/>
        <v>0</v>
      </c>
      <c r="N2423" s="185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3" t="s">
        <v>291</v>
      </c>
      <c r="K2424" s="183" t="s">
        <v>319</v>
      </c>
      <c r="L2424" s="186">
        <f t="shared" si="77"/>
        <v>0</v>
      </c>
      <c r="M2424" s="186">
        <f t="shared" si="78"/>
        <v>0</v>
      </c>
      <c r="N2424" s="185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3" t="s">
        <v>336</v>
      </c>
      <c r="K2425" s="183" t="s">
        <v>319</v>
      </c>
      <c r="L2425" s="186">
        <f t="shared" si="77"/>
        <v>0</v>
      </c>
      <c r="M2425" s="186">
        <f t="shared" si="78"/>
        <v>0</v>
      </c>
      <c r="N2425" s="185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4" t="s">
        <v>337</v>
      </c>
      <c r="K2426" s="184" t="s">
        <v>318</v>
      </c>
      <c r="L2426" s="186">
        <f t="shared" si="77"/>
        <v>0</v>
      </c>
      <c r="M2426" s="186">
        <f t="shared" si="78"/>
        <v>0</v>
      </c>
      <c r="N2426" s="185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4" t="s">
        <v>338</v>
      </c>
      <c r="K2427" s="184" t="s">
        <v>339</v>
      </c>
      <c r="L2427" s="186">
        <f t="shared" si="77"/>
        <v>0</v>
      </c>
      <c r="M2427" s="186">
        <f t="shared" si="78"/>
        <v>0</v>
      </c>
      <c r="N2427" s="185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4" t="s">
        <v>340</v>
      </c>
      <c r="K2428" s="184" t="s">
        <v>318</v>
      </c>
      <c r="L2428" s="186">
        <f t="shared" si="77"/>
        <v>0</v>
      </c>
      <c r="M2428" s="186">
        <f t="shared" si="78"/>
        <v>0</v>
      </c>
      <c r="N2428" s="185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4" t="s">
        <v>341</v>
      </c>
      <c r="K2429" s="184" t="s">
        <v>320</v>
      </c>
      <c r="L2429" s="186">
        <f t="shared" si="77"/>
        <v>0</v>
      </c>
      <c r="M2429" s="186">
        <f t="shared" si="78"/>
        <v>0</v>
      </c>
      <c r="N2429" s="185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4" t="s">
        <v>342</v>
      </c>
      <c r="K2430" s="184" t="s">
        <v>320</v>
      </c>
      <c r="L2430" s="186">
        <f t="shared" si="77"/>
        <v>0</v>
      </c>
      <c r="M2430" s="186">
        <f t="shared" si="78"/>
        <v>0</v>
      </c>
      <c r="N2430" s="185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4" t="s">
        <v>343</v>
      </c>
      <c r="K2431" s="184" t="s">
        <v>339</v>
      </c>
      <c r="L2431" s="186">
        <f t="shared" si="77"/>
        <v>0</v>
      </c>
      <c r="M2431" s="186">
        <f t="shared" si="78"/>
        <v>0</v>
      </c>
      <c r="N2431" s="185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4" t="s">
        <v>344</v>
      </c>
      <c r="K2432" s="184" t="s">
        <v>318</v>
      </c>
      <c r="L2432" s="186">
        <f t="shared" si="77"/>
        <v>0</v>
      </c>
      <c r="M2432" s="186">
        <f t="shared" si="78"/>
        <v>0</v>
      </c>
      <c r="N2432" s="185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3" t="s">
        <v>351</v>
      </c>
      <c r="K2433" s="183" t="s">
        <v>318</v>
      </c>
      <c r="L2433" s="186">
        <f t="shared" si="77"/>
        <v>0</v>
      </c>
      <c r="M2433" s="186">
        <f t="shared" si="78"/>
        <v>0</v>
      </c>
      <c r="N2433" s="185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3" t="s">
        <v>352</v>
      </c>
      <c r="K2434" s="183" t="s">
        <v>321</v>
      </c>
      <c r="L2434" s="186">
        <f t="shared" si="77"/>
        <v>0</v>
      </c>
      <c r="M2434" s="186">
        <f t="shared" si="78"/>
        <v>0</v>
      </c>
      <c r="N2434" s="185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3" t="s">
        <v>345</v>
      </c>
      <c r="K2435" s="183" t="s">
        <v>318</v>
      </c>
      <c r="L2435" s="186">
        <f t="shared" si="77"/>
        <v>0</v>
      </c>
      <c r="M2435" s="186">
        <f t="shared" si="78"/>
        <v>0</v>
      </c>
      <c r="N2435" s="185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3" t="s">
        <v>268</v>
      </c>
      <c r="K2436" s="183" t="s">
        <v>318</v>
      </c>
      <c r="L2436" s="186">
        <f t="shared" si="77"/>
        <v>0</v>
      </c>
      <c r="M2436" s="186">
        <f t="shared" si="78"/>
        <v>0</v>
      </c>
      <c r="N2436" s="185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3" t="s">
        <v>292</v>
      </c>
      <c r="K2437" s="183" t="s">
        <v>318</v>
      </c>
      <c r="L2437" s="186">
        <f t="shared" si="77"/>
        <v>0</v>
      </c>
      <c r="M2437" s="186">
        <f t="shared" si="78"/>
        <v>0</v>
      </c>
      <c r="N2437" s="185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3" t="s">
        <v>293</v>
      </c>
      <c r="K2438" s="183" t="s">
        <v>318</v>
      </c>
      <c r="L2438" s="186">
        <f t="shared" ref="L2438:L2501" si="79">SUM(R2438,W2438,AB2438,AG2438,AL2438,AQ2438,AV2438,BA2438,BF2438,BK2438,BP2438,BU2438)</f>
        <v>0</v>
      </c>
      <c r="M2438" s="186">
        <f t="shared" ref="M2438:M2501" si="80">SUM(S2438,X2438,AC2438,AH2438,AM2438,AR2438,AW2438,BB2438,BG2438,BL2438,BQ2438,BV2438)</f>
        <v>0</v>
      </c>
      <c r="N2438" s="185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3" t="s">
        <v>269</v>
      </c>
      <c r="K2439" s="183" t="s">
        <v>320</v>
      </c>
      <c r="L2439" s="186">
        <f t="shared" si="79"/>
        <v>0</v>
      </c>
      <c r="M2439" s="186">
        <f t="shared" si="80"/>
        <v>0</v>
      </c>
      <c r="N2439" s="185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3" t="s">
        <v>270</v>
      </c>
      <c r="K2440" s="183" t="s">
        <v>320</v>
      </c>
      <c r="L2440" s="186">
        <f t="shared" si="79"/>
        <v>0</v>
      </c>
      <c r="M2440" s="186">
        <f t="shared" si="80"/>
        <v>0</v>
      </c>
      <c r="N2440" s="185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3" t="s">
        <v>271</v>
      </c>
      <c r="K2441" s="183" t="s">
        <v>321</v>
      </c>
      <c r="L2441" s="186">
        <f t="shared" si="79"/>
        <v>0</v>
      </c>
      <c r="M2441" s="186">
        <f t="shared" si="80"/>
        <v>0</v>
      </c>
      <c r="N2441" s="185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3" t="s">
        <v>294</v>
      </c>
      <c r="K2442" s="183" t="s">
        <v>320</v>
      </c>
      <c r="L2442" s="186">
        <f t="shared" si="79"/>
        <v>0</v>
      </c>
      <c r="M2442" s="186">
        <f t="shared" si="80"/>
        <v>0</v>
      </c>
      <c r="N2442" s="185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3" t="s">
        <v>346</v>
      </c>
      <c r="K2443" s="183" t="s">
        <v>320</v>
      </c>
      <c r="L2443" s="186">
        <f t="shared" si="79"/>
        <v>0</v>
      </c>
      <c r="M2443" s="186">
        <f t="shared" si="80"/>
        <v>0</v>
      </c>
      <c r="N2443" s="185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3" t="s">
        <v>295</v>
      </c>
      <c r="K2444" s="183" t="s">
        <v>320</v>
      </c>
      <c r="L2444" s="186">
        <f t="shared" si="79"/>
        <v>0</v>
      </c>
      <c r="M2444" s="186">
        <f t="shared" si="80"/>
        <v>0</v>
      </c>
      <c r="N2444" s="185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3" t="s">
        <v>299</v>
      </c>
      <c r="K2445" s="183" t="s">
        <v>318</v>
      </c>
      <c r="L2445" s="186">
        <f t="shared" si="79"/>
        <v>0</v>
      </c>
      <c r="M2445" s="186">
        <f t="shared" si="80"/>
        <v>0</v>
      </c>
      <c r="N2445" s="185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3" t="s">
        <v>347</v>
      </c>
      <c r="K2446" s="183" t="s">
        <v>320</v>
      </c>
      <c r="L2446" s="186">
        <f t="shared" si="79"/>
        <v>0</v>
      </c>
      <c r="M2446" s="186">
        <f t="shared" si="80"/>
        <v>0</v>
      </c>
      <c r="N2446" s="185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3" t="s">
        <v>296</v>
      </c>
      <c r="K2447" s="183" t="s">
        <v>321</v>
      </c>
      <c r="L2447" s="186">
        <f t="shared" si="79"/>
        <v>0</v>
      </c>
      <c r="M2447" s="186">
        <f t="shared" si="80"/>
        <v>0</v>
      </c>
      <c r="N2447" s="185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3" t="s">
        <v>297</v>
      </c>
      <c r="K2448" s="183" t="s">
        <v>318</v>
      </c>
      <c r="L2448" s="186">
        <f t="shared" si="79"/>
        <v>0</v>
      </c>
      <c r="M2448" s="186">
        <f t="shared" si="80"/>
        <v>0</v>
      </c>
      <c r="N2448" s="185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4" t="s">
        <v>348</v>
      </c>
      <c r="K2449" s="184" t="s">
        <v>320</v>
      </c>
      <c r="L2449" s="186">
        <f t="shared" si="79"/>
        <v>0</v>
      </c>
      <c r="M2449" s="186">
        <f t="shared" si="80"/>
        <v>0</v>
      </c>
      <c r="N2449" s="185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3" t="s">
        <v>272</v>
      </c>
      <c r="K2450" s="183" t="s">
        <v>321</v>
      </c>
      <c r="L2450" s="186">
        <f t="shared" si="79"/>
        <v>0</v>
      </c>
      <c r="M2450" s="186">
        <f t="shared" si="80"/>
        <v>0</v>
      </c>
      <c r="N2450" s="185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3" t="s">
        <v>273</v>
      </c>
      <c r="K2451" s="183" t="s">
        <v>321</v>
      </c>
      <c r="L2451" s="186">
        <f t="shared" si="79"/>
        <v>0</v>
      </c>
      <c r="M2451" s="186">
        <f t="shared" si="80"/>
        <v>0</v>
      </c>
      <c r="N2451" s="185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3" t="s">
        <v>274</v>
      </c>
      <c r="K2452" s="183" t="s">
        <v>321</v>
      </c>
      <c r="L2452" s="186">
        <f t="shared" si="79"/>
        <v>2E-3</v>
      </c>
      <c r="M2452" s="186">
        <f t="shared" si="80"/>
        <v>4.9480000000000004</v>
      </c>
      <c r="N2452" s="185" t="s">
        <v>885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3" t="s">
        <v>275</v>
      </c>
      <c r="K2453" s="183" t="s">
        <v>321</v>
      </c>
      <c r="L2453" s="186">
        <f t="shared" si="79"/>
        <v>0</v>
      </c>
      <c r="M2453" s="186">
        <f t="shared" si="80"/>
        <v>0</v>
      </c>
      <c r="N2453" s="185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3" t="s">
        <v>276</v>
      </c>
      <c r="K2454" s="183" t="s">
        <v>320</v>
      </c>
      <c r="L2454" s="186">
        <f t="shared" si="79"/>
        <v>0</v>
      </c>
      <c r="M2454" s="186">
        <f t="shared" si="80"/>
        <v>0</v>
      </c>
      <c r="N2454" s="185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3" t="s">
        <v>277</v>
      </c>
      <c r="K2455" s="183" t="s">
        <v>320</v>
      </c>
      <c r="L2455" s="186">
        <f t="shared" si="79"/>
        <v>0</v>
      </c>
      <c r="M2455" s="186">
        <f t="shared" si="80"/>
        <v>0</v>
      </c>
      <c r="N2455" s="185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3" t="s">
        <v>298</v>
      </c>
      <c r="K2456" s="183" t="s">
        <v>321</v>
      </c>
      <c r="L2456" s="186">
        <f t="shared" si="79"/>
        <v>0</v>
      </c>
      <c r="M2456" s="186">
        <f t="shared" si="80"/>
        <v>0</v>
      </c>
      <c r="N2456" s="185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3" t="s">
        <v>278</v>
      </c>
      <c r="K2457" s="183" t="s">
        <v>320</v>
      </c>
      <c r="L2457" s="186">
        <f t="shared" si="79"/>
        <v>0</v>
      </c>
      <c r="M2457" s="186">
        <f t="shared" si="80"/>
        <v>0</v>
      </c>
      <c r="N2457" s="185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3" t="s">
        <v>279</v>
      </c>
      <c r="K2458" s="183" t="s">
        <v>320</v>
      </c>
      <c r="L2458" s="186">
        <f t="shared" si="79"/>
        <v>0</v>
      </c>
      <c r="M2458" s="186">
        <f t="shared" si="80"/>
        <v>0</v>
      </c>
      <c r="N2458" s="185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3" t="s">
        <v>280</v>
      </c>
      <c r="K2459" s="183" t="s">
        <v>319</v>
      </c>
      <c r="L2459" s="186">
        <f t="shared" si="79"/>
        <v>0</v>
      </c>
      <c r="M2459" s="186">
        <f t="shared" si="80"/>
        <v>0</v>
      </c>
      <c r="N2459" s="185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3" t="s">
        <v>281</v>
      </c>
      <c r="K2460" s="183" t="s">
        <v>319</v>
      </c>
      <c r="L2460" s="186">
        <f t="shared" si="79"/>
        <v>0</v>
      </c>
      <c r="M2460" s="186">
        <f t="shared" si="80"/>
        <v>0.94699999999999995</v>
      </c>
      <c r="N2460" s="185" t="s">
        <v>724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724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2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3" t="s">
        <v>267</v>
      </c>
      <c r="K2462" s="183" t="s">
        <v>318</v>
      </c>
      <c r="L2462" s="186">
        <f t="shared" si="79"/>
        <v>0</v>
      </c>
      <c r="M2462" s="186">
        <f t="shared" si="80"/>
        <v>0</v>
      </c>
      <c r="N2462" s="185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3" t="s">
        <v>291</v>
      </c>
      <c r="K2463" s="183" t="s">
        <v>319</v>
      </c>
      <c r="L2463" s="186">
        <f t="shared" si="79"/>
        <v>0</v>
      </c>
      <c r="M2463" s="186">
        <f t="shared" si="80"/>
        <v>0</v>
      </c>
      <c r="N2463" s="185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3" t="s">
        <v>336</v>
      </c>
      <c r="K2464" s="183" t="s">
        <v>319</v>
      </c>
      <c r="L2464" s="186">
        <f t="shared" si="79"/>
        <v>0</v>
      </c>
      <c r="M2464" s="186">
        <f t="shared" si="80"/>
        <v>0</v>
      </c>
      <c r="N2464" s="185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4" t="s">
        <v>337</v>
      </c>
      <c r="K2465" s="184" t="s">
        <v>318</v>
      </c>
      <c r="L2465" s="186">
        <f t="shared" si="79"/>
        <v>0</v>
      </c>
      <c r="M2465" s="186">
        <f t="shared" si="80"/>
        <v>0</v>
      </c>
      <c r="N2465" s="185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4" t="s">
        <v>338</v>
      </c>
      <c r="K2466" s="184" t="s">
        <v>339</v>
      </c>
      <c r="L2466" s="186">
        <f t="shared" si="79"/>
        <v>0</v>
      </c>
      <c r="M2466" s="186">
        <f t="shared" si="80"/>
        <v>0</v>
      </c>
      <c r="N2466" s="185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4" t="s">
        <v>340</v>
      </c>
      <c r="K2467" s="184" t="s">
        <v>318</v>
      </c>
      <c r="L2467" s="186">
        <f t="shared" si="79"/>
        <v>0</v>
      </c>
      <c r="M2467" s="186">
        <f t="shared" si="80"/>
        <v>0</v>
      </c>
      <c r="N2467" s="185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4" t="s">
        <v>341</v>
      </c>
      <c r="K2468" s="184" t="s">
        <v>320</v>
      </c>
      <c r="L2468" s="186">
        <f t="shared" si="79"/>
        <v>0</v>
      </c>
      <c r="M2468" s="186">
        <f t="shared" si="80"/>
        <v>0</v>
      </c>
      <c r="N2468" s="185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4" t="s">
        <v>342</v>
      </c>
      <c r="K2469" s="184" t="s">
        <v>320</v>
      </c>
      <c r="L2469" s="186">
        <f t="shared" si="79"/>
        <v>0</v>
      </c>
      <c r="M2469" s="186">
        <f t="shared" si="80"/>
        <v>0</v>
      </c>
      <c r="N2469" s="185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4" t="s">
        <v>343</v>
      </c>
      <c r="K2470" s="184" t="s">
        <v>339</v>
      </c>
      <c r="L2470" s="186">
        <f t="shared" si="79"/>
        <v>0</v>
      </c>
      <c r="M2470" s="186">
        <f t="shared" si="80"/>
        <v>0</v>
      </c>
      <c r="N2470" s="185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4" t="s">
        <v>344</v>
      </c>
      <c r="K2471" s="184" t="s">
        <v>318</v>
      </c>
      <c r="L2471" s="186">
        <f t="shared" si="79"/>
        <v>0</v>
      </c>
      <c r="M2471" s="186">
        <f t="shared" si="80"/>
        <v>0</v>
      </c>
      <c r="N2471" s="185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3" t="s">
        <v>351</v>
      </c>
      <c r="K2472" s="183" t="s">
        <v>318</v>
      </c>
      <c r="L2472" s="186">
        <f t="shared" si="79"/>
        <v>0</v>
      </c>
      <c r="M2472" s="186">
        <f t="shared" si="80"/>
        <v>0</v>
      </c>
      <c r="N2472" s="185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3" t="s">
        <v>352</v>
      </c>
      <c r="K2473" s="183" t="s">
        <v>321</v>
      </c>
      <c r="L2473" s="186">
        <f t="shared" si="79"/>
        <v>0</v>
      </c>
      <c r="M2473" s="186">
        <f t="shared" si="80"/>
        <v>0</v>
      </c>
      <c r="N2473" s="185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3" t="s">
        <v>345</v>
      </c>
      <c r="K2474" s="183" t="s">
        <v>318</v>
      </c>
      <c r="L2474" s="186">
        <f t="shared" si="79"/>
        <v>0</v>
      </c>
      <c r="M2474" s="186">
        <f t="shared" si="80"/>
        <v>0</v>
      </c>
      <c r="N2474" s="185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3" t="s">
        <v>268</v>
      </c>
      <c r="K2475" s="183" t="s">
        <v>318</v>
      </c>
      <c r="L2475" s="186">
        <f t="shared" si="79"/>
        <v>0</v>
      </c>
      <c r="M2475" s="186">
        <f t="shared" si="80"/>
        <v>0</v>
      </c>
      <c r="N2475" s="185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3" t="s">
        <v>292</v>
      </c>
      <c r="K2476" s="183" t="s">
        <v>318</v>
      </c>
      <c r="L2476" s="186">
        <f t="shared" si="79"/>
        <v>0</v>
      </c>
      <c r="M2476" s="186">
        <f t="shared" si="80"/>
        <v>0</v>
      </c>
      <c r="N2476" s="185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3" t="s">
        <v>293</v>
      </c>
      <c r="K2477" s="183" t="s">
        <v>318</v>
      </c>
      <c r="L2477" s="186">
        <f t="shared" si="79"/>
        <v>0</v>
      </c>
      <c r="M2477" s="186">
        <f t="shared" si="80"/>
        <v>0</v>
      </c>
      <c r="N2477" s="185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3" t="s">
        <v>269</v>
      </c>
      <c r="K2478" s="183" t="s">
        <v>320</v>
      </c>
      <c r="L2478" s="186">
        <f t="shared" si="79"/>
        <v>0</v>
      </c>
      <c r="M2478" s="186">
        <f t="shared" si="80"/>
        <v>0</v>
      </c>
      <c r="N2478" s="185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3" t="s">
        <v>270</v>
      </c>
      <c r="K2479" s="183" t="s">
        <v>320</v>
      </c>
      <c r="L2479" s="186">
        <f t="shared" si="79"/>
        <v>0</v>
      </c>
      <c r="M2479" s="186">
        <f t="shared" si="80"/>
        <v>0</v>
      </c>
      <c r="N2479" s="185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3" t="s">
        <v>271</v>
      </c>
      <c r="K2480" s="183" t="s">
        <v>321</v>
      </c>
      <c r="L2480" s="186">
        <f t="shared" si="79"/>
        <v>0</v>
      </c>
      <c r="M2480" s="186">
        <f t="shared" si="80"/>
        <v>0</v>
      </c>
      <c r="N2480" s="185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3" t="s">
        <v>294</v>
      </c>
      <c r="K2481" s="183" t="s">
        <v>320</v>
      </c>
      <c r="L2481" s="186">
        <f t="shared" si="79"/>
        <v>0</v>
      </c>
      <c r="M2481" s="186">
        <f t="shared" si="80"/>
        <v>0</v>
      </c>
      <c r="N2481" s="185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3" t="s">
        <v>346</v>
      </c>
      <c r="K2482" s="183" t="s">
        <v>320</v>
      </c>
      <c r="L2482" s="186">
        <f t="shared" si="79"/>
        <v>0</v>
      </c>
      <c r="M2482" s="186">
        <f t="shared" si="80"/>
        <v>0</v>
      </c>
      <c r="N2482" s="185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3" t="s">
        <v>295</v>
      </c>
      <c r="K2483" s="183" t="s">
        <v>320</v>
      </c>
      <c r="L2483" s="186">
        <f t="shared" si="79"/>
        <v>0</v>
      </c>
      <c r="M2483" s="186">
        <f t="shared" si="80"/>
        <v>0</v>
      </c>
      <c r="N2483" s="185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3" t="s">
        <v>299</v>
      </c>
      <c r="K2484" s="183" t="s">
        <v>318</v>
      </c>
      <c r="L2484" s="186">
        <f t="shared" si="79"/>
        <v>0</v>
      </c>
      <c r="M2484" s="186">
        <f t="shared" si="80"/>
        <v>0</v>
      </c>
      <c r="N2484" s="185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3" t="s">
        <v>347</v>
      </c>
      <c r="K2485" s="183" t="s">
        <v>320</v>
      </c>
      <c r="L2485" s="186">
        <f t="shared" si="79"/>
        <v>0</v>
      </c>
      <c r="M2485" s="186">
        <f t="shared" si="80"/>
        <v>0</v>
      </c>
      <c r="N2485" s="185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3" t="s">
        <v>296</v>
      </c>
      <c r="K2486" s="183" t="s">
        <v>321</v>
      </c>
      <c r="L2486" s="186">
        <f t="shared" si="79"/>
        <v>0</v>
      </c>
      <c r="M2486" s="186">
        <f t="shared" si="80"/>
        <v>0</v>
      </c>
      <c r="N2486" s="185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3" t="s">
        <v>297</v>
      </c>
      <c r="K2487" s="183" t="s">
        <v>318</v>
      </c>
      <c r="L2487" s="186">
        <f t="shared" si="79"/>
        <v>0</v>
      </c>
      <c r="M2487" s="186">
        <f t="shared" si="80"/>
        <v>0</v>
      </c>
      <c r="N2487" s="185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4" t="s">
        <v>348</v>
      </c>
      <c r="K2488" s="184" t="s">
        <v>320</v>
      </c>
      <c r="L2488" s="186">
        <f t="shared" si="79"/>
        <v>0</v>
      </c>
      <c r="M2488" s="186">
        <f t="shared" si="80"/>
        <v>0</v>
      </c>
      <c r="N2488" s="185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3" t="s">
        <v>272</v>
      </c>
      <c r="K2489" s="183" t="s">
        <v>321</v>
      </c>
      <c r="L2489" s="186">
        <f t="shared" si="79"/>
        <v>0</v>
      </c>
      <c r="M2489" s="186">
        <f t="shared" si="80"/>
        <v>0</v>
      </c>
      <c r="N2489" s="185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3" t="s">
        <v>273</v>
      </c>
      <c r="K2490" s="183" t="s">
        <v>321</v>
      </c>
      <c r="L2490" s="186">
        <f t="shared" si="79"/>
        <v>0</v>
      </c>
      <c r="M2490" s="186">
        <f t="shared" si="80"/>
        <v>0</v>
      </c>
      <c r="N2490" s="185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3" t="s">
        <v>274</v>
      </c>
      <c r="K2491" s="183" t="s">
        <v>321</v>
      </c>
      <c r="L2491" s="186">
        <f t="shared" si="79"/>
        <v>0</v>
      </c>
      <c r="M2491" s="186">
        <f t="shared" si="80"/>
        <v>0</v>
      </c>
      <c r="N2491" s="185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3" t="s">
        <v>275</v>
      </c>
      <c r="K2492" s="183" t="s">
        <v>321</v>
      </c>
      <c r="L2492" s="186">
        <f t="shared" si="79"/>
        <v>0</v>
      </c>
      <c r="M2492" s="186">
        <f t="shared" si="80"/>
        <v>0</v>
      </c>
      <c r="N2492" s="185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3" t="s">
        <v>276</v>
      </c>
      <c r="K2493" s="183" t="s">
        <v>320</v>
      </c>
      <c r="L2493" s="186">
        <f t="shared" si="79"/>
        <v>0</v>
      </c>
      <c r="M2493" s="186">
        <f t="shared" si="80"/>
        <v>0</v>
      </c>
      <c r="N2493" s="185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3" t="s">
        <v>277</v>
      </c>
      <c r="K2494" s="183" t="s">
        <v>320</v>
      </c>
      <c r="L2494" s="186">
        <f t="shared" si="79"/>
        <v>0</v>
      </c>
      <c r="M2494" s="186">
        <f t="shared" si="80"/>
        <v>0</v>
      </c>
      <c r="N2494" s="185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3" t="s">
        <v>298</v>
      </c>
      <c r="K2495" s="183" t="s">
        <v>321</v>
      </c>
      <c r="L2495" s="186">
        <f t="shared" si="79"/>
        <v>0</v>
      </c>
      <c r="M2495" s="186">
        <f t="shared" si="80"/>
        <v>0</v>
      </c>
      <c r="N2495" s="185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3" t="s">
        <v>278</v>
      </c>
      <c r="K2496" s="183" t="s">
        <v>320</v>
      </c>
      <c r="L2496" s="186">
        <f t="shared" si="79"/>
        <v>1</v>
      </c>
      <c r="M2496" s="186">
        <f t="shared" si="80"/>
        <v>1.92</v>
      </c>
      <c r="N2496" s="185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3" t="s">
        <v>279</v>
      </c>
      <c r="K2497" s="183" t="s">
        <v>320</v>
      </c>
      <c r="L2497" s="186">
        <f t="shared" si="79"/>
        <v>0</v>
      </c>
      <c r="M2497" s="186">
        <f t="shared" si="80"/>
        <v>0</v>
      </c>
      <c r="N2497" s="185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3" t="s">
        <v>280</v>
      </c>
      <c r="K2498" s="183" t="s">
        <v>319</v>
      </c>
      <c r="L2498" s="186">
        <f t="shared" si="79"/>
        <v>0</v>
      </c>
      <c r="M2498" s="186">
        <f t="shared" si="80"/>
        <v>0</v>
      </c>
      <c r="N2498" s="185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3" t="s">
        <v>281</v>
      </c>
      <c r="K2499" s="183" t="s">
        <v>319</v>
      </c>
      <c r="L2499" s="186">
        <f t="shared" si="79"/>
        <v>0</v>
      </c>
      <c r="M2499" s="186">
        <f t="shared" si="80"/>
        <v>57.764999999999993</v>
      </c>
      <c r="N2499" s="185" t="s">
        <v>1405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1020</v>
      </c>
      <c r="BI2499" s="2"/>
      <c r="BJ2499" s="2"/>
      <c r="BK2499" s="2"/>
      <c r="BL2499" s="55">
        <v>3.1160000000000001</v>
      </c>
      <c r="BM2499" s="48" t="s">
        <v>1132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2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3" t="s">
        <v>267</v>
      </c>
      <c r="K2501" s="183" t="s">
        <v>318</v>
      </c>
      <c r="L2501" s="186">
        <f t="shared" si="79"/>
        <v>0</v>
      </c>
      <c r="M2501" s="186">
        <f t="shared" si="80"/>
        <v>0</v>
      </c>
      <c r="N2501" s="185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3" t="s">
        <v>291</v>
      </c>
      <c r="K2502" s="183" t="s">
        <v>319</v>
      </c>
      <c r="L2502" s="186">
        <f t="shared" ref="L2502:L2565" si="81">SUM(R2502,W2502,AB2502,AG2502,AL2502,AQ2502,AV2502,BA2502,BF2502,BK2502,BP2502,BU2502)</f>
        <v>0</v>
      </c>
      <c r="M2502" s="186">
        <f t="shared" ref="M2502:M2565" si="82">SUM(S2502,X2502,AC2502,AH2502,AM2502,AR2502,AW2502,BB2502,BG2502,BL2502,BQ2502,BV2502)</f>
        <v>0</v>
      </c>
      <c r="N2502" s="185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3" t="s">
        <v>336</v>
      </c>
      <c r="K2503" s="183" t="s">
        <v>319</v>
      </c>
      <c r="L2503" s="186">
        <f t="shared" si="81"/>
        <v>0</v>
      </c>
      <c r="M2503" s="186">
        <f t="shared" si="82"/>
        <v>0</v>
      </c>
      <c r="N2503" s="185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4" t="s">
        <v>337</v>
      </c>
      <c r="K2504" s="184" t="s">
        <v>318</v>
      </c>
      <c r="L2504" s="186">
        <f t="shared" si="81"/>
        <v>0</v>
      </c>
      <c r="M2504" s="186">
        <f t="shared" si="82"/>
        <v>0</v>
      </c>
      <c r="N2504" s="185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4" t="s">
        <v>338</v>
      </c>
      <c r="K2505" s="184" t="s">
        <v>339</v>
      </c>
      <c r="L2505" s="186">
        <f t="shared" si="81"/>
        <v>0</v>
      </c>
      <c r="M2505" s="186">
        <f t="shared" si="82"/>
        <v>0</v>
      </c>
      <c r="N2505" s="185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4" t="s">
        <v>340</v>
      </c>
      <c r="K2506" s="184" t="s">
        <v>318</v>
      </c>
      <c r="L2506" s="186">
        <f t="shared" si="81"/>
        <v>0</v>
      </c>
      <c r="M2506" s="186">
        <f t="shared" si="82"/>
        <v>0</v>
      </c>
      <c r="N2506" s="185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4" t="s">
        <v>341</v>
      </c>
      <c r="K2507" s="184" t="s">
        <v>320</v>
      </c>
      <c r="L2507" s="186">
        <f t="shared" si="81"/>
        <v>0</v>
      </c>
      <c r="M2507" s="186">
        <f t="shared" si="82"/>
        <v>0</v>
      </c>
      <c r="N2507" s="185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4" t="s">
        <v>342</v>
      </c>
      <c r="K2508" s="184" t="s">
        <v>320</v>
      </c>
      <c r="L2508" s="186">
        <f t="shared" si="81"/>
        <v>0</v>
      </c>
      <c r="M2508" s="186">
        <f t="shared" si="82"/>
        <v>0</v>
      </c>
      <c r="N2508" s="185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4" t="s">
        <v>343</v>
      </c>
      <c r="K2509" s="184" t="s">
        <v>339</v>
      </c>
      <c r="L2509" s="186">
        <f t="shared" si="81"/>
        <v>0</v>
      </c>
      <c r="M2509" s="186">
        <f t="shared" si="82"/>
        <v>0</v>
      </c>
      <c r="N2509" s="185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4" t="s">
        <v>344</v>
      </c>
      <c r="K2510" s="184" t="s">
        <v>318</v>
      </c>
      <c r="L2510" s="186">
        <f t="shared" si="81"/>
        <v>0</v>
      </c>
      <c r="M2510" s="186">
        <f t="shared" si="82"/>
        <v>0</v>
      </c>
      <c r="N2510" s="185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3" t="s">
        <v>351</v>
      </c>
      <c r="K2511" s="183" t="s">
        <v>318</v>
      </c>
      <c r="L2511" s="186">
        <f t="shared" si="81"/>
        <v>0</v>
      </c>
      <c r="M2511" s="186">
        <f t="shared" si="82"/>
        <v>0</v>
      </c>
      <c r="N2511" s="185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3" t="s">
        <v>352</v>
      </c>
      <c r="K2512" s="183" t="s">
        <v>321</v>
      </c>
      <c r="L2512" s="186">
        <f t="shared" si="81"/>
        <v>0</v>
      </c>
      <c r="M2512" s="186">
        <f t="shared" si="82"/>
        <v>0</v>
      </c>
      <c r="N2512" s="185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3" t="s">
        <v>345</v>
      </c>
      <c r="K2513" s="183" t="s">
        <v>318</v>
      </c>
      <c r="L2513" s="186">
        <f t="shared" si="81"/>
        <v>0</v>
      </c>
      <c r="M2513" s="186">
        <f t="shared" si="82"/>
        <v>0</v>
      </c>
      <c r="N2513" s="185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3" t="s">
        <v>268</v>
      </c>
      <c r="K2514" s="183" t="s">
        <v>318</v>
      </c>
      <c r="L2514" s="186">
        <f t="shared" si="81"/>
        <v>0.126</v>
      </c>
      <c r="M2514" s="186">
        <f t="shared" si="82"/>
        <v>250</v>
      </c>
      <c r="N2514" s="185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3" t="s">
        <v>292</v>
      </c>
      <c r="K2515" s="183" t="s">
        <v>318</v>
      </c>
      <c r="L2515" s="186">
        <f t="shared" si="81"/>
        <v>0</v>
      </c>
      <c r="M2515" s="186">
        <f t="shared" si="82"/>
        <v>0</v>
      </c>
      <c r="N2515" s="185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3" t="s">
        <v>293</v>
      </c>
      <c r="K2516" s="183" t="s">
        <v>318</v>
      </c>
      <c r="L2516" s="186">
        <f t="shared" si="81"/>
        <v>0</v>
      </c>
      <c r="M2516" s="186">
        <f t="shared" si="82"/>
        <v>0</v>
      </c>
      <c r="N2516" s="185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3" t="s">
        <v>269</v>
      </c>
      <c r="K2517" s="183" t="s">
        <v>320</v>
      </c>
      <c r="L2517" s="186">
        <f t="shared" si="81"/>
        <v>0</v>
      </c>
      <c r="M2517" s="186">
        <f t="shared" si="82"/>
        <v>0</v>
      </c>
      <c r="N2517" s="185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3" t="s">
        <v>270</v>
      </c>
      <c r="K2518" s="183" t="s">
        <v>320</v>
      </c>
      <c r="L2518" s="186">
        <f t="shared" si="81"/>
        <v>0</v>
      </c>
      <c r="M2518" s="186">
        <f t="shared" si="82"/>
        <v>0</v>
      </c>
      <c r="N2518" s="185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3" t="s">
        <v>271</v>
      </c>
      <c r="K2519" s="183" t="s">
        <v>321</v>
      </c>
      <c r="L2519" s="186">
        <f t="shared" si="81"/>
        <v>0</v>
      </c>
      <c r="M2519" s="186">
        <f t="shared" si="82"/>
        <v>0</v>
      </c>
      <c r="N2519" s="185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3" t="s">
        <v>294</v>
      </c>
      <c r="K2520" s="183" t="s">
        <v>320</v>
      </c>
      <c r="L2520" s="186">
        <f t="shared" si="81"/>
        <v>0</v>
      </c>
      <c r="M2520" s="186">
        <f t="shared" si="82"/>
        <v>0</v>
      </c>
      <c r="N2520" s="185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3" t="s">
        <v>346</v>
      </c>
      <c r="K2521" s="183" t="s">
        <v>320</v>
      </c>
      <c r="L2521" s="186">
        <f t="shared" si="81"/>
        <v>0</v>
      </c>
      <c r="M2521" s="186">
        <f t="shared" si="82"/>
        <v>0</v>
      </c>
      <c r="N2521" s="185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3" t="s">
        <v>295</v>
      </c>
      <c r="K2522" s="183" t="s">
        <v>320</v>
      </c>
      <c r="L2522" s="186">
        <f t="shared" si="81"/>
        <v>0</v>
      </c>
      <c r="M2522" s="186">
        <f t="shared" si="82"/>
        <v>0</v>
      </c>
      <c r="N2522" s="185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3" t="s">
        <v>299</v>
      </c>
      <c r="K2523" s="183" t="s">
        <v>318</v>
      </c>
      <c r="L2523" s="186">
        <f t="shared" si="81"/>
        <v>0</v>
      </c>
      <c r="M2523" s="186">
        <f t="shared" si="82"/>
        <v>0</v>
      </c>
      <c r="N2523" s="185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3" t="s">
        <v>347</v>
      </c>
      <c r="K2524" s="183" t="s">
        <v>320</v>
      </c>
      <c r="L2524" s="186">
        <f t="shared" si="81"/>
        <v>0</v>
      </c>
      <c r="M2524" s="186">
        <f t="shared" si="82"/>
        <v>0</v>
      </c>
      <c r="N2524" s="185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3" t="s">
        <v>296</v>
      </c>
      <c r="K2525" s="183" t="s">
        <v>321</v>
      </c>
      <c r="L2525" s="186">
        <f t="shared" si="81"/>
        <v>0</v>
      </c>
      <c r="M2525" s="186">
        <f t="shared" si="82"/>
        <v>0</v>
      </c>
      <c r="N2525" s="185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3" t="s">
        <v>297</v>
      </c>
      <c r="K2526" s="183" t="s">
        <v>318</v>
      </c>
      <c r="L2526" s="186">
        <f t="shared" si="81"/>
        <v>0</v>
      </c>
      <c r="M2526" s="186">
        <f t="shared" si="82"/>
        <v>0</v>
      </c>
      <c r="N2526" s="185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4" t="s">
        <v>348</v>
      </c>
      <c r="K2527" s="184" t="s">
        <v>320</v>
      </c>
      <c r="L2527" s="186">
        <f t="shared" si="81"/>
        <v>0</v>
      </c>
      <c r="M2527" s="186">
        <f t="shared" si="82"/>
        <v>0</v>
      </c>
      <c r="N2527" s="185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3" t="s">
        <v>272</v>
      </c>
      <c r="K2528" s="183" t="s">
        <v>321</v>
      </c>
      <c r="L2528" s="186">
        <f t="shared" si="81"/>
        <v>0</v>
      </c>
      <c r="M2528" s="186">
        <f t="shared" si="82"/>
        <v>0</v>
      </c>
      <c r="N2528" s="185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3" t="s">
        <v>273</v>
      </c>
      <c r="K2529" s="183" t="s">
        <v>321</v>
      </c>
      <c r="L2529" s="186">
        <f t="shared" si="81"/>
        <v>6.0000000000000001E-3</v>
      </c>
      <c r="M2529" s="186">
        <f t="shared" si="82"/>
        <v>13.351000000000001</v>
      </c>
      <c r="N2529" s="185" t="s">
        <v>699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680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3" t="s">
        <v>274</v>
      </c>
      <c r="K2530" s="183" t="s">
        <v>321</v>
      </c>
      <c r="L2530" s="187">
        <f t="shared" si="81"/>
        <v>5.0000000000000001E-4</v>
      </c>
      <c r="M2530" s="186">
        <f t="shared" si="82"/>
        <v>1.2949999999999999</v>
      </c>
      <c r="N2530" s="185" t="s">
        <v>1406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3" t="s">
        <v>275</v>
      </c>
      <c r="K2531" s="183" t="s">
        <v>321</v>
      </c>
      <c r="L2531" s="186">
        <f t="shared" si="81"/>
        <v>1E-3</v>
      </c>
      <c r="M2531" s="186">
        <f t="shared" si="82"/>
        <v>1.248</v>
      </c>
      <c r="N2531" s="185" t="s">
        <v>699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699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3" t="s">
        <v>276</v>
      </c>
      <c r="K2532" s="183" t="s">
        <v>320</v>
      </c>
      <c r="L2532" s="186">
        <f t="shared" si="81"/>
        <v>0</v>
      </c>
      <c r="M2532" s="186">
        <f t="shared" si="82"/>
        <v>0</v>
      </c>
      <c r="N2532" s="185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3" t="s">
        <v>277</v>
      </c>
      <c r="K2533" s="183" t="s">
        <v>320</v>
      </c>
      <c r="L2533" s="186">
        <f t="shared" si="81"/>
        <v>0</v>
      </c>
      <c r="M2533" s="186">
        <f t="shared" si="82"/>
        <v>0</v>
      </c>
      <c r="N2533" s="185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3" t="s">
        <v>298</v>
      </c>
      <c r="K2534" s="183" t="s">
        <v>321</v>
      </c>
      <c r="L2534" s="186">
        <f t="shared" si="81"/>
        <v>0</v>
      </c>
      <c r="M2534" s="186">
        <f t="shared" si="82"/>
        <v>0</v>
      </c>
      <c r="N2534" s="185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3" t="s">
        <v>278</v>
      </c>
      <c r="K2535" s="183" t="s">
        <v>320</v>
      </c>
      <c r="L2535" s="186">
        <f t="shared" si="81"/>
        <v>15</v>
      </c>
      <c r="M2535" s="186">
        <f t="shared" si="82"/>
        <v>19.100999999999999</v>
      </c>
      <c r="N2535" s="185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3" t="s">
        <v>279</v>
      </c>
      <c r="K2536" s="183" t="s">
        <v>320</v>
      </c>
      <c r="L2536" s="186">
        <f t="shared" si="81"/>
        <v>0</v>
      </c>
      <c r="M2536" s="186">
        <f t="shared" si="82"/>
        <v>0</v>
      </c>
      <c r="N2536" s="185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3" t="s">
        <v>280</v>
      </c>
      <c r="K2537" s="183" t="s">
        <v>319</v>
      </c>
      <c r="L2537" s="186">
        <f t="shared" si="81"/>
        <v>0</v>
      </c>
      <c r="M2537" s="186">
        <f t="shared" si="82"/>
        <v>0</v>
      </c>
      <c r="N2537" s="185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3" t="s">
        <v>281</v>
      </c>
      <c r="K2538" s="183" t="s">
        <v>319</v>
      </c>
      <c r="L2538" s="186">
        <f t="shared" si="81"/>
        <v>0</v>
      </c>
      <c r="M2538" s="186">
        <f t="shared" si="82"/>
        <v>38.418999999999997</v>
      </c>
      <c r="N2538" s="185" t="s">
        <v>1407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725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1015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2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3" t="s">
        <v>267</v>
      </c>
      <c r="K2540" s="183" t="s">
        <v>318</v>
      </c>
      <c r="L2540" s="186">
        <f t="shared" si="81"/>
        <v>0.87</v>
      </c>
      <c r="M2540" s="186">
        <f t="shared" si="82"/>
        <v>577.12599999999998</v>
      </c>
      <c r="N2540" s="185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3" t="s">
        <v>291</v>
      </c>
      <c r="K2541" s="183" t="s">
        <v>319</v>
      </c>
      <c r="L2541" s="186">
        <f t="shared" si="81"/>
        <v>0</v>
      </c>
      <c r="M2541" s="186">
        <f t="shared" si="82"/>
        <v>0</v>
      </c>
      <c r="N2541" s="185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3" t="s">
        <v>336</v>
      </c>
      <c r="K2542" s="183" t="s">
        <v>319</v>
      </c>
      <c r="L2542" s="186">
        <f t="shared" si="81"/>
        <v>0</v>
      </c>
      <c r="M2542" s="186">
        <f t="shared" si="82"/>
        <v>0</v>
      </c>
      <c r="N2542" s="185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4" t="s">
        <v>337</v>
      </c>
      <c r="K2543" s="184" t="s">
        <v>318</v>
      </c>
      <c r="L2543" s="186">
        <f t="shared" si="81"/>
        <v>0</v>
      </c>
      <c r="M2543" s="186">
        <f t="shared" si="82"/>
        <v>0</v>
      </c>
      <c r="N2543" s="185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4" t="s">
        <v>338</v>
      </c>
      <c r="K2544" s="184" t="s">
        <v>339</v>
      </c>
      <c r="L2544" s="186">
        <f t="shared" si="81"/>
        <v>0</v>
      </c>
      <c r="M2544" s="186">
        <f t="shared" si="82"/>
        <v>0</v>
      </c>
      <c r="N2544" s="185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4" t="s">
        <v>340</v>
      </c>
      <c r="K2545" s="184" t="s">
        <v>318</v>
      </c>
      <c r="L2545" s="186">
        <f t="shared" si="81"/>
        <v>0</v>
      </c>
      <c r="M2545" s="186">
        <f t="shared" si="82"/>
        <v>0</v>
      </c>
      <c r="N2545" s="185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4" t="s">
        <v>341</v>
      </c>
      <c r="K2546" s="184" t="s">
        <v>320</v>
      </c>
      <c r="L2546" s="186">
        <f t="shared" si="81"/>
        <v>0</v>
      </c>
      <c r="M2546" s="186">
        <f t="shared" si="82"/>
        <v>0</v>
      </c>
      <c r="N2546" s="185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4" t="s">
        <v>342</v>
      </c>
      <c r="K2547" s="184" t="s">
        <v>320</v>
      </c>
      <c r="L2547" s="186">
        <f t="shared" si="81"/>
        <v>0</v>
      </c>
      <c r="M2547" s="186">
        <f t="shared" si="82"/>
        <v>0</v>
      </c>
      <c r="N2547" s="185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4" t="s">
        <v>343</v>
      </c>
      <c r="K2548" s="184" t="s">
        <v>339</v>
      </c>
      <c r="L2548" s="186">
        <f t="shared" si="81"/>
        <v>0</v>
      </c>
      <c r="M2548" s="186">
        <f t="shared" si="82"/>
        <v>0</v>
      </c>
      <c r="N2548" s="185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4" t="s">
        <v>344</v>
      </c>
      <c r="K2549" s="184" t="s">
        <v>318</v>
      </c>
      <c r="L2549" s="186">
        <f t="shared" si="81"/>
        <v>0</v>
      </c>
      <c r="M2549" s="186">
        <f t="shared" si="82"/>
        <v>0</v>
      </c>
      <c r="N2549" s="185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3" t="s">
        <v>351</v>
      </c>
      <c r="K2550" s="183" t="s">
        <v>318</v>
      </c>
      <c r="L2550" s="186">
        <f t="shared" si="81"/>
        <v>0</v>
      </c>
      <c r="M2550" s="186">
        <f t="shared" si="82"/>
        <v>0</v>
      </c>
      <c r="N2550" s="185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3" t="s">
        <v>352</v>
      </c>
      <c r="K2551" s="183" t="s">
        <v>321</v>
      </c>
      <c r="L2551" s="186">
        <f t="shared" si="81"/>
        <v>0</v>
      </c>
      <c r="M2551" s="186">
        <f t="shared" si="82"/>
        <v>0</v>
      </c>
      <c r="N2551" s="185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3" t="s">
        <v>345</v>
      </c>
      <c r="K2552" s="183" t="s">
        <v>318</v>
      </c>
      <c r="L2552" s="186">
        <f t="shared" si="81"/>
        <v>0</v>
      </c>
      <c r="M2552" s="186">
        <f t="shared" si="82"/>
        <v>0</v>
      </c>
      <c r="N2552" s="185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3" t="s">
        <v>268</v>
      </c>
      <c r="K2553" s="183" t="s">
        <v>318</v>
      </c>
      <c r="L2553" s="186">
        <f t="shared" si="81"/>
        <v>0</v>
      </c>
      <c r="M2553" s="186">
        <f t="shared" si="82"/>
        <v>0</v>
      </c>
      <c r="N2553" s="185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3" t="s">
        <v>292</v>
      </c>
      <c r="K2554" s="183" t="s">
        <v>318</v>
      </c>
      <c r="L2554" s="186">
        <f t="shared" si="81"/>
        <v>0</v>
      </c>
      <c r="M2554" s="186">
        <f t="shared" si="82"/>
        <v>0</v>
      </c>
      <c r="N2554" s="185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3" t="s">
        <v>293</v>
      </c>
      <c r="K2555" s="183" t="s">
        <v>318</v>
      </c>
      <c r="L2555" s="186">
        <f t="shared" si="81"/>
        <v>0</v>
      </c>
      <c r="M2555" s="186">
        <f t="shared" si="82"/>
        <v>0</v>
      </c>
      <c r="N2555" s="185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3" t="s">
        <v>269</v>
      </c>
      <c r="K2556" s="183" t="s">
        <v>320</v>
      </c>
      <c r="L2556" s="186">
        <f t="shared" si="81"/>
        <v>0</v>
      </c>
      <c r="M2556" s="186">
        <f t="shared" si="82"/>
        <v>0</v>
      </c>
      <c r="N2556" s="185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3" t="s">
        <v>270</v>
      </c>
      <c r="K2557" s="183" t="s">
        <v>320</v>
      </c>
      <c r="L2557" s="186">
        <f t="shared" si="81"/>
        <v>0</v>
      </c>
      <c r="M2557" s="186">
        <f t="shared" si="82"/>
        <v>0</v>
      </c>
      <c r="N2557" s="185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3" t="s">
        <v>271</v>
      </c>
      <c r="K2558" s="183" t="s">
        <v>321</v>
      </c>
      <c r="L2558" s="186">
        <f t="shared" si="81"/>
        <v>0</v>
      </c>
      <c r="M2558" s="186">
        <f t="shared" si="82"/>
        <v>0</v>
      </c>
      <c r="N2558" s="185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3" t="s">
        <v>294</v>
      </c>
      <c r="K2559" s="183" t="s">
        <v>320</v>
      </c>
      <c r="L2559" s="186">
        <f t="shared" si="81"/>
        <v>0</v>
      </c>
      <c r="M2559" s="186">
        <f t="shared" si="82"/>
        <v>0</v>
      </c>
      <c r="N2559" s="185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3" t="s">
        <v>346</v>
      </c>
      <c r="K2560" s="183" t="s">
        <v>320</v>
      </c>
      <c r="L2560" s="186">
        <f t="shared" si="81"/>
        <v>0</v>
      </c>
      <c r="M2560" s="186">
        <f t="shared" si="82"/>
        <v>0</v>
      </c>
      <c r="N2560" s="185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3" t="s">
        <v>295</v>
      </c>
      <c r="K2561" s="183" t="s">
        <v>320</v>
      </c>
      <c r="L2561" s="186">
        <f t="shared" si="81"/>
        <v>0</v>
      </c>
      <c r="M2561" s="186">
        <f t="shared" si="82"/>
        <v>0</v>
      </c>
      <c r="N2561" s="185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3" t="s">
        <v>299</v>
      </c>
      <c r="K2562" s="183" t="s">
        <v>318</v>
      </c>
      <c r="L2562" s="186">
        <f t="shared" si="81"/>
        <v>0</v>
      </c>
      <c r="M2562" s="186">
        <f t="shared" si="82"/>
        <v>0</v>
      </c>
      <c r="N2562" s="185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3" t="s">
        <v>347</v>
      </c>
      <c r="K2563" s="183" t="s">
        <v>320</v>
      </c>
      <c r="L2563" s="186">
        <f t="shared" si="81"/>
        <v>0</v>
      </c>
      <c r="M2563" s="186">
        <f t="shared" si="82"/>
        <v>0</v>
      </c>
      <c r="N2563" s="185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3" t="s">
        <v>296</v>
      </c>
      <c r="K2564" s="183" t="s">
        <v>321</v>
      </c>
      <c r="L2564" s="186">
        <f t="shared" si="81"/>
        <v>0</v>
      </c>
      <c r="M2564" s="186">
        <f t="shared" si="82"/>
        <v>0</v>
      </c>
      <c r="N2564" s="185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3" t="s">
        <v>297</v>
      </c>
      <c r="K2565" s="183" t="s">
        <v>318</v>
      </c>
      <c r="L2565" s="186">
        <f t="shared" si="81"/>
        <v>0</v>
      </c>
      <c r="M2565" s="186">
        <f t="shared" si="82"/>
        <v>0</v>
      </c>
      <c r="N2565" s="185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4" t="s">
        <v>348</v>
      </c>
      <c r="K2566" s="184" t="s">
        <v>320</v>
      </c>
      <c r="L2566" s="186">
        <f t="shared" ref="L2566:L2629" si="83">SUM(R2566,W2566,AB2566,AG2566,AL2566,AQ2566,AV2566,BA2566,BF2566,BK2566,BP2566,BU2566)</f>
        <v>0</v>
      </c>
      <c r="M2566" s="186">
        <f t="shared" ref="M2566:M2629" si="84">SUM(S2566,X2566,AC2566,AH2566,AM2566,AR2566,AW2566,BB2566,BG2566,BL2566,BQ2566,BV2566)</f>
        <v>0</v>
      </c>
      <c r="N2566" s="185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3" t="s">
        <v>272</v>
      </c>
      <c r="K2567" s="183" t="s">
        <v>321</v>
      </c>
      <c r="L2567" s="186">
        <f t="shared" si="83"/>
        <v>0</v>
      </c>
      <c r="M2567" s="186">
        <f t="shared" si="84"/>
        <v>0</v>
      </c>
      <c r="N2567" s="185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3" t="s">
        <v>273</v>
      </c>
      <c r="K2568" s="183" t="s">
        <v>321</v>
      </c>
      <c r="L2568" s="186">
        <f t="shared" si="83"/>
        <v>4.0000000000000001E-3</v>
      </c>
      <c r="M2568" s="186">
        <f t="shared" si="84"/>
        <v>8.9860000000000007</v>
      </c>
      <c r="N2568" s="185" t="s">
        <v>1203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1203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3" t="s">
        <v>274</v>
      </c>
      <c r="K2569" s="183" t="s">
        <v>321</v>
      </c>
      <c r="L2569" s="186">
        <f t="shared" si="83"/>
        <v>1E-3</v>
      </c>
      <c r="M2569" s="186">
        <f t="shared" si="84"/>
        <v>1.252</v>
      </c>
      <c r="N2569" s="185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3" t="s">
        <v>275</v>
      </c>
      <c r="K2570" s="183" t="s">
        <v>321</v>
      </c>
      <c r="L2570" s="186">
        <f t="shared" si="83"/>
        <v>1.15E-2</v>
      </c>
      <c r="M2570" s="186">
        <f t="shared" si="84"/>
        <v>13.877000000000001</v>
      </c>
      <c r="N2570" s="185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3" t="s">
        <v>276</v>
      </c>
      <c r="K2571" s="183" t="s">
        <v>320</v>
      </c>
      <c r="L2571" s="186">
        <f t="shared" si="83"/>
        <v>0</v>
      </c>
      <c r="M2571" s="186">
        <f t="shared" si="84"/>
        <v>0</v>
      </c>
      <c r="N2571" s="185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3" t="s">
        <v>277</v>
      </c>
      <c r="K2572" s="183" t="s">
        <v>320</v>
      </c>
      <c r="L2572" s="186">
        <f t="shared" si="83"/>
        <v>0</v>
      </c>
      <c r="M2572" s="186">
        <f t="shared" si="84"/>
        <v>0</v>
      </c>
      <c r="N2572" s="185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3" t="s">
        <v>298</v>
      </c>
      <c r="K2573" s="183" t="s">
        <v>321</v>
      </c>
      <c r="L2573" s="186">
        <f t="shared" si="83"/>
        <v>0</v>
      </c>
      <c r="M2573" s="186">
        <f t="shared" si="84"/>
        <v>0</v>
      </c>
      <c r="N2573" s="185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3" t="s">
        <v>278</v>
      </c>
      <c r="K2574" s="183" t="s">
        <v>320</v>
      </c>
      <c r="L2574" s="186">
        <f t="shared" si="83"/>
        <v>6</v>
      </c>
      <c r="M2574" s="186">
        <f t="shared" si="84"/>
        <v>22.151000000000003</v>
      </c>
      <c r="N2574" s="185" t="s">
        <v>1408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3" t="s">
        <v>279</v>
      </c>
      <c r="K2575" s="183" t="s">
        <v>320</v>
      </c>
      <c r="L2575" s="186">
        <f t="shared" si="83"/>
        <v>0</v>
      </c>
      <c r="M2575" s="186">
        <f t="shared" si="84"/>
        <v>0</v>
      </c>
      <c r="N2575" s="185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3" t="s">
        <v>280</v>
      </c>
      <c r="K2576" s="183" t="s">
        <v>319</v>
      </c>
      <c r="L2576" s="186">
        <f t="shared" si="83"/>
        <v>0</v>
      </c>
      <c r="M2576" s="186">
        <f t="shared" si="84"/>
        <v>0</v>
      </c>
      <c r="N2576" s="185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3" t="s">
        <v>281</v>
      </c>
      <c r="K2577" s="183" t="s">
        <v>319</v>
      </c>
      <c r="L2577" s="186">
        <f t="shared" si="83"/>
        <v>0</v>
      </c>
      <c r="M2577" s="186">
        <f t="shared" si="84"/>
        <v>30.481999999999999</v>
      </c>
      <c r="N2577" s="185" t="s">
        <v>1409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1015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2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3" t="s">
        <v>267</v>
      </c>
      <c r="K2579" s="183" t="s">
        <v>318</v>
      </c>
      <c r="L2579" s="186">
        <f t="shared" si="83"/>
        <v>0</v>
      </c>
      <c r="M2579" s="186">
        <f t="shared" si="84"/>
        <v>0</v>
      </c>
      <c r="N2579" s="185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3" t="s">
        <v>291</v>
      </c>
      <c r="K2580" s="183" t="s">
        <v>319</v>
      </c>
      <c r="L2580" s="186">
        <f t="shared" si="83"/>
        <v>0</v>
      </c>
      <c r="M2580" s="186">
        <f t="shared" si="84"/>
        <v>0</v>
      </c>
      <c r="N2580" s="185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3" t="s">
        <v>336</v>
      </c>
      <c r="K2581" s="183" t="s">
        <v>319</v>
      </c>
      <c r="L2581" s="186">
        <f t="shared" si="83"/>
        <v>0</v>
      </c>
      <c r="M2581" s="186">
        <f t="shared" si="84"/>
        <v>0</v>
      </c>
      <c r="N2581" s="185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4" t="s">
        <v>337</v>
      </c>
      <c r="K2582" s="184" t="s">
        <v>318</v>
      </c>
      <c r="L2582" s="186">
        <f t="shared" si="83"/>
        <v>0</v>
      </c>
      <c r="M2582" s="186">
        <f t="shared" si="84"/>
        <v>0</v>
      </c>
      <c r="N2582" s="185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4" t="s">
        <v>338</v>
      </c>
      <c r="K2583" s="184" t="s">
        <v>339</v>
      </c>
      <c r="L2583" s="186">
        <f t="shared" si="83"/>
        <v>0</v>
      </c>
      <c r="M2583" s="186">
        <f t="shared" si="84"/>
        <v>0</v>
      </c>
      <c r="N2583" s="185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4" t="s">
        <v>340</v>
      </c>
      <c r="K2584" s="184" t="s">
        <v>318</v>
      </c>
      <c r="L2584" s="186">
        <f t="shared" si="83"/>
        <v>0</v>
      </c>
      <c r="M2584" s="186">
        <f t="shared" si="84"/>
        <v>0</v>
      </c>
      <c r="N2584" s="185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4" t="s">
        <v>341</v>
      </c>
      <c r="K2585" s="184" t="s">
        <v>320</v>
      </c>
      <c r="L2585" s="186">
        <f t="shared" si="83"/>
        <v>0</v>
      </c>
      <c r="M2585" s="186">
        <f t="shared" si="84"/>
        <v>0</v>
      </c>
      <c r="N2585" s="185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4" t="s">
        <v>342</v>
      </c>
      <c r="K2586" s="184" t="s">
        <v>320</v>
      </c>
      <c r="L2586" s="186">
        <f t="shared" si="83"/>
        <v>0</v>
      </c>
      <c r="M2586" s="186">
        <f t="shared" si="84"/>
        <v>0</v>
      </c>
      <c r="N2586" s="185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4" t="s">
        <v>343</v>
      </c>
      <c r="K2587" s="184" t="s">
        <v>339</v>
      </c>
      <c r="L2587" s="186">
        <f t="shared" si="83"/>
        <v>0</v>
      </c>
      <c r="M2587" s="186">
        <f t="shared" si="84"/>
        <v>0</v>
      </c>
      <c r="N2587" s="185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4" t="s">
        <v>344</v>
      </c>
      <c r="K2588" s="184" t="s">
        <v>318</v>
      </c>
      <c r="L2588" s="186">
        <f t="shared" si="83"/>
        <v>0</v>
      </c>
      <c r="M2588" s="186">
        <f t="shared" si="84"/>
        <v>0</v>
      </c>
      <c r="N2588" s="185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3" t="s">
        <v>351</v>
      </c>
      <c r="K2589" s="183" t="s">
        <v>318</v>
      </c>
      <c r="L2589" s="186">
        <f t="shared" si="83"/>
        <v>0</v>
      </c>
      <c r="M2589" s="186">
        <f t="shared" si="84"/>
        <v>0</v>
      </c>
      <c r="N2589" s="185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3" t="s">
        <v>352</v>
      </c>
      <c r="K2590" s="183" t="s">
        <v>321</v>
      </c>
      <c r="L2590" s="186">
        <f t="shared" si="83"/>
        <v>0</v>
      </c>
      <c r="M2590" s="186">
        <f t="shared" si="84"/>
        <v>0</v>
      </c>
      <c r="N2590" s="185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3" t="s">
        <v>345</v>
      </c>
      <c r="K2591" s="183" t="s">
        <v>318</v>
      </c>
      <c r="L2591" s="186">
        <f t="shared" si="83"/>
        <v>0</v>
      </c>
      <c r="M2591" s="186">
        <f t="shared" si="84"/>
        <v>0</v>
      </c>
      <c r="N2591" s="185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3" t="s">
        <v>268</v>
      </c>
      <c r="K2592" s="183" t="s">
        <v>318</v>
      </c>
      <c r="L2592" s="186">
        <f t="shared" si="83"/>
        <v>0</v>
      </c>
      <c r="M2592" s="186">
        <f t="shared" si="84"/>
        <v>0</v>
      </c>
      <c r="N2592" s="185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3" t="s">
        <v>292</v>
      </c>
      <c r="K2593" s="183" t="s">
        <v>318</v>
      </c>
      <c r="L2593" s="186">
        <f t="shared" si="83"/>
        <v>0</v>
      </c>
      <c r="M2593" s="186">
        <f t="shared" si="84"/>
        <v>0</v>
      </c>
      <c r="N2593" s="185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3" t="s">
        <v>293</v>
      </c>
      <c r="K2594" s="183" t="s">
        <v>318</v>
      </c>
      <c r="L2594" s="186">
        <f t="shared" si="83"/>
        <v>0</v>
      </c>
      <c r="M2594" s="186">
        <f t="shared" si="84"/>
        <v>0</v>
      </c>
      <c r="N2594" s="185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3" t="s">
        <v>269</v>
      </c>
      <c r="K2595" s="183" t="s">
        <v>320</v>
      </c>
      <c r="L2595" s="186">
        <f t="shared" si="83"/>
        <v>0</v>
      </c>
      <c r="M2595" s="186">
        <f t="shared" si="84"/>
        <v>0</v>
      </c>
      <c r="N2595" s="185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3" t="s">
        <v>270</v>
      </c>
      <c r="K2596" s="183" t="s">
        <v>320</v>
      </c>
      <c r="L2596" s="186">
        <f t="shared" si="83"/>
        <v>0</v>
      </c>
      <c r="M2596" s="186">
        <f t="shared" si="84"/>
        <v>0</v>
      </c>
      <c r="N2596" s="185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3" t="s">
        <v>271</v>
      </c>
      <c r="K2597" s="183" t="s">
        <v>321</v>
      </c>
      <c r="L2597" s="186">
        <f t="shared" si="83"/>
        <v>0</v>
      </c>
      <c r="M2597" s="186">
        <f t="shared" si="84"/>
        <v>0</v>
      </c>
      <c r="N2597" s="185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3" t="s">
        <v>294</v>
      </c>
      <c r="K2598" s="183" t="s">
        <v>320</v>
      </c>
      <c r="L2598" s="186">
        <f t="shared" si="83"/>
        <v>0</v>
      </c>
      <c r="M2598" s="186">
        <f t="shared" si="84"/>
        <v>0</v>
      </c>
      <c r="N2598" s="185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3" t="s">
        <v>346</v>
      </c>
      <c r="K2599" s="183" t="s">
        <v>320</v>
      </c>
      <c r="L2599" s="186">
        <f t="shared" si="83"/>
        <v>0</v>
      </c>
      <c r="M2599" s="186">
        <f t="shared" si="84"/>
        <v>0</v>
      </c>
      <c r="N2599" s="185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3" t="s">
        <v>295</v>
      </c>
      <c r="K2600" s="183" t="s">
        <v>320</v>
      </c>
      <c r="L2600" s="186">
        <f t="shared" si="83"/>
        <v>0</v>
      </c>
      <c r="M2600" s="186">
        <f t="shared" si="84"/>
        <v>0</v>
      </c>
      <c r="N2600" s="185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3" t="s">
        <v>299</v>
      </c>
      <c r="K2601" s="183" t="s">
        <v>318</v>
      </c>
      <c r="L2601" s="186">
        <f t="shared" si="83"/>
        <v>0</v>
      </c>
      <c r="M2601" s="186">
        <f t="shared" si="84"/>
        <v>0</v>
      </c>
      <c r="N2601" s="185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3" t="s">
        <v>347</v>
      </c>
      <c r="K2602" s="183" t="s">
        <v>320</v>
      </c>
      <c r="L2602" s="186">
        <f t="shared" si="83"/>
        <v>0</v>
      </c>
      <c r="M2602" s="186">
        <f t="shared" si="84"/>
        <v>0</v>
      </c>
      <c r="N2602" s="185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3" t="s">
        <v>296</v>
      </c>
      <c r="K2603" s="183" t="s">
        <v>321</v>
      </c>
      <c r="L2603" s="186">
        <f t="shared" si="83"/>
        <v>0</v>
      </c>
      <c r="M2603" s="186">
        <f t="shared" si="84"/>
        <v>0</v>
      </c>
      <c r="N2603" s="185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3" t="s">
        <v>297</v>
      </c>
      <c r="K2604" s="183" t="s">
        <v>318</v>
      </c>
      <c r="L2604" s="186">
        <f t="shared" si="83"/>
        <v>0</v>
      </c>
      <c r="M2604" s="186">
        <f t="shared" si="84"/>
        <v>0</v>
      </c>
      <c r="N2604" s="185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4" t="s">
        <v>348</v>
      </c>
      <c r="K2605" s="184" t="s">
        <v>320</v>
      </c>
      <c r="L2605" s="186">
        <f t="shared" si="83"/>
        <v>0</v>
      </c>
      <c r="M2605" s="186">
        <f t="shared" si="84"/>
        <v>0</v>
      </c>
      <c r="N2605" s="185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3" t="s">
        <v>272</v>
      </c>
      <c r="K2606" s="183" t="s">
        <v>321</v>
      </c>
      <c r="L2606" s="186">
        <f t="shared" si="83"/>
        <v>0</v>
      </c>
      <c r="M2606" s="186">
        <f t="shared" si="84"/>
        <v>0</v>
      </c>
      <c r="N2606" s="185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3" t="s">
        <v>273</v>
      </c>
      <c r="K2607" s="183" t="s">
        <v>321</v>
      </c>
      <c r="L2607" s="186">
        <f t="shared" si="83"/>
        <v>0</v>
      </c>
      <c r="M2607" s="186">
        <f t="shared" si="84"/>
        <v>0</v>
      </c>
      <c r="N2607" s="185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3" t="s">
        <v>274</v>
      </c>
      <c r="K2608" s="183" t="s">
        <v>321</v>
      </c>
      <c r="L2608" s="186">
        <f t="shared" si="83"/>
        <v>0</v>
      </c>
      <c r="M2608" s="186">
        <f t="shared" si="84"/>
        <v>0</v>
      </c>
      <c r="N2608" s="185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3" t="s">
        <v>275</v>
      </c>
      <c r="K2609" s="183" t="s">
        <v>321</v>
      </c>
      <c r="L2609" s="186">
        <f t="shared" si="83"/>
        <v>0</v>
      </c>
      <c r="M2609" s="186">
        <f t="shared" si="84"/>
        <v>0</v>
      </c>
      <c r="N2609" s="185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3" t="s">
        <v>276</v>
      </c>
      <c r="K2610" s="183" t="s">
        <v>320</v>
      </c>
      <c r="L2610" s="186">
        <f t="shared" si="83"/>
        <v>0</v>
      </c>
      <c r="M2610" s="186">
        <f t="shared" si="84"/>
        <v>0</v>
      </c>
      <c r="N2610" s="185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3" t="s">
        <v>277</v>
      </c>
      <c r="K2611" s="183" t="s">
        <v>320</v>
      </c>
      <c r="L2611" s="186">
        <f t="shared" si="83"/>
        <v>0</v>
      </c>
      <c r="M2611" s="186">
        <f t="shared" si="84"/>
        <v>0</v>
      </c>
      <c r="N2611" s="185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3" t="s">
        <v>298</v>
      </c>
      <c r="K2612" s="183" t="s">
        <v>321</v>
      </c>
      <c r="L2612" s="186">
        <f t="shared" si="83"/>
        <v>0</v>
      </c>
      <c r="M2612" s="186">
        <f t="shared" si="84"/>
        <v>0</v>
      </c>
      <c r="N2612" s="185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3" t="s">
        <v>278</v>
      </c>
      <c r="K2613" s="183" t="s">
        <v>320</v>
      </c>
      <c r="L2613" s="186">
        <f t="shared" si="83"/>
        <v>6</v>
      </c>
      <c r="M2613" s="186">
        <f t="shared" si="84"/>
        <v>10.792</v>
      </c>
      <c r="N2613" s="185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3" t="s">
        <v>279</v>
      </c>
      <c r="K2614" s="183" t="s">
        <v>320</v>
      </c>
      <c r="L2614" s="186">
        <f t="shared" si="83"/>
        <v>0</v>
      </c>
      <c r="M2614" s="186">
        <f t="shared" si="84"/>
        <v>0</v>
      </c>
      <c r="N2614" s="185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3" t="s">
        <v>280</v>
      </c>
      <c r="K2615" s="183" t="s">
        <v>319</v>
      </c>
      <c r="L2615" s="186">
        <f t="shared" si="83"/>
        <v>0</v>
      </c>
      <c r="M2615" s="186">
        <f t="shared" si="84"/>
        <v>0</v>
      </c>
      <c r="N2615" s="185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3" t="s">
        <v>281</v>
      </c>
      <c r="K2616" s="183" t="s">
        <v>319</v>
      </c>
      <c r="L2616" s="186">
        <f t="shared" si="83"/>
        <v>0</v>
      </c>
      <c r="M2616" s="186">
        <f t="shared" si="84"/>
        <v>17.334</v>
      </c>
      <c r="N2616" s="185" t="s">
        <v>1015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1015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2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3" t="s">
        <v>267</v>
      </c>
      <c r="K2618" s="183" t="s">
        <v>318</v>
      </c>
      <c r="L2618" s="186">
        <f t="shared" si="83"/>
        <v>0</v>
      </c>
      <c r="M2618" s="186">
        <f t="shared" si="84"/>
        <v>0</v>
      </c>
      <c r="N2618" s="185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3" t="s">
        <v>291</v>
      </c>
      <c r="K2619" s="183" t="s">
        <v>319</v>
      </c>
      <c r="L2619" s="186">
        <f t="shared" si="83"/>
        <v>0</v>
      </c>
      <c r="M2619" s="186">
        <f t="shared" si="84"/>
        <v>0</v>
      </c>
      <c r="N2619" s="185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3" t="s">
        <v>336</v>
      </c>
      <c r="K2620" s="183" t="s">
        <v>319</v>
      </c>
      <c r="L2620" s="186">
        <f t="shared" si="83"/>
        <v>0</v>
      </c>
      <c r="M2620" s="186">
        <f t="shared" si="84"/>
        <v>0</v>
      </c>
      <c r="N2620" s="185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4" t="s">
        <v>337</v>
      </c>
      <c r="K2621" s="184" t="s">
        <v>318</v>
      </c>
      <c r="L2621" s="186">
        <f t="shared" si="83"/>
        <v>0</v>
      </c>
      <c r="M2621" s="186">
        <f t="shared" si="84"/>
        <v>0</v>
      </c>
      <c r="N2621" s="185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4" t="s">
        <v>338</v>
      </c>
      <c r="K2622" s="184" t="s">
        <v>339</v>
      </c>
      <c r="L2622" s="186">
        <f t="shared" si="83"/>
        <v>0</v>
      </c>
      <c r="M2622" s="186">
        <f t="shared" si="84"/>
        <v>0</v>
      </c>
      <c r="N2622" s="185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4" t="s">
        <v>340</v>
      </c>
      <c r="K2623" s="184" t="s">
        <v>318</v>
      </c>
      <c r="L2623" s="186">
        <f t="shared" si="83"/>
        <v>0</v>
      </c>
      <c r="M2623" s="186">
        <f t="shared" si="84"/>
        <v>0</v>
      </c>
      <c r="N2623" s="185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4" t="s">
        <v>341</v>
      </c>
      <c r="K2624" s="184" t="s">
        <v>320</v>
      </c>
      <c r="L2624" s="186">
        <f t="shared" si="83"/>
        <v>0</v>
      </c>
      <c r="M2624" s="186">
        <f t="shared" si="84"/>
        <v>0</v>
      </c>
      <c r="N2624" s="185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4" t="s">
        <v>342</v>
      </c>
      <c r="K2625" s="184" t="s">
        <v>320</v>
      </c>
      <c r="L2625" s="186">
        <f t="shared" si="83"/>
        <v>0</v>
      </c>
      <c r="M2625" s="186">
        <f t="shared" si="84"/>
        <v>0</v>
      </c>
      <c r="N2625" s="185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4" t="s">
        <v>343</v>
      </c>
      <c r="K2626" s="184" t="s">
        <v>339</v>
      </c>
      <c r="L2626" s="186">
        <f t="shared" si="83"/>
        <v>0</v>
      </c>
      <c r="M2626" s="186">
        <f t="shared" si="84"/>
        <v>0</v>
      </c>
      <c r="N2626" s="185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4" t="s">
        <v>344</v>
      </c>
      <c r="K2627" s="184" t="s">
        <v>318</v>
      </c>
      <c r="L2627" s="186">
        <f t="shared" si="83"/>
        <v>0</v>
      </c>
      <c r="M2627" s="186">
        <f t="shared" si="84"/>
        <v>0</v>
      </c>
      <c r="N2627" s="185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3" t="s">
        <v>351</v>
      </c>
      <c r="K2628" s="183" t="s">
        <v>318</v>
      </c>
      <c r="L2628" s="186">
        <f t="shared" si="83"/>
        <v>0</v>
      </c>
      <c r="M2628" s="186">
        <f t="shared" si="84"/>
        <v>0</v>
      </c>
      <c r="N2628" s="185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3" t="s">
        <v>352</v>
      </c>
      <c r="K2629" s="183" t="s">
        <v>321</v>
      </c>
      <c r="L2629" s="186">
        <f t="shared" si="83"/>
        <v>0</v>
      </c>
      <c r="M2629" s="186">
        <f t="shared" si="84"/>
        <v>0</v>
      </c>
      <c r="N2629" s="185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3" t="s">
        <v>345</v>
      </c>
      <c r="K2630" s="183" t="s">
        <v>318</v>
      </c>
      <c r="L2630" s="186">
        <f t="shared" ref="L2630:L2693" si="85">SUM(R2630,W2630,AB2630,AG2630,AL2630,AQ2630,AV2630,BA2630,BF2630,BK2630,BP2630,BU2630)</f>
        <v>0</v>
      </c>
      <c r="M2630" s="186">
        <f t="shared" ref="M2630:M2693" si="86">SUM(S2630,X2630,AC2630,AH2630,AM2630,AR2630,AW2630,BB2630,BG2630,BL2630,BQ2630,BV2630)</f>
        <v>0</v>
      </c>
      <c r="N2630" s="185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3" t="s">
        <v>268</v>
      </c>
      <c r="K2631" s="183" t="s">
        <v>318</v>
      </c>
      <c r="L2631" s="186">
        <f t="shared" si="85"/>
        <v>0</v>
      </c>
      <c r="M2631" s="186">
        <f t="shared" si="86"/>
        <v>0</v>
      </c>
      <c r="N2631" s="185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3" t="s">
        <v>292</v>
      </c>
      <c r="K2632" s="183" t="s">
        <v>318</v>
      </c>
      <c r="L2632" s="186">
        <f t="shared" si="85"/>
        <v>0</v>
      </c>
      <c r="M2632" s="186">
        <f t="shared" si="86"/>
        <v>0</v>
      </c>
      <c r="N2632" s="185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3" t="s">
        <v>293</v>
      </c>
      <c r="K2633" s="183" t="s">
        <v>318</v>
      </c>
      <c r="L2633" s="186">
        <f t="shared" si="85"/>
        <v>0</v>
      </c>
      <c r="M2633" s="186">
        <f t="shared" si="86"/>
        <v>0</v>
      </c>
      <c r="N2633" s="185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3" t="s">
        <v>269</v>
      </c>
      <c r="K2634" s="183" t="s">
        <v>320</v>
      </c>
      <c r="L2634" s="186">
        <f t="shared" si="85"/>
        <v>0</v>
      </c>
      <c r="M2634" s="186">
        <f t="shared" si="86"/>
        <v>0</v>
      </c>
      <c r="N2634" s="185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3" t="s">
        <v>270</v>
      </c>
      <c r="K2635" s="183" t="s">
        <v>320</v>
      </c>
      <c r="L2635" s="186">
        <f t="shared" si="85"/>
        <v>0</v>
      </c>
      <c r="M2635" s="186">
        <f t="shared" si="86"/>
        <v>0</v>
      </c>
      <c r="N2635" s="185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3" t="s">
        <v>271</v>
      </c>
      <c r="K2636" s="183" t="s">
        <v>321</v>
      </c>
      <c r="L2636" s="186">
        <f t="shared" si="85"/>
        <v>0</v>
      </c>
      <c r="M2636" s="186">
        <f t="shared" si="86"/>
        <v>0</v>
      </c>
      <c r="N2636" s="185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3" t="s">
        <v>294</v>
      </c>
      <c r="K2637" s="183" t="s">
        <v>320</v>
      </c>
      <c r="L2637" s="186">
        <f t="shared" si="85"/>
        <v>0</v>
      </c>
      <c r="M2637" s="186">
        <f t="shared" si="86"/>
        <v>0</v>
      </c>
      <c r="N2637" s="185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3" t="s">
        <v>346</v>
      </c>
      <c r="K2638" s="183" t="s">
        <v>320</v>
      </c>
      <c r="L2638" s="186">
        <f t="shared" si="85"/>
        <v>0</v>
      </c>
      <c r="M2638" s="186">
        <f t="shared" si="86"/>
        <v>0</v>
      </c>
      <c r="N2638" s="185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3" t="s">
        <v>295</v>
      </c>
      <c r="K2639" s="183" t="s">
        <v>320</v>
      </c>
      <c r="L2639" s="186">
        <f t="shared" si="85"/>
        <v>0</v>
      </c>
      <c r="M2639" s="186">
        <f t="shared" si="86"/>
        <v>0</v>
      </c>
      <c r="N2639" s="185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3" t="s">
        <v>299</v>
      </c>
      <c r="K2640" s="183" t="s">
        <v>318</v>
      </c>
      <c r="L2640" s="186">
        <f t="shared" si="85"/>
        <v>0</v>
      </c>
      <c r="M2640" s="186">
        <f t="shared" si="86"/>
        <v>0</v>
      </c>
      <c r="N2640" s="185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3" t="s">
        <v>347</v>
      </c>
      <c r="K2641" s="183" t="s">
        <v>320</v>
      </c>
      <c r="L2641" s="186">
        <f t="shared" si="85"/>
        <v>0</v>
      </c>
      <c r="M2641" s="186">
        <f t="shared" si="86"/>
        <v>0</v>
      </c>
      <c r="N2641" s="185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3" t="s">
        <v>296</v>
      </c>
      <c r="K2642" s="183" t="s">
        <v>321</v>
      </c>
      <c r="L2642" s="186">
        <f t="shared" si="85"/>
        <v>0</v>
      </c>
      <c r="M2642" s="186">
        <f t="shared" si="86"/>
        <v>0</v>
      </c>
      <c r="N2642" s="185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3" t="s">
        <v>297</v>
      </c>
      <c r="K2643" s="183" t="s">
        <v>318</v>
      </c>
      <c r="L2643" s="186">
        <f t="shared" si="85"/>
        <v>0</v>
      </c>
      <c r="M2643" s="186">
        <f t="shared" si="86"/>
        <v>0</v>
      </c>
      <c r="N2643" s="185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4" t="s">
        <v>348</v>
      </c>
      <c r="K2644" s="184" t="s">
        <v>320</v>
      </c>
      <c r="L2644" s="186">
        <f t="shared" si="85"/>
        <v>0</v>
      </c>
      <c r="M2644" s="186">
        <f t="shared" si="86"/>
        <v>0</v>
      </c>
      <c r="N2644" s="185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3" t="s">
        <v>272</v>
      </c>
      <c r="K2645" s="183" t="s">
        <v>321</v>
      </c>
      <c r="L2645" s="186">
        <f t="shared" si="85"/>
        <v>0</v>
      </c>
      <c r="M2645" s="186">
        <f t="shared" si="86"/>
        <v>0</v>
      </c>
      <c r="N2645" s="185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3" t="s">
        <v>273</v>
      </c>
      <c r="K2646" s="183" t="s">
        <v>321</v>
      </c>
      <c r="L2646" s="186">
        <f t="shared" si="85"/>
        <v>0</v>
      </c>
      <c r="M2646" s="186">
        <f t="shared" si="86"/>
        <v>0</v>
      </c>
      <c r="N2646" s="185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3" t="s">
        <v>274</v>
      </c>
      <c r="K2647" s="183" t="s">
        <v>321</v>
      </c>
      <c r="L2647" s="186">
        <f t="shared" si="85"/>
        <v>0</v>
      </c>
      <c r="M2647" s="186">
        <f t="shared" si="86"/>
        <v>0</v>
      </c>
      <c r="N2647" s="185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3" t="s">
        <v>275</v>
      </c>
      <c r="K2648" s="183" t="s">
        <v>321</v>
      </c>
      <c r="L2648" s="186">
        <f t="shared" si="85"/>
        <v>0</v>
      </c>
      <c r="M2648" s="186">
        <f t="shared" si="86"/>
        <v>0</v>
      </c>
      <c r="N2648" s="185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3" t="s">
        <v>276</v>
      </c>
      <c r="K2649" s="183" t="s">
        <v>320</v>
      </c>
      <c r="L2649" s="186">
        <f t="shared" si="85"/>
        <v>0</v>
      </c>
      <c r="M2649" s="186">
        <f t="shared" si="86"/>
        <v>0</v>
      </c>
      <c r="N2649" s="185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3" t="s">
        <v>277</v>
      </c>
      <c r="K2650" s="183" t="s">
        <v>320</v>
      </c>
      <c r="L2650" s="186">
        <f t="shared" si="85"/>
        <v>0</v>
      </c>
      <c r="M2650" s="186">
        <f t="shared" si="86"/>
        <v>0</v>
      </c>
      <c r="N2650" s="185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3" t="s">
        <v>298</v>
      </c>
      <c r="K2651" s="183" t="s">
        <v>321</v>
      </c>
      <c r="L2651" s="186">
        <f t="shared" si="85"/>
        <v>0</v>
      </c>
      <c r="M2651" s="186">
        <f t="shared" si="86"/>
        <v>0</v>
      </c>
      <c r="N2651" s="185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3" t="s">
        <v>278</v>
      </c>
      <c r="K2652" s="183" t="s">
        <v>320</v>
      </c>
      <c r="L2652" s="186">
        <f t="shared" si="85"/>
        <v>0</v>
      </c>
      <c r="M2652" s="186">
        <f t="shared" si="86"/>
        <v>0</v>
      </c>
      <c r="N2652" s="185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3" t="s">
        <v>279</v>
      </c>
      <c r="K2653" s="183" t="s">
        <v>320</v>
      </c>
      <c r="L2653" s="186">
        <f t="shared" si="85"/>
        <v>0</v>
      </c>
      <c r="M2653" s="186">
        <f t="shared" si="86"/>
        <v>0</v>
      </c>
      <c r="N2653" s="185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3" t="s">
        <v>280</v>
      </c>
      <c r="K2654" s="183" t="s">
        <v>319</v>
      </c>
      <c r="L2654" s="186">
        <f t="shared" si="85"/>
        <v>0</v>
      </c>
      <c r="M2654" s="186">
        <f t="shared" si="86"/>
        <v>0</v>
      </c>
      <c r="N2654" s="185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3" t="s">
        <v>281</v>
      </c>
      <c r="K2655" s="183" t="s">
        <v>319</v>
      </c>
      <c r="L2655" s="186">
        <f t="shared" si="85"/>
        <v>0</v>
      </c>
      <c r="M2655" s="186">
        <f t="shared" si="86"/>
        <v>100</v>
      </c>
      <c r="N2655" s="185" t="s">
        <v>1263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1263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2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3" t="s">
        <v>267</v>
      </c>
      <c r="K2657" s="183" t="s">
        <v>318</v>
      </c>
      <c r="L2657" s="186">
        <f t="shared" si="85"/>
        <v>0</v>
      </c>
      <c r="M2657" s="186">
        <f t="shared" si="86"/>
        <v>0</v>
      </c>
      <c r="N2657" s="185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3" t="s">
        <v>291</v>
      </c>
      <c r="K2658" s="183" t="s">
        <v>319</v>
      </c>
      <c r="L2658" s="186">
        <f t="shared" si="85"/>
        <v>0</v>
      </c>
      <c r="M2658" s="186">
        <f t="shared" si="86"/>
        <v>0</v>
      </c>
      <c r="N2658" s="185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3" t="s">
        <v>336</v>
      </c>
      <c r="K2659" s="183" t="s">
        <v>319</v>
      </c>
      <c r="L2659" s="186">
        <f t="shared" si="85"/>
        <v>0</v>
      </c>
      <c r="M2659" s="186">
        <f t="shared" si="86"/>
        <v>0</v>
      </c>
      <c r="N2659" s="185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4" t="s">
        <v>337</v>
      </c>
      <c r="K2660" s="184" t="s">
        <v>318</v>
      </c>
      <c r="L2660" s="186">
        <f t="shared" si="85"/>
        <v>0</v>
      </c>
      <c r="M2660" s="186">
        <f t="shared" si="86"/>
        <v>0</v>
      </c>
      <c r="N2660" s="185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4" t="s">
        <v>338</v>
      </c>
      <c r="K2661" s="184" t="s">
        <v>339</v>
      </c>
      <c r="L2661" s="186">
        <f t="shared" si="85"/>
        <v>0</v>
      </c>
      <c r="M2661" s="186">
        <f t="shared" si="86"/>
        <v>0</v>
      </c>
      <c r="N2661" s="185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4" t="s">
        <v>340</v>
      </c>
      <c r="K2662" s="184" t="s">
        <v>318</v>
      </c>
      <c r="L2662" s="186">
        <f t="shared" si="85"/>
        <v>0</v>
      </c>
      <c r="M2662" s="186">
        <f t="shared" si="86"/>
        <v>0</v>
      </c>
      <c r="N2662" s="185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4" t="s">
        <v>341</v>
      </c>
      <c r="K2663" s="184" t="s">
        <v>320</v>
      </c>
      <c r="L2663" s="186">
        <f t="shared" si="85"/>
        <v>0</v>
      </c>
      <c r="M2663" s="186">
        <f t="shared" si="86"/>
        <v>0</v>
      </c>
      <c r="N2663" s="185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4" t="s">
        <v>342</v>
      </c>
      <c r="K2664" s="184" t="s">
        <v>320</v>
      </c>
      <c r="L2664" s="186">
        <f t="shared" si="85"/>
        <v>0</v>
      </c>
      <c r="M2664" s="186">
        <f t="shared" si="86"/>
        <v>0</v>
      </c>
      <c r="N2664" s="185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4" t="s">
        <v>343</v>
      </c>
      <c r="K2665" s="184" t="s">
        <v>339</v>
      </c>
      <c r="L2665" s="186">
        <f t="shared" si="85"/>
        <v>0</v>
      </c>
      <c r="M2665" s="186">
        <f t="shared" si="86"/>
        <v>0</v>
      </c>
      <c r="N2665" s="185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4" t="s">
        <v>344</v>
      </c>
      <c r="K2666" s="184" t="s">
        <v>318</v>
      </c>
      <c r="L2666" s="186">
        <f t="shared" si="85"/>
        <v>0</v>
      </c>
      <c r="M2666" s="186">
        <f t="shared" si="86"/>
        <v>0</v>
      </c>
      <c r="N2666" s="185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3" t="s">
        <v>351</v>
      </c>
      <c r="K2667" s="183" t="s">
        <v>318</v>
      </c>
      <c r="L2667" s="186">
        <f t="shared" si="85"/>
        <v>0</v>
      </c>
      <c r="M2667" s="186">
        <f t="shared" si="86"/>
        <v>0</v>
      </c>
      <c r="N2667" s="185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3" t="s">
        <v>352</v>
      </c>
      <c r="K2668" s="183" t="s">
        <v>321</v>
      </c>
      <c r="L2668" s="186">
        <f t="shared" si="85"/>
        <v>0</v>
      </c>
      <c r="M2668" s="186">
        <f t="shared" si="86"/>
        <v>0</v>
      </c>
      <c r="N2668" s="185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3" t="s">
        <v>345</v>
      </c>
      <c r="K2669" s="183" t="s">
        <v>318</v>
      </c>
      <c r="L2669" s="186">
        <f t="shared" si="85"/>
        <v>0</v>
      </c>
      <c r="M2669" s="186">
        <f t="shared" si="86"/>
        <v>0</v>
      </c>
      <c r="N2669" s="185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3" t="s">
        <v>268</v>
      </c>
      <c r="K2670" s="183" t="s">
        <v>318</v>
      </c>
      <c r="L2670" s="186">
        <f t="shared" si="85"/>
        <v>0</v>
      </c>
      <c r="M2670" s="186">
        <f t="shared" si="86"/>
        <v>0</v>
      </c>
      <c r="N2670" s="185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3" t="s">
        <v>292</v>
      </c>
      <c r="K2671" s="183" t="s">
        <v>318</v>
      </c>
      <c r="L2671" s="186">
        <f t="shared" si="85"/>
        <v>0</v>
      </c>
      <c r="M2671" s="186">
        <f t="shared" si="86"/>
        <v>0</v>
      </c>
      <c r="N2671" s="185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3" t="s">
        <v>293</v>
      </c>
      <c r="K2672" s="183" t="s">
        <v>318</v>
      </c>
      <c r="L2672" s="186">
        <f t="shared" si="85"/>
        <v>0</v>
      </c>
      <c r="M2672" s="186">
        <f t="shared" si="86"/>
        <v>0</v>
      </c>
      <c r="N2672" s="185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3" t="s">
        <v>269</v>
      </c>
      <c r="K2673" s="183" t="s">
        <v>320</v>
      </c>
      <c r="L2673" s="186">
        <f t="shared" si="85"/>
        <v>1</v>
      </c>
      <c r="M2673" s="186">
        <f t="shared" si="86"/>
        <v>1.5429999999999999</v>
      </c>
      <c r="N2673" s="185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3" t="s">
        <v>270</v>
      </c>
      <c r="K2674" s="183" t="s">
        <v>320</v>
      </c>
      <c r="L2674" s="186">
        <f t="shared" si="85"/>
        <v>1</v>
      </c>
      <c r="M2674" s="186">
        <f t="shared" si="86"/>
        <v>3.0649999999999999</v>
      </c>
      <c r="N2674" s="185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3" t="s">
        <v>271</v>
      </c>
      <c r="K2675" s="183" t="s">
        <v>321</v>
      </c>
      <c r="L2675" s="186">
        <f t="shared" si="85"/>
        <v>0</v>
      </c>
      <c r="M2675" s="186">
        <f t="shared" si="86"/>
        <v>0</v>
      </c>
      <c r="N2675" s="185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3" t="s">
        <v>294</v>
      </c>
      <c r="K2676" s="183" t="s">
        <v>320</v>
      </c>
      <c r="L2676" s="186">
        <f t="shared" si="85"/>
        <v>0</v>
      </c>
      <c r="M2676" s="186">
        <f t="shared" si="86"/>
        <v>0</v>
      </c>
      <c r="N2676" s="185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3" t="s">
        <v>346</v>
      </c>
      <c r="K2677" s="183" t="s">
        <v>320</v>
      </c>
      <c r="L2677" s="186">
        <f t="shared" si="85"/>
        <v>0</v>
      </c>
      <c r="M2677" s="186">
        <f t="shared" si="86"/>
        <v>0</v>
      </c>
      <c r="N2677" s="185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3" t="s">
        <v>295</v>
      </c>
      <c r="K2678" s="183" t="s">
        <v>320</v>
      </c>
      <c r="L2678" s="186">
        <f t="shared" si="85"/>
        <v>0</v>
      </c>
      <c r="M2678" s="186">
        <f t="shared" si="86"/>
        <v>0</v>
      </c>
      <c r="N2678" s="185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3" t="s">
        <v>299</v>
      </c>
      <c r="K2679" s="183" t="s">
        <v>318</v>
      </c>
      <c r="L2679" s="186">
        <f t="shared" si="85"/>
        <v>0</v>
      </c>
      <c r="M2679" s="186">
        <f t="shared" si="86"/>
        <v>0</v>
      </c>
      <c r="N2679" s="185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3" t="s">
        <v>347</v>
      </c>
      <c r="K2680" s="183" t="s">
        <v>320</v>
      </c>
      <c r="L2680" s="186">
        <f t="shared" si="85"/>
        <v>0</v>
      </c>
      <c r="M2680" s="186">
        <f t="shared" si="86"/>
        <v>0</v>
      </c>
      <c r="N2680" s="185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3" t="s">
        <v>296</v>
      </c>
      <c r="K2681" s="183" t="s">
        <v>321</v>
      </c>
      <c r="L2681" s="186">
        <f t="shared" si="85"/>
        <v>0</v>
      </c>
      <c r="M2681" s="186">
        <f t="shared" si="86"/>
        <v>0</v>
      </c>
      <c r="N2681" s="185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3" t="s">
        <v>297</v>
      </c>
      <c r="K2682" s="183" t="s">
        <v>318</v>
      </c>
      <c r="L2682" s="186">
        <f t="shared" si="85"/>
        <v>0</v>
      </c>
      <c r="M2682" s="186">
        <f t="shared" si="86"/>
        <v>0</v>
      </c>
      <c r="N2682" s="185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4" t="s">
        <v>348</v>
      </c>
      <c r="K2683" s="184" t="s">
        <v>320</v>
      </c>
      <c r="L2683" s="186">
        <f t="shared" si="85"/>
        <v>0</v>
      </c>
      <c r="M2683" s="186">
        <f t="shared" si="86"/>
        <v>0</v>
      </c>
      <c r="N2683" s="185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3" t="s">
        <v>272</v>
      </c>
      <c r="K2684" s="183" t="s">
        <v>321</v>
      </c>
      <c r="L2684" s="186">
        <f t="shared" si="85"/>
        <v>0</v>
      </c>
      <c r="M2684" s="186">
        <f t="shared" si="86"/>
        <v>0</v>
      </c>
      <c r="N2684" s="185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3" t="s">
        <v>273</v>
      </c>
      <c r="K2685" s="183" t="s">
        <v>321</v>
      </c>
      <c r="L2685" s="186">
        <f t="shared" si="85"/>
        <v>0</v>
      </c>
      <c r="M2685" s="186">
        <f t="shared" si="86"/>
        <v>0</v>
      </c>
      <c r="N2685" s="185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3" t="s">
        <v>274</v>
      </c>
      <c r="K2686" s="183" t="s">
        <v>321</v>
      </c>
      <c r="L2686" s="186">
        <f t="shared" si="85"/>
        <v>0</v>
      </c>
      <c r="M2686" s="186">
        <f t="shared" si="86"/>
        <v>0</v>
      </c>
      <c r="N2686" s="185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3" t="s">
        <v>275</v>
      </c>
      <c r="K2687" s="183" t="s">
        <v>321</v>
      </c>
      <c r="L2687" s="186">
        <f t="shared" si="85"/>
        <v>0</v>
      </c>
      <c r="M2687" s="186">
        <f t="shared" si="86"/>
        <v>0</v>
      </c>
      <c r="N2687" s="185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3" t="s">
        <v>276</v>
      </c>
      <c r="K2688" s="183" t="s">
        <v>320</v>
      </c>
      <c r="L2688" s="186">
        <f t="shared" si="85"/>
        <v>0</v>
      </c>
      <c r="M2688" s="186">
        <f t="shared" si="86"/>
        <v>0</v>
      </c>
      <c r="N2688" s="185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3" t="s">
        <v>277</v>
      </c>
      <c r="K2689" s="183" t="s">
        <v>320</v>
      </c>
      <c r="L2689" s="186">
        <f t="shared" si="85"/>
        <v>0</v>
      </c>
      <c r="M2689" s="186">
        <f t="shared" si="86"/>
        <v>0</v>
      </c>
      <c r="N2689" s="185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3" t="s">
        <v>298</v>
      </c>
      <c r="K2690" s="183" t="s">
        <v>321</v>
      </c>
      <c r="L2690" s="186">
        <f t="shared" si="85"/>
        <v>0</v>
      </c>
      <c r="M2690" s="186">
        <f t="shared" si="86"/>
        <v>0</v>
      </c>
      <c r="N2690" s="185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3" t="s">
        <v>278</v>
      </c>
      <c r="K2691" s="183" t="s">
        <v>320</v>
      </c>
      <c r="L2691" s="186">
        <f t="shared" si="85"/>
        <v>0</v>
      </c>
      <c r="M2691" s="186">
        <f t="shared" si="86"/>
        <v>0</v>
      </c>
      <c r="N2691" s="185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3" t="s">
        <v>279</v>
      </c>
      <c r="K2692" s="183" t="s">
        <v>320</v>
      </c>
      <c r="L2692" s="186">
        <f t="shared" si="85"/>
        <v>0</v>
      </c>
      <c r="M2692" s="186">
        <f t="shared" si="86"/>
        <v>0</v>
      </c>
      <c r="N2692" s="185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3" t="s">
        <v>280</v>
      </c>
      <c r="K2693" s="183" t="s">
        <v>319</v>
      </c>
      <c r="L2693" s="186">
        <f t="shared" si="85"/>
        <v>0</v>
      </c>
      <c r="M2693" s="186">
        <f t="shared" si="86"/>
        <v>0</v>
      </c>
      <c r="N2693" s="185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3" t="s">
        <v>281</v>
      </c>
      <c r="K2694" s="183" t="s">
        <v>319</v>
      </c>
      <c r="L2694" s="186">
        <f t="shared" ref="L2694:L2757" si="87">SUM(R2694,W2694,AB2694,AG2694,AL2694,AQ2694,AV2694,BA2694,BF2694,BK2694,BP2694,BU2694)</f>
        <v>0</v>
      </c>
      <c r="M2694" s="186">
        <f t="shared" ref="M2694:M2757" si="88">SUM(S2694,X2694,AC2694,AH2694,AM2694,AR2694,AW2694,BB2694,BG2694,BL2694,BQ2694,BV2694)</f>
        <v>100</v>
      </c>
      <c r="N2694" s="2" t="s">
        <v>1263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1263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2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3" t="s">
        <v>509</v>
      </c>
      <c r="K2696" s="183" t="s">
        <v>318</v>
      </c>
      <c r="L2696" s="186">
        <f t="shared" si="87"/>
        <v>0</v>
      </c>
      <c r="M2696" s="186">
        <f t="shared" si="88"/>
        <v>0</v>
      </c>
      <c r="N2696" s="185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3" t="s">
        <v>291</v>
      </c>
      <c r="K2697" s="183" t="s">
        <v>319</v>
      </c>
      <c r="L2697" s="186">
        <f t="shared" si="87"/>
        <v>0</v>
      </c>
      <c r="M2697" s="186">
        <f t="shared" si="88"/>
        <v>0</v>
      </c>
      <c r="N2697" s="185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3" t="s">
        <v>336</v>
      </c>
      <c r="K2698" s="183" t="s">
        <v>319</v>
      </c>
      <c r="L2698" s="186">
        <f t="shared" si="87"/>
        <v>0</v>
      </c>
      <c r="M2698" s="186">
        <f t="shared" si="88"/>
        <v>0</v>
      </c>
      <c r="N2698" s="185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4" t="s">
        <v>337</v>
      </c>
      <c r="K2699" s="184" t="s">
        <v>318</v>
      </c>
      <c r="L2699" s="186">
        <f t="shared" si="87"/>
        <v>0</v>
      </c>
      <c r="M2699" s="186">
        <f t="shared" si="88"/>
        <v>0</v>
      </c>
      <c r="N2699" s="185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4" t="s">
        <v>338</v>
      </c>
      <c r="K2700" s="184" t="s">
        <v>339</v>
      </c>
      <c r="L2700" s="186">
        <f t="shared" si="87"/>
        <v>0</v>
      </c>
      <c r="M2700" s="186">
        <f t="shared" si="88"/>
        <v>0</v>
      </c>
      <c r="N2700" s="185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4" t="s">
        <v>340</v>
      </c>
      <c r="K2701" s="184" t="s">
        <v>318</v>
      </c>
      <c r="L2701" s="186">
        <f t="shared" si="87"/>
        <v>0</v>
      </c>
      <c r="M2701" s="186">
        <f t="shared" si="88"/>
        <v>0</v>
      </c>
      <c r="N2701" s="185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4" t="s">
        <v>341</v>
      </c>
      <c r="K2702" s="184" t="s">
        <v>320</v>
      </c>
      <c r="L2702" s="186">
        <f t="shared" si="87"/>
        <v>0</v>
      </c>
      <c r="M2702" s="186">
        <f t="shared" si="88"/>
        <v>0</v>
      </c>
      <c r="N2702" s="185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4" t="s">
        <v>342</v>
      </c>
      <c r="K2703" s="184" t="s">
        <v>320</v>
      </c>
      <c r="L2703" s="186">
        <f t="shared" si="87"/>
        <v>0</v>
      </c>
      <c r="M2703" s="186">
        <f t="shared" si="88"/>
        <v>0</v>
      </c>
      <c r="N2703" s="185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4" t="s">
        <v>343</v>
      </c>
      <c r="K2704" s="184" t="s">
        <v>339</v>
      </c>
      <c r="L2704" s="186">
        <f t="shared" si="87"/>
        <v>0</v>
      </c>
      <c r="M2704" s="186">
        <f t="shared" si="88"/>
        <v>0</v>
      </c>
      <c r="N2704" s="185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4" t="s">
        <v>344</v>
      </c>
      <c r="K2705" s="184" t="s">
        <v>318</v>
      </c>
      <c r="L2705" s="186">
        <f t="shared" si="87"/>
        <v>0</v>
      </c>
      <c r="M2705" s="186">
        <f t="shared" si="88"/>
        <v>0</v>
      </c>
      <c r="N2705" s="185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3" t="s">
        <v>351</v>
      </c>
      <c r="K2706" s="183" t="s">
        <v>318</v>
      </c>
      <c r="L2706" s="186">
        <f t="shared" si="87"/>
        <v>0</v>
      </c>
      <c r="M2706" s="186">
        <f t="shared" si="88"/>
        <v>0</v>
      </c>
      <c r="N2706" s="185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3" t="s">
        <v>352</v>
      </c>
      <c r="K2707" s="183" t="s">
        <v>321</v>
      </c>
      <c r="L2707" s="186">
        <f t="shared" si="87"/>
        <v>0</v>
      </c>
      <c r="M2707" s="186">
        <f t="shared" si="88"/>
        <v>0</v>
      </c>
      <c r="N2707" s="185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3" t="s">
        <v>345</v>
      </c>
      <c r="K2708" s="183" t="s">
        <v>318</v>
      </c>
      <c r="L2708" s="186">
        <f t="shared" si="87"/>
        <v>0</v>
      </c>
      <c r="M2708" s="186">
        <f t="shared" si="88"/>
        <v>0</v>
      </c>
      <c r="N2708" s="185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3" t="s">
        <v>268</v>
      </c>
      <c r="K2709" s="183" t="s">
        <v>318</v>
      </c>
      <c r="L2709" s="186">
        <f t="shared" si="87"/>
        <v>7.4999999999999997E-2</v>
      </c>
      <c r="M2709" s="186">
        <f t="shared" si="88"/>
        <v>337.68200000000002</v>
      </c>
      <c r="N2709" s="185" t="s">
        <v>1090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3" t="s">
        <v>292</v>
      </c>
      <c r="K2710" s="183" t="s">
        <v>318</v>
      </c>
      <c r="L2710" s="186">
        <f t="shared" si="87"/>
        <v>0</v>
      </c>
      <c r="M2710" s="186">
        <f t="shared" si="88"/>
        <v>0</v>
      </c>
      <c r="N2710" s="185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3" t="s">
        <v>293</v>
      </c>
      <c r="K2711" s="183" t="s">
        <v>318</v>
      </c>
      <c r="L2711" s="186">
        <f t="shared" si="87"/>
        <v>3.0000000000000001E-3</v>
      </c>
      <c r="M2711" s="186">
        <f t="shared" si="88"/>
        <v>3.992</v>
      </c>
      <c r="N2711" s="185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3" t="s">
        <v>269</v>
      </c>
      <c r="K2712" s="183" t="s">
        <v>320</v>
      </c>
      <c r="L2712" s="186">
        <f t="shared" si="87"/>
        <v>2</v>
      </c>
      <c r="M2712" s="186">
        <f t="shared" si="88"/>
        <v>2.8439999999999999</v>
      </c>
      <c r="N2712" s="185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3" t="s">
        <v>270</v>
      </c>
      <c r="K2713" s="183" t="s">
        <v>320</v>
      </c>
      <c r="L2713" s="186">
        <f t="shared" si="87"/>
        <v>0</v>
      </c>
      <c r="M2713" s="186">
        <f t="shared" si="88"/>
        <v>0</v>
      </c>
      <c r="N2713" s="185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3" t="s">
        <v>271</v>
      </c>
      <c r="K2714" s="183" t="s">
        <v>321</v>
      </c>
      <c r="L2714" s="186">
        <f t="shared" si="87"/>
        <v>0</v>
      </c>
      <c r="M2714" s="186">
        <f>SUM(S2714,X2714,AC2714,AH2714,AM2714,AR2714,AW2714,BB2714,BG2714,BL2714,BQ2714,BV2714)</f>
        <v>0</v>
      </c>
      <c r="N2714" s="185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3" t="s">
        <v>294</v>
      </c>
      <c r="K2715" s="183" t="s">
        <v>320</v>
      </c>
      <c r="L2715" s="186">
        <f t="shared" si="87"/>
        <v>0</v>
      </c>
      <c r="M2715" s="186">
        <f>SUM(S2715,X2715,AC2715,AH2715,AM2715,AR2715,AW2715,BB2715,BG2715,BL2715,BQ2715,BV2715)</f>
        <v>0</v>
      </c>
      <c r="N2715" s="185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3" t="s">
        <v>346</v>
      </c>
      <c r="K2716" s="183" t="s">
        <v>320</v>
      </c>
      <c r="L2716" s="186">
        <f t="shared" si="87"/>
        <v>0</v>
      </c>
      <c r="M2716" s="186">
        <f t="shared" si="88"/>
        <v>0</v>
      </c>
      <c r="N2716" s="185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3" t="s">
        <v>295</v>
      </c>
      <c r="K2717" s="183" t="s">
        <v>320</v>
      </c>
      <c r="L2717" s="186">
        <f t="shared" si="87"/>
        <v>0</v>
      </c>
      <c r="M2717" s="186">
        <f t="shared" si="88"/>
        <v>0</v>
      </c>
      <c r="N2717" s="185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3" t="s">
        <v>299</v>
      </c>
      <c r="K2718" s="183" t="s">
        <v>318</v>
      </c>
      <c r="L2718" s="186">
        <f t="shared" si="87"/>
        <v>0</v>
      </c>
      <c r="M2718" s="186">
        <f t="shared" si="88"/>
        <v>0</v>
      </c>
      <c r="N2718" s="185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3" t="s">
        <v>347</v>
      </c>
      <c r="K2719" s="183" t="s">
        <v>320</v>
      </c>
      <c r="L2719" s="186">
        <f t="shared" si="87"/>
        <v>0</v>
      </c>
      <c r="M2719" s="186">
        <f t="shared" si="88"/>
        <v>0</v>
      </c>
      <c r="N2719" s="185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3" t="s">
        <v>296</v>
      </c>
      <c r="K2720" s="183" t="s">
        <v>321</v>
      </c>
      <c r="L2720" s="186">
        <f t="shared" si="87"/>
        <v>0</v>
      </c>
      <c r="M2720" s="186">
        <f t="shared" si="88"/>
        <v>0</v>
      </c>
      <c r="N2720" s="185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3" t="s">
        <v>297</v>
      </c>
      <c r="K2721" s="183" t="s">
        <v>318</v>
      </c>
      <c r="L2721" s="186">
        <f t="shared" si="87"/>
        <v>0</v>
      </c>
      <c r="M2721" s="186">
        <f t="shared" si="88"/>
        <v>0</v>
      </c>
      <c r="N2721" s="185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4" t="s">
        <v>348</v>
      </c>
      <c r="K2722" s="184" t="s">
        <v>320</v>
      </c>
      <c r="L2722" s="186">
        <f t="shared" si="87"/>
        <v>0</v>
      </c>
      <c r="M2722" s="186">
        <f t="shared" si="88"/>
        <v>0</v>
      </c>
      <c r="N2722" s="185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3" t="s">
        <v>272</v>
      </c>
      <c r="K2723" s="183" t="s">
        <v>321</v>
      </c>
      <c r="L2723" s="186">
        <f t="shared" si="87"/>
        <v>0</v>
      </c>
      <c r="M2723" s="186">
        <f t="shared" si="88"/>
        <v>0</v>
      </c>
      <c r="N2723" s="185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3" t="s">
        <v>273</v>
      </c>
      <c r="K2724" s="183" t="s">
        <v>321</v>
      </c>
      <c r="L2724" s="186">
        <f t="shared" si="87"/>
        <v>0</v>
      </c>
      <c r="M2724" s="186">
        <f t="shared" si="88"/>
        <v>0</v>
      </c>
      <c r="N2724" s="185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3" t="s">
        <v>274</v>
      </c>
      <c r="K2725" s="183" t="s">
        <v>321</v>
      </c>
      <c r="L2725" s="186">
        <f t="shared" si="87"/>
        <v>2E-3</v>
      </c>
      <c r="M2725" s="186">
        <f t="shared" si="88"/>
        <v>4.1929999999999996</v>
      </c>
      <c r="N2725" s="185" t="s">
        <v>1421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3" t="s">
        <v>275</v>
      </c>
      <c r="K2726" s="183" t="s">
        <v>321</v>
      </c>
      <c r="L2726" s="186">
        <f t="shared" si="87"/>
        <v>0</v>
      </c>
      <c r="M2726" s="186">
        <f t="shared" si="88"/>
        <v>0</v>
      </c>
      <c r="N2726" s="185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3" t="s">
        <v>276</v>
      </c>
      <c r="K2727" s="183" t="s">
        <v>320</v>
      </c>
      <c r="L2727" s="186">
        <f t="shared" si="87"/>
        <v>0</v>
      </c>
      <c r="M2727" s="186">
        <f t="shared" si="88"/>
        <v>0</v>
      </c>
      <c r="N2727" s="185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3" t="s">
        <v>277</v>
      </c>
      <c r="K2728" s="183" t="s">
        <v>320</v>
      </c>
      <c r="L2728" s="186">
        <f t="shared" si="87"/>
        <v>0</v>
      </c>
      <c r="M2728" s="186">
        <f t="shared" si="88"/>
        <v>0</v>
      </c>
      <c r="N2728" s="185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3" t="s">
        <v>298</v>
      </c>
      <c r="K2729" s="183" t="s">
        <v>321</v>
      </c>
      <c r="L2729" s="186">
        <f t="shared" si="87"/>
        <v>0</v>
      </c>
      <c r="M2729" s="186">
        <f t="shared" si="88"/>
        <v>0</v>
      </c>
      <c r="N2729" s="185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3" t="s">
        <v>278</v>
      </c>
      <c r="K2730" s="183" t="s">
        <v>320</v>
      </c>
      <c r="L2730" s="186">
        <f t="shared" si="87"/>
        <v>0</v>
      </c>
      <c r="M2730" s="186">
        <f t="shared" si="88"/>
        <v>0</v>
      </c>
      <c r="N2730" s="185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3" t="s">
        <v>279</v>
      </c>
      <c r="K2731" s="183" t="s">
        <v>320</v>
      </c>
      <c r="L2731" s="186">
        <f t="shared" si="87"/>
        <v>0</v>
      </c>
      <c r="M2731" s="186">
        <f t="shared" si="88"/>
        <v>0</v>
      </c>
      <c r="N2731" s="185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3" t="s">
        <v>280</v>
      </c>
      <c r="K2732" s="183" t="s">
        <v>319</v>
      </c>
      <c r="L2732" s="186">
        <f t="shared" si="87"/>
        <v>0</v>
      </c>
      <c r="M2732" s="186">
        <f t="shared" si="88"/>
        <v>0</v>
      </c>
      <c r="N2732" s="185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3" t="s">
        <v>281</v>
      </c>
      <c r="K2733" s="183" t="s">
        <v>319</v>
      </c>
      <c r="L2733" s="186">
        <f t="shared" si="87"/>
        <v>0</v>
      </c>
      <c r="M2733" s="186">
        <f t="shared" si="88"/>
        <v>17.186</v>
      </c>
      <c r="N2733" s="185" t="s">
        <v>1422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1060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1" t="s">
        <v>314</v>
      </c>
      <c r="K2734" s="191"/>
      <c r="L2734" s="192"/>
      <c r="M2734" s="192">
        <f>SUM(M2696:M2733)</f>
        <v>365.89699999999999</v>
      </c>
      <c r="N2734" s="193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183" t="s">
        <v>509</v>
      </c>
      <c r="K2735" s="183" t="s">
        <v>318</v>
      </c>
      <c r="L2735" s="186">
        <f t="shared" si="87"/>
        <v>0</v>
      </c>
      <c r="M2735" s="186">
        <f t="shared" si="88"/>
        <v>0</v>
      </c>
      <c r="N2735" s="185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183" t="s">
        <v>291</v>
      </c>
      <c r="K2736" s="183" t="s">
        <v>319</v>
      </c>
      <c r="L2736" s="186">
        <f t="shared" si="87"/>
        <v>0</v>
      </c>
      <c r="M2736" s="186">
        <f t="shared" si="88"/>
        <v>0</v>
      </c>
      <c r="N2736" s="185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183" t="s">
        <v>336</v>
      </c>
      <c r="K2737" s="183" t="s">
        <v>319</v>
      </c>
      <c r="L2737" s="186">
        <f t="shared" si="87"/>
        <v>0</v>
      </c>
      <c r="M2737" s="186">
        <f t="shared" si="88"/>
        <v>0</v>
      </c>
      <c r="N2737" s="185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184" t="s">
        <v>337</v>
      </c>
      <c r="K2738" s="184" t="s">
        <v>318</v>
      </c>
      <c r="L2738" s="186">
        <f t="shared" si="87"/>
        <v>0</v>
      </c>
      <c r="M2738" s="186">
        <f t="shared" si="88"/>
        <v>0</v>
      </c>
      <c r="N2738" s="185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t="28.8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184" t="s">
        <v>338</v>
      </c>
      <c r="K2739" s="184" t="s">
        <v>339</v>
      </c>
      <c r="L2739" s="186">
        <f t="shared" si="87"/>
        <v>0</v>
      </c>
      <c r="M2739" s="186">
        <f t="shared" si="88"/>
        <v>0</v>
      </c>
      <c r="N2739" s="185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t="28.8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184" t="s">
        <v>340</v>
      </c>
      <c r="K2740" s="184" t="s">
        <v>318</v>
      </c>
      <c r="L2740" s="186">
        <f t="shared" si="87"/>
        <v>0</v>
      </c>
      <c r="M2740" s="186">
        <f t="shared" si="88"/>
        <v>0</v>
      </c>
      <c r="N2740" s="185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184" t="s">
        <v>341</v>
      </c>
      <c r="K2741" s="184" t="s">
        <v>320</v>
      </c>
      <c r="L2741" s="186">
        <f t="shared" si="87"/>
        <v>0</v>
      </c>
      <c r="M2741" s="186">
        <f t="shared" si="88"/>
        <v>0</v>
      </c>
      <c r="N2741" s="185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t="28.8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184" t="s">
        <v>342</v>
      </c>
      <c r="K2742" s="184" t="s">
        <v>320</v>
      </c>
      <c r="L2742" s="186">
        <f t="shared" si="87"/>
        <v>0</v>
      </c>
      <c r="M2742" s="186">
        <f t="shared" si="88"/>
        <v>0</v>
      </c>
      <c r="N2742" s="185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184" t="s">
        <v>343</v>
      </c>
      <c r="K2743" s="184" t="s">
        <v>339</v>
      </c>
      <c r="L2743" s="186">
        <f t="shared" si="87"/>
        <v>0</v>
      </c>
      <c r="M2743" s="186">
        <f t="shared" si="88"/>
        <v>0</v>
      </c>
      <c r="N2743" s="185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184" t="s">
        <v>344</v>
      </c>
      <c r="K2744" s="184" t="s">
        <v>318</v>
      </c>
      <c r="L2744" s="186">
        <f t="shared" si="87"/>
        <v>0</v>
      </c>
      <c r="M2744" s="186">
        <f t="shared" si="88"/>
        <v>0</v>
      </c>
      <c r="N2744" s="185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183" t="s">
        <v>351</v>
      </c>
      <c r="K2745" s="183" t="s">
        <v>318</v>
      </c>
      <c r="L2745" s="186">
        <f t="shared" si="87"/>
        <v>6.4999999999999997E-3</v>
      </c>
      <c r="M2745" s="186">
        <f t="shared" si="88"/>
        <v>110.57300000000001</v>
      </c>
      <c r="N2745" s="185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1084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t="28.8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183" t="s">
        <v>352</v>
      </c>
      <c r="K2746" s="183" t="s">
        <v>321</v>
      </c>
      <c r="L2746" s="186">
        <f t="shared" si="87"/>
        <v>0</v>
      </c>
      <c r="M2746" s="186">
        <f t="shared" si="88"/>
        <v>0</v>
      </c>
      <c r="N2746" s="185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183" t="s">
        <v>345</v>
      </c>
      <c r="K2747" s="183" t="s">
        <v>318</v>
      </c>
      <c r="L2747" s="186">
        <f t="shared" si="87"/>
        <v>0</v>
      </c>
      <c r="M2747" s="186">
        <f t="shared" si="88"/>
        <v>0</v>
      </c>
      <c r="N2747" s="185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183" t="s">
        <v>268</v>
      </c>
      <c r="K2748" s="183" t="s">
        <v>318</v>
      </c>
      <c r="L2748" s="186">
        <f t="shared" si="87"/>
        <v>7.4999999999999997E-2</v>
      </c>
      <c r="M2748" s="186">
        <f t="shared" si="88"/>
        <v>155.98099999999999</v>
      </c>
      <c r="N2748" s="185" t="s">
        <v>1387</v>
      </c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183" t="s">
        <v>292</v>
      </c>
      <c r="K2749" s="183" t="s">
        <v>318</v>
      </c>
      <c r="L2749" s="186">
        <f t="shared" si="87"/>
        <v>0</v>
      </c>
      <c r="M2749" s="186">
        <f t="shared" si="88"/>
        <v>0</v>
      </c>
      <c r="N2749" s="185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183" t="s">
        <v>293</v>
      </c>
      <c r="K2750" s="183" t="s">
        <v>318</v>
      </c>
      <c r="L2750" s="186">
        <f t="shared" si="87"/>
        <v>0</v>
      </c>
      <c r="M2750" s="186">
        <f t="shared" si="88"/>
        <v>0</v>
      </c>
      <c r="N2750" s="185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183" t="s">
        <v>269</v>
      </c>
      <c r="K2751" s="183" t="s">
        <v>320</v>
      </c>
      <c r="L2751" s="186">
        <f t="shared" si="87"/>
        <v>0</v>
      </c>
      <c r="M2751" s="186">
        <f t="shared" si="88"/>
        <v>0</v>
      </c>
      <c r="N2751" s="185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183" t="s">
        <v>270</v>
      </c>
      <c r="K2752" s="183" t="s">
        <v>320</v>
      </c>
      <c r="L2752" s="186">
        <f t="shared" si="87"/>
        <v>0</v>
      </c>
      <c r="M2752" s="186">
        <f t="shared" si="88"/>
        <v>0</v>
      </c>
      <c r="N2752" s="185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183" t="s">
        <v>271</v>
      </c>
      <c r="K2753" s="183" t="s">
        <v>321</v>
      </c>
      <c r="L2753" s="186">
        <f t="shared" si="87"/>
        <v>0</v>
      </c>
      <c r="M2753" s="186">
        <f t="shared" si="88"/>
        <v>0</v>
      </c>
      <c r="N2753" s="185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183" t="s">
        <v>294</v>
      </c>
      <c r="K2754" s="183" t="s">
        <v>320</v>
      </c>
      <c r="L2754" s="186">
        <f t="shared" si="87"/>
        <v>0</v>
      </c>
      <c r="M2754" s="186">
        <f t="shared" si="88"/>
        <v>0</v>
      </c>
      <c r="N2754" s="185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t="28.8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183" t="s">
        <v>346</v>
      </c>
      <c r="K2755" s="183" t="s">
        <v>320</v>
      </c>
      <c r="L2755" s="186">
        <f t="shared" si="87"/>
        <v>0</v>
      </c>
      <c r="M2755" s="186">
        <f t="shared" si="88"/>
        <v>0</v>
      </c>
      <c r="N2755" s="185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183" t="s">
        <v>295</v>
      </c>
      <c r="K2756" s="183" t="s">
        <v>320</v>
      </c>
      <c r="L2756" s="186">
        <f t="shared" si="87"/>
        <v>0</v>
      </c>
      <c r="M2756" s="186">
        <f t="shared" si="88"/>
        <v>0</v>
      </c>
      <c r="N2756" s="185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t="28.8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183" t="s">
        <v>299</v>
      </c>
      <c r="K2757" s="183" t="s">
        <v>318</v>
      </c>
      <c r="L2757" s="186">
        <f t="shared" si="87"/>
        <v>0</v>
      </c>
      <c r="M2757" s="186">
        <f t="shared" si="88"/>
        <v>0</v>
      </c>
      <c r="N2757" s="185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183" t="s">
        <v>347</v>
      </c>
      <c r="K2758" s="183" t="s">
        <v>320</v>
      </c>
      <c r="L2758" s="186">
        <f t="shared" ref="L2758:L2821" si="89">SUM(R2758,W2758,AB2758,AG2758,AL2758,AQ2758,AV2758,BA2758,BF2758,BK2758,BP2758,BU2758)</f>
        <v>0</v>
      </c>
      <c r="M2758" s="186">
        <f t="shared" ref="M2758:M2821" si="90">SUM(S2758,X2758,AC2758,AH2758,AM2758,AR2758,AW2758,BB2758,BG2758,BL2758,BQ2758,BV2758)</f>
        <v>0</v>
      </c>
      <c r="N2758" s="185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t="28.8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183" t="s">
        <v>296</v>
      </c>
      <c r="K2759" s="183" t="s">
        <v>321</v>
      </c>
      <c r="L2759" s="186">
        <f t="shared" si="89"/>
        <v>0</v>
      </c>
      <c r="M2759" s="186">
        <f t="shared" si="90"/>
        <v>0</v>
      </c>
      <c r="N2759" s="185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t="28.8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183" t="s">
        <v>297</v>
      </c>
      <c r="K2760" s="183" t="s">
        <v>318</v>
      </c>
      <c r="L2760" s="186">
        <f t="shared" si="89"/>
        <v>0</v>
      </c>
      <c r="M2760" s="186">
        <f t="shared" si="90"/>
        <v>0</v>
      </c>
      <c r="N2760" s="185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184" t="s">
        <v>348</v>
      </c>
      <c r="K2761" s="184" t="s">
        <v>320</v>
      </c>
      <c r="L2761" s="186">
        <f t="shared" si="89"/>
        <v>4</v>
      </c>
      <c r="M2761" s="186">
        <f t="shared" si="90"/>
        <v>15.654</v>
      </c>
      <c r="N2761" s="185" t="s">
        <v>517</v>
      </c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183" t="s">
        <v>272</v>
      </c>
      <c r="K2762" s="183" t="s">
        <v>321</v>
      </c>
      <c r="L2762" s="186">
        <f t="shared" si="89"/>
        <v>0</v>
      </c>
      <c r="M2762" s="186">
        <f t="shared" si="90"/>
        <v>0</v>
      </c>
      <c r="N2762" s="185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183" t="s">
        <v>273</v>
      </c>
      <c r="K2763" s="183" t="s">
        <v>321</v>
      </c>
      <c r="L2763" s="186">
        <f t="shared" si="89"/>
        <v>0</v>
      </c>
      <c r="M2763" s="186">
        <f t="shared" si="90"/>
        <v>0</v>
      </c>
      <c r="N2763" s="185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183" t="s">
        <v>274</v>
      </c>
      <c r="K2764" s="183" t="s">
        <v>321</v>
      </c>
      <c r="L2764" s="186">
        <f t="shared" si="89"/>
        <v>3.5000000000000001E-3</v>
      </c>
      <c r="M2764" s="186">
        <f t="shared" si="90"/>
        <v>6.7929999999999993</v>
      </c>
      <c r="N2764" s="185" t="s">
        <v>1423</v>
      </c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889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1217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183" t="s">
        <v>275</v>
      </c>
      <c r="K2765" s="183" t="s">
        <v>321</v>
      </c>
      <c r="L2765" s="186">
        <f t="shared" si="89"/>
        <v>0</v>
      </c>
      <c r="M2765" s="186">
        <f t="shared" si="90"/>
        <v>0</v>
      </c>
      <c r="N2765" s="185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183" t="s">
        <v>276</v>
      </c>
      <c r="K2766" s="183" t="s">
        <v>320</v>
      </c>
      <c r="L2766" s="186">
        <f t="shared" si="89"/>
        <v>1</v>
      </c>
      <c r="M2766" s="186">
        <f t="shared" si="90"/>
        <v>13.021000000000001</v>
      </c>
      <c r="N2766" s="185" t="s">
        <v>889</v>
      </c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889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183" t="s">
        <v>277</v>
      </c>
      <c r="K2767" s="183" t="s">
        <v>320</v>
      </c>
      <c r="L2767" s="186">
        <f t="shared" si="89"/>
        <v>0</v>
      </c>
      <c r="M2767" s="186">
        <f t="shared" si="90"/>
        <v>0</v>
      </c>
      <c r="N2767" s="185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183" t="s">
        <v>298</v>
      </c>
      <c r="K2768" s="183" t="s">
        <v>321</v>
      </c>
      <c r="L2768" s="186">
        <f t="shared" si="89"/>
        <v>0</v>
      </c>
      <c r="M2768" s="186">
        <f t="shared" si="90"/>
        <v>0</v>
      </c>
      <c r="N2768" s="185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183" t="s">
        <v>278</v>
      </c>
      <c r="K2769" s="183" t="s">
        <v>320</v>
      </c>
      <c r="L2769" s="186">
        <f t="shared" si="89"/>
        <v>0</v>
      </c>
      <c r="M2769" s="186">
        <f t="shared" si="90"/>
        <v>0</v>
      </c>
      <c r="N2769" s="185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183" t="s">
        <v>279</v>
      </c>
      <c r="K2770" s="183" t="s">
        <v>320</v>
      </c>
      <c r="L2770" s="186">
        <f t="shared" si="89"/>
        <v>0</v>
      </c>
      <c r="M2770" s="186">
        <f t="shared" si="90"/>
        <v>0</v>
      </c>
      <c r="N2770" s="185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183" t="s">
        <v>280</v>
      </c>
      <c r="K2771" s="183" t="s">
        <v>319</v>
      </c>
      <c r="L2771" s="186">
        <f t="shared" si="89"/>
        <v>0</v>
      </c>
      <c r="M2771" s="186">
        <f t="shared" si="90"/>
        <v>0</v>
      </c>
      <c r="N2771" s="185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t="43.2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183" t="s">
        <v>281</v>
      </c>
      <c r="K2772" s="183" t="s">
        <v>319</v>
      </c>
      <c r="L2772" s="186">
        <f t="shared" si="89"/>
        <v>0</v>
      </c>
      <c r="M2772" s="186">
        <f t="shared" si="90"/>
        <v>52.255999999999993</v>
      </c>
      <c r="N2772" s="185" t="s">
        <v>1424</v>
      </c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1060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1141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2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183" t="s">
        <v>267</v>
      </c>
      <c r="K2774" s="183" t="s">
        <v>318</v>
      </c>
      <c r="L2774" s="186">
        <f t="shared" si="89"/>
        <v>0</v>
      </c>
      <c r="M2774" s="186">
        <f t="shared" si="90"/>
        <v>0</v>
      </c>
      <c r="N2774" s="185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183" t="s">
        <v>291</v>
      </c>
      <c r="K2775" s="183" t="s">
        <v>319</v>
      </c>
      <c r="L2775" s="186">
        <f t="shared" si="89"/>
        <v>0</v>
      </c>
      <c r="M2775" s="186">
        <f t="shared" si="90"/>
        <v>0</v>
      </c>
      <c r="N2775" s="185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183" t="s">
        <v>336</v>
      </c>
      <c r="K2776" s="183" t="s">
        <v>319</v>
      </c>
      <c r="L2776" s="186">
        <f t="shared" si="89"/>
        <v>0</v>
      </c>
      <c r="M2776" s="186">
        <f t="shared" si="90"/>
        <v>0</v>
      </c>
      <c r="N2776" s="185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184" t="s">
        <v>337</v>
      </c>
      <c r="K2777" s="184" t="s">
        <v>318</v>
      </c>
      <c r="L2777" s="186">
        <f t="shared" si="89"/>
        <v>0</v>
      </c>
      <c r="M2777" s="186">
        <f t="shared" si="90"/>
        <v>0</v>
      </c>
      <c r="N2777" s="185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t="28.8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184" t="s">
        <v>338</v>
      </c>
      <c r="K2778" s="184" t="s">
        <v>339</v>
      </c>
      <c r="L2778" s="186">
        <f t="shared" si="89"/>
        <v>0</v>
      </c>
      <c r="M2778" s="186">
        <f t="shared" si="90"/>
        <v>0</v>
      </c>
      <c r="N2778" s="185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t="28.8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184" t="s">
        <v>340</v>
      </c>
      <c r="K2779" s="184" t="s">
        <v>318</v>
      </c>
      <c r="L2779" s="186">
        <f t="shared" si="89"/>
        <v>0</v>
      </c>
      <c r="M2779" s="186">
        <f t="shared" si="90"/>
        <v>0</v>
      </c>
      <c r="N2779" s="185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184" t="s">
        <v>341</v>
      </c>
      <c r="K2780" s="184" t="s">
        <v>320</v>
      </c>
      <c r="L2780" s="186">
        <f t="shared" si="89"/>
        <v>0</v>
      </c>
      <c r="M2780" s="186">
        <f t="shared" si="90"/>
        <v>0</v>
      </c>
      <c r="N2780" s="185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t="28.8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184" t="s">
        <v>342</v>
      </c>
      <c r="K2781" s="184" t="s">
        <v>320</v>
      </c>
      <c r="L2781" s="186">
        <f t="shared" si="89"/>
        <v>0</v>
      </c>
      <c r="M2781" s="186">
        <f t="shared" si="90"/>
        <v>0</v>
      </c>
      <c r="N2781" s="185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184" t="s">
        <v>343</v>
      </c>
      <c r="K2782" s="184" t="s">
        <v>339</v>
      </c>
      <c r="L2782" s="186">
        <f t="shared" si="89"/>
        <v>0</v>
      </c>
      <c r="M2782" s="186">
        <f t="shared" si="90"/>
        <v>0</v>
      </c>
      <c r="N2782" s="185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184" t="s">
        <v>344</v>
      </c>
      <c r="K2783" s="184" t="s">
        <v>318</v>
      </c>
      <c r="L2783" s="186">
        <f t="shared" si="89"/>
        <v>0</v>
      </c>
      <c r="M2783" s="186">
        <f t="shared" si="90"/>
        <v>0</v>
      </c>
      <c r="N2783" s="185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183" t="s">
        <v>351</v>
      </c>
      <c r="K2784" s="183" t="s">
        <v>318</v>
      </c>
      <c r="L2784" s="186">
        <f t="shared" si="89"/>
        <v>0</v>
      </c>
      <c r="M2784" s="186">
        <f t="shared" si="90"/>
        <v>0</v>
      </c>
      <c r="N2784" s="185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t="28.8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183" t="s">
        <v>352</v>
      </c>
      <c r="K2785" s="183" t="s">
        <v>321</v>
      </c>
      <c r="L2785" s="186">
        <f t="shared" si="89"/>
        <v>0</v>
      </c>
      <c r="M2785" s="186">
        <f t="shared" si="90"/>
        <v>0</v>
      </c>
      <c r="N2785" s="185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183" t="s">
        <v>345</v>
      </c>
      <c r="K2786" s="183" t="s">
        <v>318</v>
      </c>
      <c r="L2786" s="186">
        <f t="shared" si="89"/>
        <v>0</v>
      </c>
      <c r="M2786" s="186">
        <f t="shared" si="90"/>
        <v>0</v>
      </c>
      <c r="N2786" s="185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183" t="s">
        <v>268</v>
      </c>
      <c r="K2787" s="183" t="s">
        <v>318</v>
      </c>
      <c r="L2787" s="186">
        <f t="shared" si="89"/>
        <v>0</v>
      </c>
      <c r="M2787" s="186">
        <f t="shared" si="90"/>
        <v>0</v>
      </c>
      <c r="N2787" s="185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183" t="s">
        <v>292</v>
      </c>
      <c r="K2788" s="183" t="s">
        <v>318</v>
      </c>
      <c r="L2788" s="186">
        <f t="shared" si="89"/>
        <v>0</v>
      </c>
      <c r="M2788" s="186">
        <f t="shared" si="90"/>
        <v>0</v>
      </c>
      <c r="N2788" s="185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183" t="s">
        <v>293</v>
      </c>
      <c r="K2789" s="183" t="s">
        <v>318</v>
      </c>
      <c r="L2789" s="186">
        <f t="shared" si="89"/>
        <v>0</v>
      </c>
      <c r="M2789" s="186">
        <f t="shared" si="90"/>
        <v>0</v>
      </c>
      <c r="N2789" s="185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183" t="s">
        <v>269</v>
      </c>
      <c r="K2790" s="183" t="s">
        <v>320</v>
      </c>
      <c r="L2790" s="186">
        <f t="shared" si="89"/>
        <v>3</v>
      </c>
      <c r="M2790" s="186">
        <f t="shared" si="90"/>
        <v>3.9060000000000001</v>
      </c>
      <c r="N2790" s="185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183" t="s">
        <v>270</v>
      </c>
      <c r="K2791" s="183" t="s">
        <v>320</v>
      </c>
      <c r="L2791" s="186">
        <f t="shared" si="89"/>
        <v>0</v>
      </c>
      <c r="M2791" s="186">
        <f t="shared" si="90"/>
        <v>0</v>
      </c>
      <c r="N2791" s="185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183" t="s">
        <v>271</v>
      </c>
      <c r="K2792" s="183" t="s">
        <v>321</v>
      </c>
      <c r="L2792" s="186">
        <f t="shared" si="89"/>
        <v>0</v>
      </c>
      <c r="M2792" s="186">
        <f t="shared" si="90"/>
        <v>0</v>
      </c>
      <c r="N2792" s="185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183" t="s">
        <v>294</v>
      </c>
      <c r="K2793" s="183" t="s">
        <v>320</v>
      </c>
      <c r="L2793" s="186">
        <f t="shared" si="89"/>
        <v>0</v>
      </c>
      <c r="M2793" s="186">
        <f t="shared" si="90"/>
        <v>0</v>
      </c>
      <c r="N2793" s="185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t="28.8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183" t="s">
        <v>346</v>
      </c>
      <c r="K2794" s="183" t="s">
        <v>320</v>
      </c>
      <c r="L2794" s="186">
        <f t="shared" si="89"/>
        <v>0</v>
      </c>
      <c r="M2794" s="186">
        <f t="shared" si="90"/>
        <v>0</v>
      </c>
      <c r="N2794" s="185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183" t="s">
        <v>295</v>
      </c>
      <c r="K2795" s="183" t="s">
        <v>320</v>
      </c>
      <c r="L2795" s="186">
        <f t="shared" si="89"/>
        <v>0</v>
      </c>
      <c r="M2795" s="186">
        <f t="shared" si="90"/>
        <v>0</v>
      </c>
      <c r="N2795" s="185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t="28.8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183" t="s">
        <v>299</v>
      </c>
      <c r="K2796" s="183" t="s">
        <v>318</v>
      </c>
      <c r="L2796" s="186">
        <f t="shared" si="89"/>
        <v>0</v>
      </c>
      <c r="M2796" s="186">
        <f t="shared" si="90"/>
        <v>0</v>
      </c>
      <c r="N2796" s="185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183" t="s">
        <v>347</v>
      </c>
      <c r="K2797" s="183" t="s">
        <v>320</v>
      </c>
      <c r="L2797" s="186">
        <f t="shared" si="89"/>
        <v>0</v>
      </c>
      <c r="M2797" s="186">
        <f t="shared" si="90"/>
        <v>0</v>
      </c>
      <c r="N2797" s="185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t="28.8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183" t="s">
        <v>296</v>
      </c>
      <c r="K2798" s="183" t="s">
        <v>321</v>
      </c>
      <c r="L2798" s="186">
        <f t="shared" si="89"/>
        <v>0</v>
      </c>
      <c r="M2798" s="186">
        <f t="shared" si="90"/>
        <v>0</v>
      </c>
      <c r="N2798" s="185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t="28.8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183" t="s">
        <v>297</v>
      </c>
      <c r="K2799" s="183" t="s">
        <v>318</v>
      </c>
      <c r="L2799" s="186">
        <f t="shared" si="89"/>
        <v>0</v>
      </c>
      <c r="M2799" s="186">
        <f t="shared" si="90"/>
        <v>0</v>
      </c>
      <c r="N2799" s="185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184" t="s">
        <v>348</v>
      </c>
      <c r="K2800" s="184" t="s">
        <v>320</v>
      </c>
      <c r="L2800" s="186">
        <f t="shared" si="89"/>
        <v>0</v>
      </c>
      <c r="M2800" s="186">
        <f t="shared" si="90"/>
        <v>0</v>
      </c>
      <c r="N2800" s="185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183" t="s">
        <v>272</v>
      </c>
      <c r="K2801" s="183" t="s">
        <v>321</v>
      </c>
      <c r="L2801" s="186">
        <f t="shared" si="89"/>
        <v>0</v>
      </c>
      <c r="M2801" s="186">
        <f t="shared" si="90"/>
        <v>0</v>
      </c>
      <c r="N2801" s="185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183" t="s">
        <v>273</v>
      </c>
      <c r="K2802" s="183" t="s">
        <v>321</v>
      </c>
      <c r="L2802" s="187">
        <f t="shared" si="89"/>
        <v>0.1051</v>
      </c>
      <c r="M2802" s="186">
        <f t="shared" si="90"/>
        <v>252.10900000000001</v>
      </c>
      <c r="N2802" s="185" t="s">
        <v>1425</v>
      </c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876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183" t="s">
        <v>274</v>
      </c>
      <c r="K2803" s="183" t="s">
        <v>321</v>
      </c>
      <c r="L2803" s="186">
        <f t="shared" si="89"/>
        <v>2.9999999999999997E-4</v>
      </c>
      <c r="M2803" s="186">
        <f t="shared" si="90"/>
        <v>0.71499999999999997</v>
      </c>
      <c r="N2803" s="185" t="s">
        <v>605</v>
      </c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183" t="s">
        <v>275</v>
      </c>
      <c r="K2804" s="183" t="s">
        <v>321</v>
      </c>
      <c r="L2804" s="186">
        <f t="shared" si="89"/>
        <v>0</v>
      </c>
      <c r="M2804" s="186">
        <f t="shared" si="90"/>
        <v>0</v>
      </c>
      <c r="N2804" s="185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183" t="s">
        <v>276</v>
      </c>
      <c r="K2805" s="183" t="s">
        <v>320</v>
      </c>
      <c r="L2805" s="186">
        <f t="shared" si="89"/>
        <v>0</v>
      </c>
      <c r="M2805" s="186">
        <f t="shared" si="90"/>
        <v>0</v>
      </c>
      <c r="N2805" s="185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183" t="s">
        <v>277</v>
      </c>
      <c r="K2806" s="183" t="s">
        <v>320</v>
      </c>
      <c r="L2806" s="186">
        <f t="shared" si="89"/>
        <v>46</v>
      </c>
      <c r="M2806" s="186">
        <f t="shared" si="90"/>
        <v>112.06100000000001</v>
      </c>
      <c r="N2806" s="185" t="s">
        <v>378</v>
      </c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183" t="s">
        <v>298</v>
      </c>
      <c r="K2807" s="183" t="s">
        <v>321</v>
      </c>
      <c r="L2807" s="186">
        <f t="shared" si="89"/>
        <v>0</v>
      </c>
      <c r="M2807" s="186">
        <f t="shared" si="90"/>
        <v>0</v>
      </c>
      <c r="N2807" s="185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183" t="s">
        <v>278</v>
      </c>
      <c r="K2808" s="183" t="s">
        <v>320</v>
      </c>
      <c r="L2808" s="186">
        <f t="shared" si="89"/>
        <v>0</v>
      </c>
      <c r="M2808" s="186">
        <f t="shared" si="90"/>
        <v>0</v>
      </c>
      <c r="N2808" s="185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183" t="s">
        <v>279</v>
      </c>
      <c r="K2809" s="183" t="s">
        <v>320</v>
      </c>
      <c r="L2809" s="186">
        <f t="shared" si="89"/>
        <v>0</v>
      </c>
      <c r="M2809" s="186">
        <f t="shared" si="90"/>
        <v>0</v>
      </c>
      <c r="N2809" s="185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183" t="s">
        <v>280</v>
      </c>
      <c r="K2810" s="183" t="s">
        <v>319</v>
      </c>
      <c r="L2810" s="186">
        <f t="shared" si="89"/>
        <v>0</v>
      </c>
      <c r="M2810" s="186">
        <f t="shared" si="90"/>
        <v>0</v>
      </c>
      <c r="N2810" s="185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t="28.8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183" t="s">
        <v>281</v>
      </c>
      <c r="K2811" s="183" t="s">
        <v>319</v>
      </c>
      <c r="L2811" s="186">
        <f t="shared" si="89"/>
        <v>0</v>
      </c>
      <c r="M2811" s="186">
        <f t="shared" si="90"/>
        <v>153.57999999999998</v>
      </c>
      <c r="N2811" s="185" t="s">
        <v>1426</v>
      </c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1060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1263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2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183" t="s">
        <v>267</v>
      </c>
      <c r="K2813" s="183" t="s">
        <v>318</v>
      </c>
      <c r="L2813" s="186">
        <f t="shared" si="89"/>
        <v>0</v>
      </c>
      <c r="M2813" s="186">
        <f t="shared" si="90"/>
        <v>0</v>
      </c>
      <c r="N2813" s="185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183" t="s">
        <v>291</v>
      </c>
      <c r="K2814" s="183" t="s">
        <v>319</v>
      </c>
      <c r="L2814" s="186">
        <f t="shared" si="89"/>
        <v>0</v>
      </c>
      <c r="M2814" s="186">
        <f t="shared" si="90"/>
        <v>0</v>
      </c>
      <c r="N2814" s="185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183" t="s">
        <v>336</v>
      </c>
      <c r="K2815" s="183" t="s">
        <v>319</v>
      </c>
      <c r="L2815" s="186">
        <f t="shared" si="89"/>
        <v>0</v>
      </c>
      <c r="M2815" s="186">
        <f t="shared" si="90"/>
        <v>0</v>
      </c>
      <c r="N2815" s="185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184" t="s">
        <v>337</v>
      </c>
      <c r="K2816" s="184" t="s">
        <v>318</v>
      </c>
      <c r="L2816" s="186">
        <f t="shared" si="89"/>
        <v>0</v>
      </c>
      <c r="M2816" s="186">
        <f t="shared" si="90"/>
        <v>0</v>
      </c>
      <c r="N2816" s="185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t="28.8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184" t="s">
        <v>338</v>
      </c>
      <c r="K2817" s="184" t="s">
        <v>339</v>
      </c>
      <c r="L2817" s="186">
        <f t="shared" si="89"/>
        <v>0</v>
      </c>
      <c r="M2817" s="186">
        <f t="shared" si="90"/>
        <v>0</v>
      </c>
      <c r="N2817" s="185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t="28.8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184" t="s">
        <v>340</v>
      </c>
      <c r="K2818" s="184" t="s">
        <v>318</v>
      </c>
      <c r="L2818" s="186">
        <f t="shared" si="89"/>
        <v>0</v>
      </c>
      <c r="M2818" s="186">
        <f t="shared" si="90"/>
        <v>0</v>
      </c>
      <c r="N2818" s="185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184" t="s">
        <v>341</v>
      </c>
      <c r="K2819" s="184" t="s">
        <v>320</v>
      </c>
      <c r="L2819" s="186">
        <f t="shared" si="89"/>
        <v>0</v>
      </c>
      <c r="M2819" s="186">
        <f t="shared" si="90"/>
        <v>0</v>
      </c>
      <c r="N2819" s="185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t="28.8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184" t="s">
        <v>342</v>
      </c>
      <c r="K2820" s="184" t="s">
        <v>320</v>
      </c>
      <c r="L2820" s="186">
        <f t="shared" si="89"/>
        <v>0</v>
      </c>
      <c r="M2820" s="186">
        <f t="shared" si="90"/>
        <v>0</v>
      </c>
      <c r="N2820" s="185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184" t="s">
        <v>343</v>
      </c>
      <c r="K2821" s="184" t="s">
        <v>339</v>
      </c>
      <c r="L2821" s="186">
        <f t="shared" si="89"/>
        <v>0</v>
      </c>
      <c r="M2821" s="186">
        <f t="shared" si="90"/>
        <v>0</v>
      </c>
      <c r="N2821" s="185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184" t="s">
        <v>344</v>
      </c>
      <c r="K2822" s="184" t="s">
        <v>318</v>
      </c>
      <c r="L2822" s="186">
        <f t="shared" ref="L2822:L2885" si="91">SUM(R2822,W2822,AB2822,AG2822,AL2822,AQ2822,AV2822,BA2822,BF2822,BK2822,BP2822,BU2822)</f>
        <v>0</v>
      </c>
      <c r="M2822" s="186">
        <f t="shared" ref="M2822:M2885" si="92">SUM(S2822,X2822,AC2822,AH2822,AM2822,AR2822,AW2822,BB2822,BG2822,BL2822,BQ2822,BV2822)</f>
        <v>0</v>
      </c>
      <c r="N2822" s="185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183" t="s">
        <v>351</v>
      </c>
      <c r="K2823" s="183" t="s">
        <v>318</v>
      </c>
      <c r="L2823" s="186">
        <f t="shared" si="91"/>
        <v>0</v>
      </c>
      <c r="M2823" s="186">
        <f t="shared" si="92"/>
        <v>0</v>
      </c>
      <c r="N2823" s="185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t="28.8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183" t="s">
        <v>352</v>
      </c>
      <c r="K2824" s="183" t="s">
        <v>321</v>
      </c>
      <c r="L2824" s="186">
        <f t="shared" si="91"/>
        <v>0</v>
      </c>
      <c r="M2824" s="186">
        <f t="shared" si="92"/>
        <v>0</v>
      </c>
      <c r="N2824" s="185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183" t="s">
        <v>345</v>
      </c>
      <c r="K2825" s="183" t="s">
        <v>318</v>
      </c>
      <c r="L2825" s="186">
        <f t="shared" si="91"/>
        <v>0</v>
      </c>
      <c r="M2825" s="186">
        <f t="shared" si="92"/>
        <v>0</v>
      </c>
      <c r="N2825" s="185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183" t="s">
        <v>268</v>
      </c>
      <c r="K2826" s="183" t="s">
        <v>318</v>
      </c>
      <c r="L2826" s="186">
        <f t="shared" si="91"/>
        <v>0.15</v>
      </c>
      <c r="M2826" s="186">
        <f t="shared" si="92"/>
        <v>380.11799999999999</v>
      </c>
      <c r="N2826" s="185" t="s">
        <v>1090</v>
      </c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1090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183" t="s">
        <v>292</v>
      </c>
      <c r="K2827" s="183" t="s">
        <v>318</v>
      </c>
      <c r="L2827" s="186">
        <f t="shared" si="91"/>
        <v>0</v>
      </c>
      <c r="M2827" s="186">
        <f t="shared" si="92"/>
        <v>0</v>
      </c>
      <c r="N2827" s="185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183" t="s">
        <v>293</v>
      </c>
      <c r="K2828" s="183" t="s">
        <v>318</v>
      </c>
      <c r="L2828" s="186">
        <f t="shared" si="91"/>
        <v>0</v>
      </c>
      <c r="M2828" s="186">
        <f t="shared" si="92"/>
        <v>0</v>
      </c>
      <c r="N2828" s="185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183" t="s">
        <v>269</v>
      </c>
      <c r="K2829" s="183" t="s">
        <v>320</v>
      </c>
      <c r="L2829" s="186">
        <f t="shared" si="91"/>
        <v>0</v>
      </c>
      <c r="M2829" s="186">
        <f t="shared" si="92"/>
        <v>0</v>
      </c>
      <c r="N2829" s="185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183" t="s">
        <v>270</v>
      </c>
      <c r="K2830" s="183" t="s">
        <v>320</v>
      </c>
      <c r="L2830" s="186">
        <f t="shared" si="91"/>
        <v>0</v>
      </c>
      <c r="M2830" s="186">
        <f t="shared" si="92"/>
        <v>0</v>
      </c>
      <c r="N2830" s="185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183" t="s">
        <v>271</v>
      </c>
      <c r="K2831" s="183" t="s">
        <v>321</v>
      </c>
      <c r="L2831" s="186">
        <f t="shared" si="91"/>
        <v>0</v>
      </c>
      <c r="M2831" s="186">
        <f t="shared" si="92"/>
        <v>0</v>
      </c>
      <c r="N2831" s="185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183" t="s">
        <v>294</v>
      </c>
      <c r="K2832" s="183" t="s">
        <v>320</v>
      </c>
      <c r="L2832" s="186">
        <f t="shared" si="91"/>
        <v>0</v>
      </c>
      <c r="M2832" s="186">
        <f t="shared" si="92"/>
        <v>0</v>
      </c>
      <c r="N2832" s="185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t="28.8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183" t="s">
        <v>346</v>
      </c>
      <c r="K2833" s="183" t="s">
        <v>320</v>
      </c>
      <c r="L2833" s="186">
        <f t="shared" si="91"/>
        <v>0</v>
      </c>
      <c r="M2833" s="186">
        <f t="shared" si="92"/>
        <v>0</v>
      </c>
      <c r="N2833" s="185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183" t="s">
        <v>295</v>
      </c>
      <c r="K2834" s="183" t="s">
        <v>320</v>
      </c>
      <c r="L2834" s="186">
        <f t="shared" si="91"/>
        <v>1</v>
      </c>
      <c r="M2834" s="186">
        <f t="shared" si="92"/>
        <v>1.546</v>
      </c>
      <c r="N2834" s="185" t="s">
        <v>517</v>
      </c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t="28.8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183" t="s">
        <v>299</v>
      </c>
      <c r="K2835" s="183" t="s">
        <v>318</v>
      </c>
      <c r="L2835" s="186">
        <f t="shared" si="91"/>
        <v>0</v>
      </c>
      <c r="M2835" s="186">
        <f t="shared" si="92"/>
        <v>0</v>
      </c>
      <c r="N2835" s="185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183" t="s">
        <v>347</v>
      </c>
      <c r="K2836" s="183" t="s">
        <v>320</v>
      </c>
      <c r="L2836" s="186">
        <f t="shared" si="91"/>
        <v>0</v>
      </c>
      <c r="M2836" s="186">
        <f t="shared" si="92"/>
        <v>0</v>
      </c>
      <c r="N2836" s="185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t="28.8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183" t="s">
        <v>296</v>
      </c>
      <c r="K2837" s="183" t="s">
        <v>321</v>
      </c>
      <c r="L2837" s="186">
        <f t="shared" si="91"/>
        <v>0</v>
      </c>
      <c r="M2837" s="186">
        <f t="shared" si="92"/>
        <v>0</v>
      </c>
      <c r="N2837" s="185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t="28.8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183" t="s">
        <v>297</v>
      </c>
      <c r="K2838" s="183" t="s">
        <v>318</v>
      </c>
      <c r="L2838" s="186">
        <f t="shared" si="91"/>
        <v>0</v>
      </c>
      <c r="M2838" s="186">
        <f t="shared" si="92"/>
        <v>0</v>
      </c>
      <c r="N2838" s="185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184" t="s">
        <v>348</v>
      </c>
      <c r="K2839" s="184" t="s">
        <v>320</v>
      </c>
      <c r="L2839" s="186">
        <f t="shared" si="91"/>
        <v>0</v>
      </c>
      <c r="M2839" s="186">
        <f t="shared" si="92"/>
        <v>0</v>
      </c>
      <c r="N2839" s="185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183" t="s">
        <v>272</v>
      </c>
      <c r="K2840" s="183" t="s">
        <v>321</v>
      </c>
      <c r="L2840" s="186">
        <f t="shared" si="91"/>
        <v>0</v>
      </c>
      <c r="M2840" s="186">
        <f t="shared" si="92"/>
        <v>0</v>
      </c>
      <c r="N2840" s="185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183" t="s">
        <v>273</v>
      </c>
      <c r="K2841" s="183" t="s">
        <v>321</v>
      </c>
      <c r="L2841" s="186">
        <f t="shared" si="91"/>
        <v>7.5999999999999998E-2</v>
      </c>
      <c r="M2841" s="186">
        <f t="shared" si="92"/>
        <v>218.566</v>
      </c>
      <c r="N2841" s="185" t="s">
        <v>644</v>
      </c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183" t="s">
        <v>274</v>
      </c>
      <c r="K2842" s="183" t="s">
        <v>321</v>
      </c>
      <c r="L2842" s="186">
        <f t="shared" si="91"/>
        <v>0</v>
      </c>
      <c r="M2842" s="186">
        <f t="shared" si="92"/>
        <v>0</v>
      </c>
      <c r="N2842" s="185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183" t="s">
        <v>275</v>
      </c>
      <c r="K2843" s="183" t="s">
        <v>321</v>
      </c>
      <c r="L2843" s="186">
        <f t="shared" si="91"/>
        <v>0</v>
      </c>
      <c r="M2843" s="186">
        <f t="shared" si="92"/>
        <v>0</v>
      </c>
      <c r="N2843" s="185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183" t="s">
        <v>276</v>
      </c>
      <c r="K2844" s="183" t="s">
        <v>320</v>
      </c>
      <c r="L2844" s="186">
        <f t="shared" si="91"/>
        <v>0</v>
      </c>
      <c r="M2844" s="186">
        <f t="shared" si="92"/>
        <v>0</v>
      </c>
      <c r="N2844" s="185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183" t="s">
        <v>277</v>
      </c>
      <c r="K2845" s="183" t="s">
        <v>320</v>
      </c>
      <c r="L2845" s="186">
        <f t="shared" si="91"/>
        <v>27</v>
      </c>
      <c r="M2845" s="186">
        <f t="shared" si="92"/>
        <v>57.545000000000002</v>
      </c>
      <c r="N2845" s="185" t="s">
        <v>644</v>
      </c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710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183" t="s">
        <v>298</v>
      </c>
      <c r="K2846" s="183" t="s">
        <v>321</v>
      </c>
      <c r="L2846" s="186">
        <f t="shared" si="91"/>
        <v>0</v>
      </c>
      <c r="M2846" s="186">
        <f t="shared" si="92"/>
        <v>0</v>
      </c>
      <c r="N2846" s="185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183" t="s">
        <v>278</v>
      </c>
      <c r="K2847" s="183" t="s">
        <v>320</v>
      </c>
      <c r="L2847" s="186">
        <f t="shared" si="91"/>
        <v>0</v>
      </c>
      <c r="M2847" s="186">
        <f t="shared" si="92"/>
        <v>0</v>
      </c>
      <c r="N2847" s="185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183" t="s">
        <v>279</v>
      </c>
      <c r="K2848" s="183" t="s">
        <v>320</v>
      </c>
      <c r="L2848" s="186">
        <f t="shared" si="91"/>
        <v>0</v>
      </c>
      <c r="M2848" s="186">
        <f t="shared" si="92"/>
        <v>0</v>
      </c>
      <c r="N2848" s="185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183" t="s">
        <v>280</v>
      </c>
      <c r="K2849" s="183" t="s">
        <v>319</v>
      </c>
      <c r="L2849" s="186">
        <f t="shared" si="91"/>
        <v>0</v>
      </c>
      <c r="M2849" s="186">
        <f t="shared" si="92"/>
        <v>0</v>
      </c>
      <c r="N2849" s="185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183" t="s">
        <v>281</v>
      </c>
      <c r="K2850" s="183" t="s">
        <v>319</v>
      </c>
      <c r="L2850" s="186">
        <f t="shared" si="91"/>
        <v>0</v>
      </c>
      <c r="M2850" s="186">
        <f t="shared" si="92"/>
        <v>11.933</v>
      </c>
      <c r="N2850" s="185" t="s">
        <v>1015</v>
      </c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1140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2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183" t="s">
        <v>267</v>
      </c>
      <c r="K2852" s="183" t="s">
        <v>318</v>
      </c>
      <c r="L2852" s="186">
        <f t="shared" si="91"/>
        <v>5.6000000000000001E-2</v>
      </c>
      <c r="M2852" s="186">
        <f t="shared" si="92"/>
        <v>153.36500000000001</v>
      </c>
      <c r="N2852" s="185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183" t="s">
        <v>291</v>
      </c>
      <c r="K2853" s="183" t="s">
        <v>319</v>
      </c>
      <c r="L2853" s="186">
        <f t="shared" si="91"/>
        <v>0</v>
      </c>
      <c r="M2853" s="186">
        <f t="shared" si="92"/>
        <v>0</v>
      </c>
      <c r="N2853" s="185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183" t="s">
        <v>336</v>
      </c>
      <c r="K2854" s="183" t="s">
        <v>319</v>
      </c>
      <c r="L2854" s="186">
        <f t="shared" si="91"/>
        <v>0</v>
      </c>
      <c r="M2854" s="186">
        <f t="shared" si="92"/>
        <v>0</v>
      </c>
      <c r="N2854" s="185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184" t="s">
        <v>337</v>
      </c>
      <c r="K2855" s="184" t="s">
        <v>318</v>
      </c>
      <c r="L2855" s="186">
        <f t="shared" si="91"/>
        <v>0</v>
      </c>
      <c r="M2855" s="186">
        <f t="shared" si="92"/>
        <v>0</v>
      </c>
      <c r="N2855" s="185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t="28.8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184" t="s">
        <v>338</v>
      </c>
      <c r="K2856" s="184" t="s">
        <v>339</v>
      </c>
      <c r="L2856" s="186">
        <f t="shared" si="91"/>
        <v>0</v>
      </c>
      <c r="M2856" s="186">
        <f t="shared" si="92"/>
        <v>0</v>
      </c>
      <c r="N2856" s="185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t="28.8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184" t="s">
        <v>340</v>
      </c>
      <c r="K2857" s="184" t="s">
        <v>318</v>
      </c>
      <c r="L2857" s="186">
        <f t="shared" si="91"/>
        <v>0</v>
      </c>
      <c r="M2857" s="186">
        <f t="shared" si="92"/>
        <v>0</v>
      </c>
      <c r="N2857" s="185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184" t="s">
        <v>341</v>
      </c>
      <c r="K2858" s="184" t="s">
        <v>320</v>
      </c>
      <c r="L2858" s="186">
        <f t="shared" si="91"/>
        <v>0</v>
      </c>
      <c r="M2858" s="186">
        <f t="shared" si="92"/>
        <v>0</v>
      </c>
      <c r="N2858" s="185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t="28.8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184" t="s">
        <v>342</v>
      </c>
      <c r="K2859" s="184" t="s">
        <v>320</v>
      </c>
      <c r="L2859" s="186">
        <f t="shared" si="91"/>
        <v>0</v>
      </c>
      <c r="M2859" s="186">
        <f t="shared" si="92"/>
        <v>0</v>
      </c>
      <c r="N2859" s="185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184" t="s">
        <v>343</v>
      </c>
      <c r="K2860" s="184" t="s">
        <v>339</v>
      </c>
      <c r="L2860" s="186">
        <f t="shared" si="91"/>
        <v>0</v>
      </c>
      <c r="M2860" s="186">
        <f t="shared" si="92"/>
        <v>0</v>
      </c>
      <c r="N2860" s="185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184" t="s">
        <v>344</v>
      </c>
      <c r="K2861" s="184" t="s">
        <v>318</v>
      </c>
      <c r="L2861" s="186">
        <f t="shared" si="91"/>
        <v>0</v>
      </c>
      <c r="M2861" s="186">
        <f t="shared" si="92"/>
        <v>0</v>
      </c>
      <c r="N2861" s="185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183" t="s">
        <v>351</v>
      </c>
      <c r="K2862" s="183" t="s">
        <v>318</v>
      </c>
      <c r="L2862" s="186">
        <f t="shared" si="91"/>
        <v>0</v>
      </c>
      <c r="M2862" s="186">
        <f t="shared" si="92"/>
        <v>0</v>
      </c>
      <c r="N2862" s="185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t="28.8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183" t="s">
        <v>352</v>
      </c>
      <c r="K2863" s="183" t="s">
        <v>321</v>
      </c>
      <c r="L2863" s="186">
        <f t="shared" si="91"/>
        <v>0</v>
      </c>
      <c r="M2863" s="186">
        <f t="shared" si="92"/>
        <v>0</v>
      </c>
      <c r="N2863" s="185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183" t="s">
        <v>345</v>
      </c>
      <c r="K2864" s="183" t="s">
        <v>318</v>
      </c>
      <c r="L2864" s="186">
        <f t="shared" si="91"/>
        <v>0</v>
      </c>
      <c r="M2864" s="186">
        <f t="shared" si="92"/>
        <v>0</v>
      </c>
      <c r="N2864" s="185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183" t="s">
        <v>268</v>
      </c>
      <c r="K2865" s="183" t="s">
        <v>318</v>
      </c>
      <c r="L2865" s="186">
        <f t="shared" si="91"/>
        <v>0</v>
      </c>
      <c r="M2865" s="186">
        <f t="shared" si="92"/>
        <v>0</v>
      </c>
      <c r="N2865" s="185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183" t="s">
        <v>292</v>
      </c>
      <c r="K2866" s="183" t="s">
        <v>318</v>
      </c>
      <c r="L2866" s="186">
        <f t="shared" si="91"/>
        <v>0</v>
      </c>
      <c r="M2866" s="186">
        <f t="shared" si="92"/>
        <v>0</v>
      </c>
      <c r="N2866" s="185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183" t="s">
        <v>293</v>
      </c>
      <c r="K2867" s="183" t="s">
        <v>318</v>
      </c>
      <c r="L2867" s="187">
        <f t="shared" si="91"/>
        <v>0</v>
      </c>
      <c r="M2867" s="186">
        <f t="shared" si="92"/>
        <v>0</v>
      </c>
      <c r="N2867" s="185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183" t="s">
        <v>269</v>
      </c>
      <c r="K2868" s="183" t="s">
        <v>320</v>
      </c>
      <c r="L2868" s="186">
        <f t="shared" si="91"/>
        <v>0</v>
      </c>
      <c r="M2868" s="186">
        <f t="shared" si="92"/>
        <v>0</v>
      </c>
      <c r="N2868" s="185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183" t="s">
        <v>270</v>
      </c>
      <c r="K2869" s="183" t="s">
        <v>320</v>
      </c>
      <c r="L2869" s="186">
        <f t="shared" si="91"/>
        <v>0</v>
      </c>
      <c r="M2869" s="186">
        <f t="shared" si="92"/>
        <v>0</v>
      </c>
      <c r="N2869" s="185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183" t="s">
        <v>271</v>
      </c>
      <c r="K2870" s="183" t="s">
        <v>321</v>
      </c>
      <c r="L2870" s="186">
        <f t="shared" si="91"/>
        <v>0</v>
      </c>
      <c r="M2870" s="186">
        <f t="shared" si="92"/>
        <v>0</v>
      </c>
      <c r="N2870" s="185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183" t="s">
        <v>294</v>
      </c>
      <c r="K2871" s="183" t="s">
        <v>320</v>
      </c>
      <c r="L2871" s="186">
        <f t="shared" si="91"/>
        <v>0</v>
      </c>
      <c r="M2871" s="186">
        <f t="shared" si="92"/>
        <v>0</v>
      </c>
      <c r="N2871" s="185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t="28.8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183" t="s">
        <v>346</v>
      </c>
      <c r="K2872" s="183" t="s">
        <v>320</v>
      </c>
      <c r="L2872" s="186">
        <f t="shared" si="91"/>
        <v>2</v>
      </c>
      <c r="M2872" s="186">
        <f t="shared" si="92"/>
        <v>200.2</v>
      </c>
      <c r="N2872" s="185" t="s">
        <v>947</v>
      </c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947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183" t="s">
        <v>295</v>
      </c>
      <c r="K2873" s="183" t="s">
        <v>320</v>
      </c>
      <c r="L2873" s="186">
        <f t="shared" si="91"/>
        <v>0</v>
      </c>
      <c r="M2873" s="186">
        <f t="shared" si="92"/>
        <v>0</v>
      </c>
      <c r="N2873" s="185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t="28.8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183" t="s">
        <v>299</v>
      </c>
      <c r="K2874" s="183" t="s">
        <v>318</v>
      </c>
      <c r="L2874" s="186">
        <f t="shared" si="91"/>
        <v>0</v>
      </c>
      <c r="M2874" s="186">
        <f t="shared" si="92"/>
        <v>0</v>
      </c>
      <c r="N2874" s="185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183" t="s">
        <v>347</v>
      </c>
      <c r="K2875" s="183" t="s">
        <v>320</v>
      </c>
      <c r="L2875" s="186">
        <f t="shared" si="91"/>
        <v>0</v>
      </c>
      <c r="M2875" s="186">
        <f t="shared" si="92"/>
        <v>0</v>
      </c>
      <c r="N2875" s="185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t="28.8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183" t="s">
        <v>296</v>
      </c>
      <c r="K2876" s="183" t="s">
        <v>321</v>
      </c>
      <c r="L2876" s="186">
        <f t="shared" si="91"/>
        <v>0</v>
      </c>
      <c r="M2876" s="186">
        <f t="shared" si="92"/>
        <v>0</v>
      </c>
      <c r="N2876" s="185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t="28.8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183" t="s">
        <v>297</v>
      </c>
      <c r="K2877" s="183" t="s">
        <v>318</v>
      </c>
      <c r="L2877" s="186">
        <f t="shared" si="91"/>
        <v>0</v>
      </c>
      <c r="M2877" s="186">
        <f t="shared" si="92"/>
        <v>0</v>
      </c>
      <c r="N2877" s="185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184" t="s">
        <v>348</v>
      </c>
      <c r="K2878" s="184" t="s">
        <v>320</v>
      </c>
      <c r="L2878" s="186">
        <f t="shared" si="91"/>
        <v>0</v>
      </c>
      <c r="M2878" s="186">
        <f t="shared" si="92"/>
        <v>0</v>
      </c>
      <c r="N2878" s="185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183" t="s">
        <v>272</v>
      </c>
      <c r="K2879" s="183" t="s">
        <v>321</v>
      </c>
      <c r="L2879" s="186">
        <f t="shared" si="91"/>
        <v>0</v>
      </c>
      <c r="M2879" s="186">
        <f t="shared" si="92"/>
        <v>0</v>
      </c>
      <c r="N2879" s="185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183" t="s">
        <v>273</v>
      </c>
      <c r="K2880" s="183" t="s">
        <v>321</v>
      </c>
      <c r="L2880" s="186">
        <f t="shared" si="91"/>
        <v>1E-3</v>
      </c>
      <c r="M2880" s="186">
        <f t="shared" si="92"/>
        <v>4.0940000000000003</v>
      </c>
      <c r="N2880" s="185" t="s">
        <v>555</v>
      </c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183" t="s">
        <v>274</v>
      </c>
      <c r="K2881" s="183" t="s">
        <v>321</v>
      </c>
      <c r="L2881" s="186">
        <f t="shared" si="91"/>
        <v>0</v>
      </c>
      <c r="M2881" s="186">
        <f t="shared" si="92"/>
        <v>0</v>
      </c>
      <c r="N2881" s="185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183" t="s">
        <v>275</v>
      </c>
      <c r="K2882" s="183" t="s">
        <v>321</v>
      </c>
      <c r="L2882" s="186">
        <f t="shared" si="91"/>
        <v>0</v>
      </c>
      <c r="M2882" s="186">
        <f t="shared" si="92"/>
        <v>0</v>
      </c>
      <c r="N2882" s="185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183" t="s">
        <v>276</v>
      </c>
      <c r="K2883" s="183" t="s">
        <v>320</v>
      </c>
      <c r="L2883" s="186">
        <f t="shared" si="91"/>
        <v>0</v>
      </c>
      <c r="M2883" s="186">
        <f t="shared" si="92"/>
        <v>0</v>
      </c>
      <c r="N2883" s="185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183" t="s">
        <v>277</v>
      </c>
      <c r="K2884" s="183" t="s">
        <v>320</v>
      </c>
      <c r="L2884" s="186">
        <f t="shared" si="91"/>
        <v>2</v>
      </c>
      <c r="M2884" s="186">
        <f t="shared" si="92"/>
        <v>2.4430000000000001</v>
      </c>
      <c r="N2884" s="185" t="s">
        <v>363</v>
      </c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183" t="s">
        <v>298</v>
      </c>
      <c r="K2885" s="183" t="s">
        <v>321</v>
      </c>
      <c r="L2885" s="186">
        <f t="shared" si="91"/>
        <v>0</v>
      </c>
      <c r="M2885" s="186">
        <f t="shared" si="92"/>
        <v>0</v>
      </c>
      <c r="N2885" s="185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183" t="s">
        <v>278</v>
      </c>
      <c r="K2886" s="183" t="s">
        <v>320</v>
      </c>
      <c r="L2886" s="186">
        <f t="shared" ref="L2886:L2949" si="93">SUM(R2886,W2886,AB2886,AG2886,AL2886,AQ2886,AV2886,BA2886,BF2886,BK2886,BP2886,BU2886)</f>
        <v>1</v>
      </c>
      <c r="M2886" s="186">
        <f t="shared" ref="M2886:M2949" si="94">SUM(S2886,X2886,AC2886,AH2886,AM2886,AR2886,AW2886,BB2886,BG2886,BL2886,BQ2886,BV2886)</f>
        <v>1.3140000000000001</v>
      </c>
      <c r="N2886" s="185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183" t="s">
        <v>279</v>
      </c>
      <c r="K2887" s="183" t="s">
        <v>320</v>
      </c>
      <c r="L2887" s="186">
        <f t="shared" si="93"/>
        <v>0</v>
      </c>
      <c r="M2887" s="186">
        <f t="shared" si="94"/>
        <v>0</v>
      </c>
      <c r="N2887" s="185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183" t="s">
        <v>280</v>
      </c>
      <c r="K2888" s="183" t="s">
        <v>319</v>
      </c>
      <c r="L2888" s="186">
        <f t="shared" si="93"/>
        <v>0</v>
      </c>
      <c r="M2888" s="186">
        <f t="shared" si="94"/>
        <v>0</v>
      </c>
      <c r="N2888" s="185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t="43.2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183" t="s">
        <v>281</v>
      </c>
      <c r="K2889" s="183" t="s">
        <v>319</v>
      </c>
      <c r="L2889" s="186">
        <f t="shared" si="93"/>
        <v>0</v>
      </c>
      <c r="M2889" s="186">
        <f t="shared" si="94"/>
        <v>102.959</v>
      </c>
      <c r="N2889" s="185" t="s">
        <v>1427</v>
      </c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1077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1149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2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183" t="s">
        <v>267</v>
      </c>
      <c r="K2891" s="183" t="s">
        <v>318</v>
      </c>
      <c r="L2891" s="186">
        <f t="shared" si="93"/>
        <v>4.2000000000000003E-2</v>
      </c>
      <c r="M2891" s="186">
        <f t="shared" si="94"/>
        <v>111.503</v>
      </c>
      <c r="N2891" s="185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183" t="s">
        <v>291</v>
      </c>
      <c r="K2892" s="183" t="s">
        <v>319</v>
      </c>
      <c r="L2892" s="186">
        <f t="shared" si="93"/>
        <v>0</v>
      </c>
      <c r="M2892" s="186">
        <f t="shared" si="94"/>
        <v>0</v>
      </c>
      <c r="N2892" s="185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183" t="s">
        <v>336</v>
      </c>
      <c r="K2893" s="183" t="s">
        <v>319</v>
      </c>
      <c r="L2893" s="186">
        <f t="shared" si="93"/>
        <v>0</v>
      </c>
      <c r="M2893" s="186">
        <f t="shared" si="94"/>
        <v>0</v>
      </c>
      <c r="N2893" s="185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184" t="s">
        <v>337</v>
      </c>
      <c r="K2894" s="184" t="s">
        <v>318</v>
      </c>
      <c r="L2894" s="186">
        <f t="shared" si="93"/>
        <v>0</v>
      </c>
      <c r="M2894" s="186">
        <f t="shared" si="94"/>
        <v>0</v>
      </c>
      <c r="N2894" s="185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t="28.8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184" t="s">
        <v>338</v>
      </c>
      <c r="K2895" s="184" t="s">
        <v>339</v>
      </c>
      <c r="L2895" s="186">
        <f t="shared" si="93"/>
        <v>0</v>
      </c>
      <c r="M2895" s="186">
        <f t="shared" si="94"/>
        <v>0</v>
      </c>
      <c r="N2895" s="185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t="28.8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184" t="s">
        <v>340</v>
      </c>
      <c r="K2896" s="184" t="s">
        <v>318</v>
      </c>
      <c r="L2896" s="186">
        <f t="shared" si="93"/>
        <v>0</v>
      </c>
      <c r="M2896" s="186">
        <f t="shared" si="94"/>
        <v>0</v>
      </c>
      <c r="N2896" s="185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184" t="s">
        <v>341</v>
      </c>
      <c r="K2897" s="184" t="s">
        <v>320</v>
      </c>
      <c r="L2897" s="186">
        <f t="shared" si="93"/>
        <v>0</v>
      </c>
      <c r="M2897" s="186">
        <f t="shared" si="94"/>
        <v>0</v>
      </c>
      <c r="N2897" s="185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t="28.8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184" t="s">
        <v>342</v>
      </c>
      <c r="K2898" s="184" t="s">
        <v>320</v>
      </c>
      <c r="L2898" s="186">
        <f t="shared" si="93"/>
        <v>0</v>
      </c>
      <c r="M2898" s="186">
        <f t="shared" si="94"/>
        <v>0</v>
      </c>
      <c r="N2898" s="185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184" t="s">
        <v>343</v>
      </c>
      <c r="K2899" s="184" t="s">
        <v>339</v>
      </c>
      <c r="L2899" s="186">
        <f t="shared" si="93"/>
        <v>0</v>
      </c>
      <c r="M2899" s="186">
        <f t="shared" si="94"/>
        <v>0</v>
      </c>
      <c r="N2899" s="185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184" t="s">
        <v>344</v>
      </c>
      <c r="K2900" s="184" t="s">
        <v>318</v>
      </c>
      <c r="L2900" s="186">
        <f t="shared" si="93"/>
        <v>0</v>
      </c>
      <c r="M2900" s="186">
        <f t="shared" si="94"/>
        <v>0</v>
      </c>
      <c r="N2900" s="185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183" t="s">
        <v>351</v>
      </c>
      <c r="K2901" s="183" t="s">
        <v>318</v>
      </c>
      <c r="L2901" s="186">
        <f t="shared" si="93"/>
        <v>0</v>
      </c>
      <c r="M2901" s="186">
        <f t="shared" si="94"/>
        <v>0</v>
      </c>
      <c r="N2901" s="185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t="28.8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183" t="s">
        <v>352</v>
      </c>
      <c r="K2902" s="183" t="s">
        <v>321</v>
      </c>
      <c r="L2902" s="186">
        <f t="shared" si="93"/>
        <v>0</v>
      </c>
      <c r="M2902" s="186">
        <f t="shared" si="94"/>
        <v>0</v>
      </c>
      <c r="N2902" s="185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183" t="s">
        <v>345</v>
      </c>
      <c r="K2903" s="183" t="s">
        <v>318</v>
      </c>
      <c r="L2903" s="186">
        <f t="shared" si="93"/>
        <v>0</v>
      </c>
      <c r="M2903" s="186">
        <f t="shared" si="94"/>
        <v>0</v>
      </c>
      <c r="N2903" s="185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183" t="s">
        <v>268</v>
      </c>
      <c r="K2904" s="183" t="s">
        <v>318</v>
      </c>
      <c r="L2904" s="186">
        <f t="shared" si="93"/>
        <v>0</v>
      </c>
      <c r="M2904" s="186">
        <f t="shared" si="94"/>
        <v>0</v>
      </c>
      <c r="N2904" s="185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183" t="s">
        <v>292</v>
      </c>
      <c r="K2905" s="183" t="s">
        <v>318</v>
      </c>
      <c r="L2905" s="186">
        <f t="shared" si="93"/>
        <v>0</v>
      </c>
      <c r="M2905" s="186">
        <f t="shared" si="94"/>
        <v>0</v>
      </c>
      <c r="N2905" s="185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183" t="s">
        <v>293</v>
      </c>
      <c r="K2906" s="183" t="s">
        <v>318</v>
      </c>
      <c r="L2906" s="186">
        <f t="shared" si="93"/>
        <v>0</v>
      </c>
      <c r="M2906" s="186">
        <f t="shared" si="94"/>
        <v>0</v>
      </c>
      <c r="N2906" s="185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183" t="s">
        <v>269</v>
      </c>
      <c r="K2907" s="183" t="s">
        <v>320</v>
      </c>
      <c r="L2907" s="186">
        <f t="shared" si="93"/>
        <v>0</v>
      </c>
      <c r="M2907" s="186">
        <f t="shared" si="94"/>
        <v>0</v>
      </c>
      <c r="N2907" s="185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183" t="s">
        <v>270</v>
      </c>
      <c r="K2908" s="183" t="s">
        <v>320</v>
      </c>
      <c r="L2908" s="186">
        <f t="shared" si="93"/>
        <v>0</v>
      </c>
      <c r="M2908" s="186">
        <f t="shared" si="94"/>
        <v>0</v>
      </c>
      <c r="N2908" s="185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183" t="s">
        <v>271</v>
      </c>
      <c r="K2909" s="183" t="s">
        <v>321</v>
      </c>
      <c r="L2909" s="186">
        <f t="shared" si="93"/>
        <v>0</v>
      </c>
      <c r="M2909" s="186">
        <f t="shared" si="94"/>
        <v>0</v>
      </c>
      <c r="N2909" s="185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183" t="s">
        <v>294</v>
      </c>
      <c r="K2910" s="183" t="s">
        <v>320</v>
      </c>
      <c r="L2910" s="186">
        <f t="shared" si="93"/>
        <v>0</v>
      </c>
      <c r="M2910" s="186">
        <f t="shared" si="94"/>
        <v>0</v>
      </c>
      <c r="N2910" s="185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t="28.8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183" t="s">
        <v>346</v>
      </c>
      <c r="K2911" s="183" t="s">
        <v>320</v>
      </c>
      <c r="L2911" s="186">
        <f t="shared" si="93"/>
        <v>1</v>
      </c>
      <c r="M2911" s="186">
        <f t="shared" si="94"/>
        <v>103.2</v>
      </c>
      <c r="N2911" s="185" t="s">
        <v>946</v>
      </c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946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183" t="s">
        <v>295</v>
      </c>
      <c r="K2912" s="183" t="s">
        <v>320</v>
      </c>
      <c r="L2912" s="186">
        <f t="shared" si="93"/>
        <v>0</v>
      </c>
      <c r="M2912" s="186">
        <f t="shared" si="94"/>
        <v>0</v>
      </c>
      <c r="N2912" s="185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t="28.8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183" t="s">
        <v>299</v>
      </c>
      <c r="K2913" s="183" t="s">
        <v>318</v>
      </c>
      <c r="L2913" s="186">
        <f t="shared" si="93"/>
        <v>0</v>
      </c>
      <c r="M2913" s="186">
        <f t="shared" si="94"/>
        <v>0</v>
      </c>
      <c r="N2913" s="185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183" t="s">
        <v>347</v>
      </c>
      <c r="K2914" s="183" t="s">
        <v>320</v>
      </c>
      <c r="L2914" s="186">
        <f t="shared" si="93"/>
        <v>0</v>
      </c>
      <c r="M2914" s="186">
        <f t="shared" si="94"/>
        <v>0</v>
      </c>
      <c r="N2914" s="185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t="28.8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183" t="s">
        <v>296</v>
      </c>
      <c r="K2915" s="183" t="s">
        <v>321</v>
      </c>
      <c r="L2915" s="186">
        <f t="shared" si="93"/>
        <v>0</v>
      </c>
      <c r="M2915" s="186">
        <f t="shared" si="94"/>
        <v>0</v>
      </c>
      <c r="N2915" s="185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t="28.8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183" t="s">
        <v>297</v>
      </c>
      <c r="K2916" s="183" t="s">
        <v>318</v>
      </c>
      <c r="L2916" s="186">
        <f t="shared" si="93"/>
        <v>0</v>
      </c>
      <c r="M2916" s="186">
        <f t="shared" si="94"/>
        <v>0</v>
      </c>
      <c r="N2916" s="185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184" t="s">
        <v>348</v>
      </c>
      <c r="K2917" s="184" t="s">
        <v>320</v>
      </c>
      <c r="L2917" s="186">
        <f t="shared" si="93"/>
        <v>0</v>
      </c>
      <c r="M2917" s="186">
        <f t="shared" si="94"/>
        <v>0</v>
      </c>
      <c r="N2917" s="185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183" t="s">
        <v>272</v>
      </c>
      <c r="K2918" s="183" t="s">
        <v>321</v>
      </c>
      <c r="L2918" s="186">
        <f t="shared" si="93"/>
        <v>0</v>
      </c>
      <c r="M2918" s="186">
        <f t="shared" si="94"/>
        <v>0</v>
      </c>
      <c r="N2918" s="185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183" t="s">
        <v>273</v>
      </c>
      <c r="K2919" s="183" t="s">
        <v>321</v>
      </c>
      <c r="L2919" s="186">
        <f t="shared" si="93"/>
        <v>0.08</v>
      </c>
      <c r="M2919" s="186">
        <f t="shared" si="94"/>
        <v>251.96899999999999</v>
      </c>
      <c r="N2919" s="185" t="s">
        <v>774</v>
      </c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774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183" t="s">
        <v>274</v>
      </c>
      <c r="K2920" s="183" t="s">
        <v>321</v>
      </c>
      <c r="L2920" s="186">
        <f t="shared" si="93"/>
        <v>2.0000000000000001E-4</v>
      </c>
      <c r="M2920" s="186">
        <f t="shared" si="94"/>
        <v>0.47599999999999998</v>
      </c>
      <c r="N2920" s="185" t="s">
        <v>605</v>
      </c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183" t="s">
        <v>275</v>
      </c>
      <c r="K2921" s="183" t="s">
        <v>321</v>
      </c>
      <c r="L2921" s="186">
        <f t="shared" si="93"/>
        <v>0</v>
      </c>
      <c r="M2921" s="186">
        <f t="shared" si="94"/>
        <v>0</v>
      </c>
      <c r="N2921" s="185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183" t="s">
        <v>276</v>
      </c>
      <c r="K2922" s="183" t="s">
        <v>320</v>
      </c>
      <c r="L2922" s="186">
        <f t="shared" si="93"/>
        <v>0</v>
      </c>
      <c r="M2922" s="186">
        <f t="shared" si="94"/>
        <v>0</v>
      </c>
      <c r="N2922" s="185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183" t="s">
        <v>277</v>
      </c>
      <c r="K2923" s="183" t="s">
        <v>320</v>
      </c>
      <c r="L2923" s="186">
        <f t="shared" si="93"/>
        <v>29</v>
      </c>
      <c r="M2923" s="186">
        <f t="shared" si="94"/>
        <v>68.474999999999994</v>
      </c>
      <c r="N2923" s="185" t="s">
        <v>774</v>
      </c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796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183" t="s">
        <v>298</v>
      </c>
      <c r="K2924" s="183" t="s">
        <v>321</v>
      </c>
      <c r="L2924" s="186">
        <f t="shared" si="93"/>
        <v>2.5000000000000001E-2</v>
      </c>
      <c r="M2924" s="186">
        <f t="shared" si="94"/>
        <v>6.593</v>
      </c>
      <c r="N2924" s="185" t="s">
        <v>774</v>
      </c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803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183" t="s">
        <v>278</v>
      </c>
      <c r="K2925" s="183" t="s">
        <v>320</v>
      </c>
      <c r="L2925" s="186">
        <f t="shared" si="93"/>
        <v>7</v>
      </c>
      <c r="M2925" s="186">
        <f t="shared" si="94"/>
        <v>8.4580000000000002</v>
      </c>
      <c r="N2925" s="185" t="s">
        <v>774</v>
      </c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809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183" t="s">
        <v>279</v>
      </c>
      <c r="K2926" s="183" t="s">
        <v>320</v>
      </c>
      <c r="L2926" s="186">
        <f t="shared" si="93"/>
        <v>0</v>
      </c>
      <c r="M2926" s="186">
        <f t="shared" si="94"/>
        <v>0</v>
      </c>
      <c r="N2926" s="185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183" t="s">
        <v>280</v>
      </c>
      <c r="K2927" s="183" t="s">
        <v>319</v>
      </c>
      <c r="L2927" s="186">
        <f t="shared" si="93"/>
        <v>0</v>
      </c>
      <c r="M2927" s="186">
        <f t="shared" si="94"/>
        <v>0</v>
      </c>
      <c r="N2927" s="185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183" t="s">
        <v>281</v>
      </c>
      <c r="K2928" s="183" t="s">
        <v>319</v>
      </c>
      <c r="L2928" s="186">
        <f t="shared" si="93"/>
        <v>0</v>
      </c>
      <c r="M2928" s="186">
        <f t="shared" si="94"/>
        <v>50.68</v>
      </c>
      <c r="N2928" s="185" t="s">
        <v>1428</v>
      </c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1032</v>
      </c>
      <c r="BI2928" s="2"/>
      <c r="BJ2928" s="2"/>
      <c r="BK2928" s="2"/>
      <c r="BL2928" s="55">
        <v>50.002000000000002</v>
      </c>
      <c r="BM2928" s="48" t="s">
        <v>1150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2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183" t="s">
        <v>509</v>
      </c>
      <c r="K2930" s="183" t="s">
        <v>318</v>
      </c>
      <c r="L2930" s="186">
        <f t="shared" si="93"/>
        <v>0</v>
      </c>
      <c r="M2930" s="186">
        <f t="shared" si="94"/>
        <v>0</v>
      </c>
      <c r="N2930" s="185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183" t="s">
        <v>291</v>
      </c>
      <c r="K2931" s="183" t="s">
        <v>319</v>
      </c>
      <c r="L2931" s="186">
        <f t="shared" si="93"/>
        <v>0</v>
      </c>
      <c r="M2931" s="186">
        <f t="shared" si="94"/>
        <v>0</v>
      </c>
      <c r="N2931" s="185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183" t="s">
        <v>336</v>
      </c>
      <c r="K2932" s="183" t="s">
        <v>319</v>
      </c>
      <c r="L2932" s="186">
        <f t="shared" si="93"/>
        <v>0</v>
      </c>
      <c r="M2932" s="186">
        <f t="shared" si="94"/>
        <v>0</v>
      </c>
      <c r="N2932" s="185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184" t="s">
        <v>337</v>
      </c>
      <c r="K2933" s="184" t="s">
        <v>318</v>
      </c>
      <c r="L2933" s="186">
        <f t="shared" si="93"/>
        <v>0</v>
      </c>
      <c r="M2933" s="186">
        <f t="shared" si="94"/>
        <v>0</v>
      </c>
      <c r="N2933" s="185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t="28.8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184" t="s">
        <v>338</v>
      </c>
      <c r="K2934" s="184" t="s">
        <v>339</v>
      </c>
      <c r="L2934" s="186">
        <f t="shared" si="93"/>
        <v>0</v>
      </c>
      <c r="M2934" s="186">
        <f t="shared" si="94"/>
        <v>0</v>
      </c>
      <c r="N2934" s="185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t="28.8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184" t="s">
        <v>340</v>
      </c>
      <c r="K2935" s="184" t="s">
        <v>318</v>
      </c>
      <c r="L2935" s="186">
        <f t="shared" si="93"/>
        <v>0</v>
      </c>
      <c r="M2935" s="186">
        <f t="shared" si="94"/>
        <v>0</v>
      </c>
      <c r="N2935" s="185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184" t="s">
        <v>341</v>
      </c>
      <c r="K2936" s="184" t="s">
        <v>320</v>
      </c>
      <c r="L2936" s="186">
        <f t="shared" si="93"/>
        <v>0</v>
      </c>
      <c r="M2936" s="186">
        <f t="shared" si="94"/>
        <v>0</v>
      </c>
      <c r="N2936" s="185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t="28.8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184" t="s">
        <v>342</v>
      </c>
      <c r="K2937" s="184" t="s">
        <v>320</v>
      </c>
      <c r="L2937" s="186">
        <f t="shared" si="93"/>
        <v>0</v>
      </c>
      <c r="M2937" s="186">
        <f t="shared" si="94"/>
        <v>0</v>
      </c>
      <c r="N2937" s="185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184" t="s">
        <v>343</v>
      </c>
      <c r="K2938" s="184" t="s">
        <v>339</v>
      </c>
      <c r="L2938" s="186">
        <f t="shared" si="93"/>
        <v>0</v>
      </c>
      <c r="M2938" s="186">
        <f t="shared" si="94"/>
        <v>0</v>
      </c>
      <c r="N2938" s="185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184" t="s">
        <v>344</v>
      </c>
      <c r="K2939" s="184" t="s">
        <v>318</v>
      </c>
      <c r="L2939" s="186">
        <f t="shared" si="93"/>
        <v>0</v>
      </c>
      <c r="M2939" s="186">
        <f t="shared" si="94"/>
        <v>0</v>
      </c>
      <c r="N2939" s="185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183" t="s">
        <v>351</v>
      </c>
      <c r="K2940" s="183" t="s">
        <v>318</v>
      </c>
      <c r="L2940" s="187">
        <f t="shared" si="93"/>
        <v>0</v>
      </c>
      <c r="M2940" s="186">
        <f t="shared" si="94"/>
        <v>0</v>
      </c>
      <c r="N2940" s="185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t="28.8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183" t="s">
        <v>352</v>
      </c>
      <c r="K2941" s="183" t="s">
        <v>321</v>
      </c>
      <c r="L2941" s="186">
        <f t="shared" si="93"/>
        <v>0</v>
      </c>
      <c r="M2941" s="186">
        <f t="shared" si="94"/>
        <v>0</v>
      </c>
      <c r="N2941" s="185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183" t="s">
        <v>345</v>
      </c>
      <c r="K2942" s="183" t="s">
        <v>318</v>
      </c>
      <c r="L2942" s="186">
        <f t="shared" si="93"/>
        <v>0</v>
      </c>
      <c r="M2942" s="186">
        <f t="shared" si="94"/>
        <v>0</v>
      </c>
      <c r="N2942" s="185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183" t="s">
        <v>268</v>
      </c>
      <c r="K2943" s="183" t="s">
        <v>318</v>
      </c>
      <c r="L2943" s="186">
        <f t="shared" si="93"/>
        <v>0</v>
      </c>
      <c r="M2943" s="186">
        <f t="shared" si="94"/>
        <v>0</v>
      </c>
      <c r="N2943" s="185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183" t="s">
        <v>292</v>
      </c>
      <c r="K2944" s="183" t="s">
        <v>318</v>
      </c>
      <c r="L2944" s="186">
        <f t="shared" si="93"/>
        <v>0</v>
      </c>
      <c r="M2944" s="186">
        <f t="shared" si="94"/>
        <v>0</v>
      </c>
      <c r="N2944" s="185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183" t="s">
        <v>293</v>
      </c>
      <c r="K2945" s="183" t="s">
        <v>318</v>
      </c>
      <c r="L2945" s="186">
        <f t="shared" si="93"/>
        <v>0</v>
      </c>
      <c r="M2945" s="186">
        <f t="shared" si="94"/>
        <v>0</v>
      </c>
      <c r="N2945" s="185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183" t="s">
        <v>269</v>
      </c>
      <c r="K2946" s="183" t="s">
        <v>320</v>
      </c>
      <c r="L2946" s="186">
        <f t="shared" si="93"/>
        <v>0</v>
      </c>
      <c r="M2946" s="186">
        <f t="shared" si="94"/>
        <v>0</v>
      </c>
      <c r="N2946" s="185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183" t="s">
        <v>270</v>
      </c>
      <c r="K2947" s="183" t="s">
        <v>320</v>
      </c>
      <c r="L2947" s="186">
        <f t="shared" si="93"/>
        <v>0</v>
      </c>
      <c r="M2947" s="186">
        <f t="shared" si="94"/>
        <v>0</v>
      </c>
      <c r="N2947" s="185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183" t="s">
        <v>271</v>
      </c>
      <c r="K2948" s="183" t="s">
        <v>321</v>
      </c>
      <c r="L2948" s="186">
        <f t="shared" si="93"/>
        <v>0</v>
      </c>
      <c r="M2948" s="186">
        <f t="shared" si="94"/>
        <v>0</v>
      </c>
      <c r="N2948" s="185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183" t="s">
        <v>294</v>
      </c>
      <c r="K2949" s="183" t="s">
        <v>320</v>
      </c>
      <c r="L2949" s="186">
        <f t="shared" si="93"/>
        <v>2</v>
      </c>
      <c r="M2949" s="186">
        <f t="shared" si="94"/>
        <v>70.988</v>
      </c>
      <c r="N2949" s="185" t="s">
        <v>1429</v>
      </c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t="28.8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183" t="s">
        <v>346</v>
      </c>
      <c r="K2950" s="183" t="s">
        <v>320</v>
      </c>
      <c r="L2950" s="186">
        <f t="shared" ref="L2950:L3013" si="95">SUM(R2950,W2950,AB2950,AG2950,AL2950,AQ2950,AV2950,BA2950,BF2950,BK2950,BP2950,BU2950)</f>
        <v>0</v>
      </c>
      <c r="M2950" s="186">
        <f t="shared" ref="M2950:M3013" si="96">SUM(S2950,X2950,AC2950,AH2950,AM2950,AR2950,AW2950,BB2950,BG2950,BL2950,BQ2950,BV2950)</f>
        <v>0</v>
      </c>
      <c r="N2950" s="185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183" t="s">
        <v>295</v>
      </c>
      <c r="K2951" s="183" t="s">
        <v>320</v>
      </c>
      <c r="L2951" s="186">
        <f t="shared" si="95"/>
        <v>0</v>
      </c>
      <c r="M2951" s="186">
        <f t="shared" si="96"/>
        <v>0</v>
      </c>
      <c r="N2951" s="185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t="28.8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183" t="s">
        <v>299</v>
      </c>
      <c r="K2952" s="183" t="s">
        <v>318</v>
      </c>
      <c r="L2952" s="186">
        <f t="shared" si="95"/>
        <v>0</v>
      </c>
      <c r="M2952" s="186">
        <f t="shared" si="96"/>
        <v>0</v>
      </c>
      <c r="N2952" s="185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183" t="s">
        <v>347</v>
      </c>
      <c r="K2953" s="183" t="s">
        <v>320</v>
      </c>
      <c r="L2953" s="186">
        <f t="shared" si="95"/>
        <v>0</v>
      </c>
      <c r="M2953" s="186">
        <f t="shared" si="96"/>
        <v>0</v>
      </c>
      <c r="N2953" s="185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t="28.8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183" t="s">
        <v>296</v>
      </c>
      <c r="K2954" s="183" t="s">
        <v>321</v>
      </c>
      <c r="L2954" s="186">
        <f t="shared" si="95"/>
        <v>0</v>
      </c>
      <c r="M2954" s="186">
        <f t="shared" si="96"/>
        <v>0</v>
      </c>
      <c r="N2954" s="185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t="28.8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183" t="s">
        <v>297</v>
      </c>
      <c r="K2955" s="183" t="s">
        <v>318</v>
      </c>
      <c r="L2955" s="186">
        <f t="shared" si="95"/>
        <v>4.19E-2</v>
      </c>
      <c r="M2955" s="186">
        <f t="shared" si="96"/>
        <v>138.83500000000001</v>
      </c>
      <c r="N2955" s="185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184" t="s">
        <v>348</v>
      </c>
      <c r="K2956" s="184" t="s">
        <v>320</v>
      </c>
      <c r="L2956" s="186">
        <f t="shared" si="95"/>
        <v>0</v>
      </c>
      <c r="M2956" s="186">
        <f t="shared" si="96"/>
        <v>0</v>
      </c>
      <c r="N2956" s="185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183" t="s">
        <v>272</v>
      </c>
      <c r="K2957" s="183" t="s">
        <v>321</v>
      </c>
      <c r="L2957" s="186">
        <f t="shared" si="95"/>
        <v>0</v>
      </c>
      <c r="M2957" s="186">
        <f t="shared" si="96"/>
        <v>0</v>
      </c>
      <c r="N2957" s="185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t="28.8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183" t="s">
        <v>273</v>
      </c>
      <c r="K2958" s="183" t="s">
        <v>321</v>
      </c>
      <c r="L2958" s="186">
        <f t="shared" si="95"/>
        <v>1.6E-2</v>
      </c>
      <c r="M2958" s="186">
        <f t="shared" si="96"/>
        <v>38.485999999999997</v>
      </c>
      <c r="N2958" s="185" t="s">
        <v>1430</v>
      </c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183" t="s">
        <v>274</v>
      </c>
      <c r="K2959" s="183" t="s">
        <v>321</v>
      </c>
      <c r="L2959" s="186">
        <f t="shared" si="95"/>
        <v>0</v>
      </c>
      <c r="M2959" s="186">
        <f t="shared" si="96"/>
        <v>0</v>
      </c>
      <c r="N2959" s="185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t="28.8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183" t="s">
        <v>275</v>
      </c>
      <c r="K2960" s="183" t="s">
        <v>321</v>
      </c>
      <c r="L2960" s="186">
        <f t="shared" si="95"/>
        <v>7.0000000000000001E-3</v>
      </c>
      <c r="M2960" s="186">
        <f t="shared" si="96"/>
        <v>22.378</v>
      </c>
      <c r="N2960" s="185" t="s">
        <v>1433</v>
      </c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1226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183" t="s">
        <v>276</v>
      </c>
      <c r="K2961" s="183" t="s">
        <v>320</v>
      </c>
      <c r="L2961" s="186">
        <f t="shared" si="95"/>
        <v>0</v>
      </c>
      <c r="M2961" s="186">
        <f t="shared" si="96"/>
        <v>0</v>
      </c>
      <c r="N2961" s="185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183" t="s">
        <v>277</v>
      </c>
      <c r="K2962" s="183" t="s">
        <v>320</v>
      </c>
      <c r="L2962" s="186">
        <f t="shared" si="95"/>
        <v>12</v>
      </c>
      <c r="M2962" s="186">
        <f t="shared" si="96"/>
        <v>15.323</v>
      </c>
      <c r="N2962" s="185" t="s">
        <v>1431</v>
      </c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183" t="s">
        <v>298</v>
      </c>
      <c r="K2963" s="183" t="s">
        <v>321</v>
      </c>
      <c r="L2963" s="186">
        <f t="shared" si="95"/>
        <v>0</v>
      </c>
      <c r="M2963" s="186">
        <f t="shared" si="96"/>
        <v>0</v>
      </c>
      <c r="N2963" s="185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183" t="s">
        <v>278</v>
      </c>
      <c r="K2964" s="183" t="s">
        <v>320</v>
      </c>
      <c r="L2964" s="186">
        <f t="shared" si="95"/>
        <v>0</v>
      </c>
      <c r="M2964" s="186">
        <f t="shared" si="96"/>
        <v>0</v>
      </c>
      <c r="N2964" s="185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183" t="s">
        <v>279</v>
      </c>
      <c r="K2965" s="183" t="s">
        <v>320</v>
      </c>
      <c r="L2965" s="186">
        <f t="shared" si="95"/>
        <v>48</v>
      </c>
      <c r="M2965" s="186">
        <f t="shared" si="96"/>
        <v>73.156000000000006</v>
      </c>
      <c r="N2965" s="185" t="s">
        <v>401</v>
      </c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183" t="s">
        <v>280</v>
      </c>
      <c r="K2966" s="183" t="s">
        <v>319</v>
      </c>
      <c r="L2966" s="186">
        <f t="shared" si="95"/>
        <v>0</v>
      </c>
      <c r="M2966" s="186">
        <f t="shared" si="96"/>
        <v>0</v>
      </c>
      <c r="N2966" s="185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54.6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183" t="s">
        <v>281</v>
      </c>
      <c r="K2967" s="183" t="s">
        <v>319</v>
      </c>
      <c r="L2967" s="186">
        <f t="shared" si="95"/>
        <v>0</v>
      </c>
      <c r="M2967" s="186">
        <f t="shared" si="96"/>
        <v>142.41780999999997</v>
      </c>
      <c r="N2967" s="185" t="s">
        <v>1432</v>
      </c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748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1015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2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183" t="s">
        <v>267</v>
      </c>
      <c r="K2969" s="183" t="s">
        <v>318</v>
      </c>
      <c r="L2969" s="186">
        <f t="shared" si="95"/>
        <v>0</v>
      </c>
      <c r="M2969" s="186">
        <f t="shared" si="96"/>
        <v>0</v>
      </c>
      <c r="N2969" s="185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183" t="s">
        <v>291</v>
      </c>
      <c r="K2970" s="183" t="s">
        <v>319</v>
      </c>
      <c r="L2970" s="186">
        <f t="shared" si="95"/>
        <v>0</v>
      </c>
      <c r="M2970" s="186">
        <f t="shared" si="96"/>
        <v>0</v>
      </c>
      <c r="N2970" s="185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183" t="s">
        <v>336</v>
      </c>
      <c r="K2971" s="183" t="s">
        <v>319</v>
      </c>
      <c r="L2971" s="186">
        <f t="shared" si="95"/>
        <v>0</v>
      </c>
      <c r="M2971" s="186">
        <f t="shared" si="96"/>
        <v>0</v>
      </c>
      <c r="N2971" s="185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184" t="s">
        <v>337</v>
      </c>
      <c r="K2972" s="184" t="s">
        <v>318</v>
      </c>
      <c r="L2972" s="186">
        <f t="shared" si="95"/>
        <v>0</v>
      </c>
      <c r="M2972" s="186">
        <f t="shared" si="96"/>
        <v>0</v>
      </c>
      <c r="N2972" s="185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t="28.8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184" t="s">
        <v>338</v>
      </c>
      <c r="K2973" s="184" t="s">
        <v>339</v>
      </c>
      <c r="L2973" s="186">
        <f t="shared" si="95"/>
        <v>0</v>
      </c>
      <c r="M2973" s="186">
        <f t="shared" si="96"/>
        <v>0</v>
      </c>
      <c r="N2973" s="185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t="28.8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184" t="s">
        <v>340</v>
      </c>
      <c r="K2974" s="184" t="s">
        <v>318</v>
      </c>
      <c r="L2974" s="186">
        <f t="shared" si="95"/>
        <v>0</v>
      </c>
      <c r="M2974" s="186">
        <f t="shared" si="96"/>
        <v>0</v>
      </c>
      <c r="N2974" s="185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184" t="s">
        <v>341</v>
      </c>
      <c r="K2975" s="184" t="s">
        <v>320</v>
      </c>
      <c r="L2975" s="186">
        <f t="shared" si="95"/>
        <v>0</v>
      </c>
      <c r="M2975" s="186">
        <f t="shared" si="96"/>
        <v>0</v>
      </c>
      <c r="N2975" s="185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t="28.8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184" t="s">
        <v>342</v>
      </c>
      <c r="K2976" s="184" t="s">
        <v>320</v>
      </c>
      <c r="L2976" s="186">
        <f t="shared" si="95"/>
        <v>0</v>
      </c>
      <c r="M2976" s="186">
        <f t="shared" si="96"/>
        <v>0</v>
      </c>
      <c r="N2976" s="185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184" t="s">
        <v>343</v>
      </c>
      <c r="K2977" s="184" t="s">
        <v>339</v>
      </c>
      <c r="L2977" s="186">
        <f t="shared" si="95"/>
        <v>0</v>
      </c>
      <c r="M2977" s="186">
        <f t="shared" si="96"/>
        <v>0</v>
      </c>
      <c r="N2977" s="185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184" t="s">
        <v>344</v>
      </c>
      <c r="K2978" s="184" t="s">
        <v>318</v>
      </c>
      <c r="L2978" s="186">
        <f t="shared" si="95"/>
        <v>0</v>
      </c>
      <c r="M2978" s="186">
        <f t="shared" si="96"/>
        <v>0</v>
      </c>
      <c r="N2978" s="185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183" t="s">
        <v>351</v>
      </c>
      <c r="K2979" s="183" t="s">
        <v>318</v>
      </c>
      <c r="L2979" s="186">
        <f t="shared" si="95"/>
        <v>2.1700000000000001E-3</v>
      </c>
      <c r="M2979" s="186">
        <f t="shared" si="96"/>
        <v>80.411000000000001</v>
      </c>
      <c r="N2979" s="185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1082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t="28.8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183" t="s">
        <v>352</v>
      </c>
      <c r="K2980" s="183" t="s">
        <v>321</v>
      </c>
      <c r="L2980" s="186">
        <f t="shared" si="95"/>
        <v>0</v>
      </c>
      <c r="M2980" s="186">
        <f t="shared" si="96"/>
        <v>0</v>
      </c>
      <c r="N2980" s="185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183" t="s">
        <v>345</v>
      </c>
      <c r="K2981" s="183" t="s">
        <v>318</v>
      </c>
      <c r="L2981" s="186">
        <f t="shared" si="95"/>
        <v>0</v>
      </c>
      <c r="M2981" s="186">
        <f t="shared" si="96"/>
        <v>0</v>
      </c>
      <c r="N2981" s="185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183" t="s">
        <v>268</v>
      </c>
      <c r="K2982" s="183" t="s">
        <v>318</v>
      </c>
      <c r="L2982" s="186">
        <f t="shared" si="95"/>
        <v>0</v>
      </c>
      <c r="M2982" s="186">
        <f t="shared" si="96"/>
        <v>0</v>
      </c>
      <c r="N2982" s="185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183" t="s">
        <v>292</v>
      </c>
      <c r="K2983" s="183" t="s">
        <v>318</v>
      </c>
      <c r="L2983" s="186">
        <f t="shared" si="95"/>
        <v>0</v>
      </c>
      <c r="M2983" s="186">
        <f t="shared" si="96"/>
        <v>0</v>
      </c>
      <c r="N2983" s="185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183" t="s">
        <v>293</v>
      </c>
      <c r="K2984" s="183" t="s">
        <v>318</v>
      </c>
      <c r="L2984" s="186">
        <f t="shared" si="95"/>
        <v>0</v>
      </c>
      <c r="M2984" s="186">
        <f t="shared" si="96"/>
        <v>0</v>
      </c>
      <c r="N2984" s="185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183" t="s">
        <v>269</v>
      </c>
      <c r="K2985" s="183" t="s">
        <v>320</v>
      </c>
      <c r="L2985" s="186">
        <f t="shared" si="95"/>
        <v>6</v>
      </c>
      <c r="M2985" s="186">
        <f t="shared" si="96"/>
        <v>9.26</v>
      </c>
      <c r="N2985" s="185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183" t="s">
        <v>270</v>
      </c>
      <c r="K2986" s="183" t="s">
        <v>320</v>
      </c>
      <c r="L2986" s="186">
        <f t="shared" si="95"/>
        <v>5</v>
      </c>
      <c r="M2986" s="186">
        <f t="shared" si="96"/>
        <v>16.320999999999998</v>
      </c>
      <c r="N2986" s="185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183" t="s">
        <v>271</v>
      </c>
      <c r="K2987" s="183" t="s">
        <v>321</v>
      </c>
      <c r="L2987" s="186">
        <f t="shared" si="95"/>
        <v>0</v>
      </c>
      <c r="M2987" s="186">
        <f t="shared" si="96"/>
        <v>0</v>
      </c>
      <c r="N2987" s="185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183" t="s">
        <v>294</v>
      </c>
      <c r="K2988" s="183" t="s">
        <v>320</v>
      </c>
      <c r="L2988" s="186">
        <f t="shared" si="95"/>
        <v>0</v>
      </c>
      <c r="M2988" s="186">
        <f t="shared" si="96"/>
        <v>0</v>
      </c>
      <c r="N2988" s="185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t="28.8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183" t="s">
        <v>346</v>
      </c>
      <c r="K2989" s="183" t="s">
        <v>320</v>
      </c>
      <c r="L2989" s="186">
        <f t="shared" si="95"/>
        <v>0</v>
      </c>
      <c r="M2989" s="186">
        <f t="shared" si="96"/>
        <v>0</v>
      </c>
      <c r="N2989" s="185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183" t="s">
        <v>295</v>
      </c>
      <c r="K2990" s="183" t="s">
        <v>320</v>
      </c>
      <c r="L2990" s="186">
        <f t="shared" si="95"/>
        <v>0</v>
      </c>
      <c r="M2990" s="186">
        <f t="shared" si="96"/>
        <v>0</v>
      </c>
      <c r="N2990" s="185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t="28.8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183" t="s">
        <v>299</v>
      </c>
      <c r="K2991" s="183" t="s">
        <v>318</v>
      </c>
      <c r="L2991" s="186">
        <f t="shared" si="95"/>
        <v>0</v>
      </c>
      <c r="M2991" s="186">
        <f t="shared" si="96"/>
        <v>0</v>
      </c>
      <c r="N2991" s="185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183" t="s">
        <v>347</v>
      </c>
      <c r="K2992" s="183" t="s">
        <v>320</v>
      </c>
      <c r="L2992" s="186">
        <f t="shared" si="95"/>
        <v>0</v>
      </c>
      <c r="M2992" s="186">
        <f t="shared" si="96"/>
        <v>0</v>
      </c>
      <c r="N2992" s="185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t="28.8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183" t="s">
        <v>296</v>
      </c>
      <c r="K2993" s="183" t="s">
        <v>321</v>
      </c>
      <c r="L2993" s="186">
        <f t="shared" si="95"/>
        <v>0</v>
      </c>
      <c r="M2993" s="186">
        <f t="shared" si="96"/>
        <v>0</v>
      </c>
      <c r="N2993" s="185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t="28.8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183" t="s">
        <v>297</v>
      </c>
      <c r="K2994" s="183" t="s">
        <v>318</v>
      </c>
      <c r="L2994" s="186">
        <f t="shared" si="95"/>
        <v>0</v>
      </c>
      <c r="M2994" s="186">
        <f t="shared" si="96"/>
        <v>0</v>
      </c>
      <c r="N2994" s="185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184" t="s">
        <v>348</v>
      </c>
      <c r="K2995" s="184" t="s">
        <v>320</v>
      </c>
      <c r="L2995" s="186">
        <f t="shared" si="95"/>
        <v>0</v>
      </c>
      <c r="M2995" s="186">
        <f t="shared" si="96"/>
        <v>0</v>
      </c>
      <c r="N2995" s="185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183" t="s">
        <v>272</v>
      </c>
      <c r="K2996" s="183" t="s">
        <v>321</v>
      </c>
      <c r="L2996" s="186">
        <f t="shared" si="95"/>
        <v>0</v>
      </c>
      <c r="M2996" s="186">
        <f t="shared" si="96"/>
        <v>0</v>
      </c>
      <c r="N2996" s="185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183" t="s">
        <v>273</v>
      </c>
      <c r="K2997" s="183" t="s">
        <v>321</v>
      </c>
      <c r="L2997" s="186">
        <f t="shared" si="95"/>
        <v>0</v>
      </c>
      <c r="M2997" s="186">
        <f t="shared" si="96"/>
        <v>0</v>
      </c>
      <c r="N2997" s="185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183" t="s">
        <v>274</v>
      </c>
      <c r="K2998" s="183" t="s">
        <v>321</v>
      </c>
      <c r="L2998" s="186">
        <f t="shared" si="95"/>
        <v>2.0000000000000001E-4</v>
      </c>
      <c r="M2998" s="186">
        <f t="shared" si="96"/>
        <v>0.47599999999999998</v>
      </c>
      <c r="N2998" s="185" t="s">
        <v>605</v>
      </c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183" t="s">
        <v>275</v>
      </c>
      <c r="K2999" s="183" t="s">
        <v>321</v>
      </c>
      <c r="L2999" s="186">
        <f t="shared" si="95"/>
        <v>0</v>
      </c>
      <c r="M2999" s="186">
        <f t="shared" si="96"/>
        <v>0</v>
      </c>
      <c r="N2999" s="185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183" t="s">
        <v>276</v>
      </c>
      <c r="K3000" s="183" t="s">
        <v>320</v>
      </c>
      <c r="L3000" s="186">
        <f t="shared" si="95"/>
        <v>0</v>
      </c>
      <c r="M3000" s="186">
        <f t="shared" si="96"/>
        <v>0</v>
      </c>
      <c r="N3000" s="185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183" t="s">
        <v>277</v>
      </c>
      <c r="K3001" s="183" t="s">
        <v>320</v>
      </c>
      <c r="L3001" s="186">
        <f t="shared" si="95"/>
        <v>3</v>
      </c>
      <c r="M3001" s="186">
        <f t="shared" si="96"/>
        <v>10.757999999999999</v>
      </c>
      <c r="N3001" s="185" t="s">
        <v>363</v>
      </c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183" t="s">
        <v>298</v>
      </c>
      <c r="K3002" s="183" t="s">
        <v>321</v>
      </c>
      <c r="L3002" s="186">
        <f t="shared" si="95"/>
        <v>0</v>
      </c>
      <c r="M3002" s="186">
        <f t="shared" si="96"/>
        <v>0</v>
      </c>
      <c r="N3002" s="185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183" t="s">
        <v>278</v>
      </c>
      <c r="K3003" s="183" t="s">
        <v>320</v>
      </c>
      <c r="L3003" s="186">
        <f t="shared" si="95"/>
        <v>0</v>
      </c>
      <c r="M3003" s="186">
        <f t="shared" si="96"/>
        <v>0</v>
      </c>
      <c r="N3003" s="185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183" t="s">
        <v>279</v>
      </c>
      <c r="K3004" s="183" t="s">
        <v>320</v>
      </c>
      <c r="L3004" s="186">
        <f t="shared" si="95"/>
        <v>0</v>
      </c>
      <c r="M3004" s="186">
        <f t="shared" si="96"/>
        <v>0</v>
      </c>
      <c r="N3004" s="185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183" t="s">
        <v>280</v>
      </c>
      <c r="K3005" s="183" t="s">
        <v>319</v>
      </c>
      <c r="L3005" s="186">
        <f t="shared" si="95"/>
        <v>0</v>
      </c>
      <c r="M3005" s="186">
        <f t="shared" si="96"/>
        <v>0</v>
      </c>
      <c r="N3005" s="185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183" t="s">
        <v>281</v>
      </c>
      <c r="K3006" s="183" t="s">
        <v>319</v>
      </c>
      <c r="L3006" s="186">
        <f t="shared" si="95"/>
        <v>0</v>
      </c>
      <c r="M3006" s="186">
        <f t="shared" si="96"/>
        <v>6.5919999999999996</v>
      </c>
      <c r="N3006" s="185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2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183" t="s">
        <v>267</v>
      </c>
      <c r="K3008" s="183" t="s">
        <v>318</v>
      </c>
      <c r="L3008" s="186">
        <f t="shared" si="95"/>
        <v>0</v>
      </c>
      <c r="M3008" s="186">
        <f t="shared" si="96"/>
        <v>0</v>
      </c>
      <c r="N3008" s="185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183" t="s">
        <v>291</v>
      </c>
      <c r="K3009" s="183" t="s">
        <v>319</v>
      </c>
      <c r="L3009" s="186">
        <f t="shared" si="95"/>
        <v>0</v>
      </c>
      <c r="M3009" s="186">
        <f t="shared" si="96"/>
        <v>0</v>
      </c>
      <c r="N3009" s="185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183" t="s">
        <v>336</v>
      </c>
      <c r="K3010" s="183" t="s">
        <v>319</v>
      </c>
      <c r="L3010" s="186">
        <f t="shared" si="95"/>
        <v>0</v>
      </c>
      <c r="M3010" s="186">
        <f t="shared" si="96"/>
        <v>0</v>
      </c>
      <c r="N3010" s="185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184" t="s">
        <v>337</v>
      </c>
      <c r="K3011" s="184" t="s">
        <v>318</v>
      </c>
      <c r="L3011" s="186">
        <f t="shared" si="95"/>
        <v>0</v>
      </c>
      <c r="M3011" s="186">
        <f t="shared" si="96"/>
        <v>0</v>
      </c>
      <c r="N3011" s="185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t="28.8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184" t="s">
        <v>338</v>
      </c>
      <c r="K3012" s="184" t="s">
        <v>339</v>
      </c>
      <c r="L3012" s="186">
        <f t="shared" si="95"/>
        <v>0</v>
      </c>
      <c r="M3012" s="186">
        <f t="shared" si="96"/>
        <v>0</v>
      </c>
      <c r="N3012" s="185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t="28.8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184" t="s">
        <v>340</v>
      </c>
      <c r="K3013" s="184" t="s">
        <v>318</v>
      </c>
      <c r="L3013" s="186">
        <f t="shared" si="95"/>
        <v>0</v>
      </c>
      <c r="M3013" s="186">
        <f t="shared" si="96"/>
        <v>0</v>
      </c>
      <c r="N3013" s="185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184" t="s">
        <v>341</v>
      </c>
      <c r="K3014" s="184" t="s">
        <v>320</v>
      </c>
      <c r="L3014" s="186">
        <f t="shared" ref="L3014:L3077" si="97">SUM(R3014,W3014,AB3014,AG3014,AL3014,AQ3014,AV3014,BA3014,BF3014,BK3014,BP3014,BU3014)</f>
        <v>0</v>
      </c>
      <c r="M3014" s="186">
        <f t="shared" ref="M3014:M3077" si="98">SUM(S3014,X3014,AC3014,AH3014,AM3014,AR3014,AW3014,BB3014,BG3014,BL3014,BQ3014,BV3014)</f>
        <v>0</v>
      </c>
      <c r="N3014" s="185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t="28.8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184" t="s">
        <v>342</v>
      </c>
      <c r="K3015" s="184" t="s">
        <v>320</v>
      </c>
      <c r="L3015" s="186">
        <f t="shared" si="97"/>
        <v>0</v>
      </c>
      <c r="M3015" s="186">
        <f t="shared" si="98"/>
        <v>0</v>
      </c>
      <c r="N3015" s="185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184" t="s">
        <v>343</v>
      </c>
      <c r="K3016" s="184" t="s">
        <v>339</v>
      </c>
      <c r="L3016" s="186">
        <f t="shared" si="97"/>
        <v>0</v>
      </c>
      <c r="M3016" s="186">
        <f t="shared" si="98"/>
        <v>0</v>
      </c>
      <c r="N3016" s="185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184" t="s">
        <v>344</v>
      </c>
      <c r="K3017" s="184" t="s">
        <v>318</v>
      </c>
      <c r="L3017" s="186">
        <f t="shared" si="97"/>
        <v>0</v>
      </c>
      <c r="M3017" s="186">
        <f t="shared" si="98"/>
        <v>0</v>
      </c>
      <c r="N3017" s="185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183" t="s">
        <v>351</v>
      </c>
      <c r="K3018" s="183" t="s">
        <v>318</v>
      </c>
      <c r="L3018" s="186">
        <f t="shared" si="97"/>
        <v>0</v>
      </c>
      <c r="M3018" s="186">
        <f t="shared" si="98"/>
        <v>0</v>
      </c>
      <c r="N3018" s="185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t="28.8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183" t="s">
        <v>352</v>
      </c>
      <c r="K3019" s="183" t="s">
        <v>321</v>
      </c>
      <c r="L3019" s="186">
        <f t="shared" si="97"/>
        <v>0</v>
      </c>
      <c r="M3019" s="186">
        <f t="shared" si="98"/>
        <v>0</v>
      </c>
      <c r="N3019" s="185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183" t="s">
        <v>345</v>
      </c>
      <c r="K3020" s="183" t="s">
        <v>318</v>
      </c>
      <c r="L3020" s="186">
        <f t="shared" si="97"/>
        <v>0</v>
      </c>
      <c r="M3020" s="186">
        <f t="shared" si="98"/>
        <v>0</v>
      </c>
      <c r="N3020" s="185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183" t="s">
        <v>268</v>
      </c>
      <c r="K3021" s="183" t="s">
        <v>318</v>
      </c>
      <c r="L3021" s="186">
        <f t="shared" si="97"/>
        <v>7.5999999999999998E-2</v>
      </c>
      <c r="M3021" s="186">
        <f t="shared" si="98"/>
        <v>152.64699999999999</v>
      </c>
      <c r="N3021" s="185" t="s">
        <v>515</v>
      </c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183" t="s">
        <v>292</v>
      </c>
      <c r="K3022" s="183" t="s">
        <v>318</v>
      </c>
      <c r="L3022" s="186">
        <f t="shared" si="97"/>
        <v>0</v>
      </c>
      <c r="M3022" s="186">
        <f t="shared" si="98"/>
        <v>0</v>
      </c>
      <c r="N3022" s="185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183" t="s">
        <v>293</v>
      </c>
      <c r="K3023" s="183" t="s">
        <v>318</v>
      </c>
      <c r="L3023" s="186">
        <f t="shared" si="97"/>
        <v>0</v>
      </c>
      <c r="M3023" s="186">
        <f t="shared" si="98"/>
        <v>0</v>
      </c>
      <c r="N3023" s="185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183" t="s">
        <v>269</v>
      </c>
      <c r="K3024" s="183" t="s">
        <v>320</v>
      </c>
      <c r="L3024" s="186">
        <f t="shared" si="97"/>
        <v>0</v>
      </c>
      <c r="M3024" s="186">
        <f t="shared" si="98"/>
        <v>0</v>
      </c>
      <c r="N3024" s="185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183" t="s">
        <v>270</v>
      </c>
      <c r="K3025" s="183" t="s">
        <v>320</v>
      </c>
      <c r="L3025" s="186">
        <f t="shared" si="97"/>
        <v>0</v>
      </c>
      <c r="M3025" s="186">
        <f t="shared" si="98"/>
        <v>0</v>
      </c>
      <c r="N3025" s="185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183" t="s">
        <v>271</v>
      </c>
      <c r="K3026" s="183" t="s">
        <v>321</v>
      </c>
      <c r="L3026" s="186">
        <f t="shared" si="97"/>
        <v>0</v>
      </c>
      <c r="M3026" s="186">
        <f t="shared" si="98"/>
        <v>0</v>
      </c>
      <c r="N3026" s="185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183" t="s">
        <v>294</v>
      </c>
      <c r="K3027" s="183" t="s">
        <v>320</v>
      </c>
      <c r="L3027" s="186">
        <f t="shared" si="97"/>
        <v>0</v>
      </c>
      <c r="M3027" s="186">
        <f t="shared" si="98"/>
        <v>0</v>
      </c>
      <c r="N3027" s="185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t="28.8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183" t="s">
        <v>346</v>
      </c>
      <c r="K3028" s="183" t="s">
        <v>320</v>
      </c>
      <c r="L3028" s="186">
        <f t="shared" si="97"/>
        <v>0</v>
      </c>
      <c r="M3028" s="186">
        <f t="shared" si="98"/>
        <v>0</v>
      </c>
      <c r="N3028" s="185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183" t="s">
        <v>295</v>
      </c>
      <c r="K3029" s="183" t="s">
        <v>320</v>
      </c>
      <c r="L3029" s="186">
        <f t="shared" si="97"/>
        <v>0</v>
      </c>
      <c r="M3029" s="186">
        <f t="shared" si="98"/>
        <v>0</v>
      </c>
      <c r="N3029" s="185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t="28.8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183" t="s">
        <v>299</v>
      </c>
      <c r="K3030" s="183" t="s">
        <v>318</v>
      </c>
      <c r="L3030" s="186">
        <f t="shared" si="97"/>
        <v>0</v>
      </c>
      <c r="M3030" s="186">
        <f t="shared" si="98"/>
        <v>0</v>
      </c>
      <c r="N3030" s="185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183" t="s">
        <v>347</v>
      </c>
      <c r="K3031" s="183" t="s">
        <v>320</v>
      </c>
      <c r="L3031" s="186">
        <f t="shared" si="97"/>
        <v>0</v>
      </c>
      <c r="M3031" s="186">
        <f t="shared" si="98"/>
        <v>0</v>
      </c>
      <c r="N3031" s="185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t="28.8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183" t="s">
        <v>296</v>
      </c>
      <c r="K3032" s="183" t="s">
        <v>321</v>
      </c>
      <c r="L3032" s="186">
        <f t="shared" si="97"/>
        <v>0</v>
      </c>
      <c r="M3032" s="186">
        <f t="shared" si="98"/>
        <v>0</v>
      </c>
      <c r="N3032" s="185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t="28.8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183" t="s">
        <v>297</v>
      </c>
      <c r="K3033" s="183" t="s">
        <v>318</v>
      </c>
      <c r="L3033" s="186">
        <f t="shared" si="97"/>
        <v>0</v>
      </c>
      <c r="M3033" s="186">
        <f t="shared" si="98"/>
        <v>0</v>
      </c>
      <c r="N3033" s="185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184" t="s">
        <v>348</v>
      </c>
      <c r="K3034" s="184" t="s">
        <v>320</v>
      </c>
      <c r="L3034" s="186">
        <f t="shared" si="97"/>
        <v>0</v>
      </c>
      <c r="M3034" s="186">
        <f t="shared" si="98"/>
        <v>0</v>
      </c>
      <c r="N3034" s="185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183" t="s">
        <v>272</v>
      </c>
      <c r="K3035" s="183" t="s">
        <v>321</v>
      </c>
      <c r="L3035" s="186">
        <f t="shared" si="97"/>
        <v>0</v>
      </c>
      <c r="M3035" s="186">
        <f t="shared" si="98"/>
        <v>0</v>
      </c>
      <c r="N3035" s="185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183" t="s">
        <v>273</v>
      </c>
      <c r="K3036" s="183" t="s">
        <v>321</v>
      </c>
      <c r="L3036" s="186">
        <f t="shared" si="97"/>
        <v>0</v>
      </c>
      <c r="M3036" s="186">
        <f t="shared" si="98"/>
        <v>0</v>
      </c>
      <c r="N3036" s="185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183" t="s">
        <v>274</v>
      </c>
      <c r="K3037" s="183" t="s">
        <v>321</v>
      </c>
      <c r="L3037" s="186">
        <f t="shared" si="97"/>
        <v>0</v>
      </c>
      <c r="M3037" s="186">
        <f t="shared" si="98"/>
        <v>0</v>
      </c>
      <c r="N3037" s="185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183" t="s">
        <v>275</v>
      </c>
      <c r="K3038" s="183" t="s">
        <v>321</v>
      </c>
      <c r="L3038" s="186">
        <f t="shared" si="97"/>
        <v>0</v>
      </c>
      <c r="M3038" s="186">
        <f t="shared" si="98"/>
        <v>0</v>
      </c>
      <c r="N3038" s="185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183" t="s">
        <v>276</v>
      </c>
      <c r="K3039" s="183" t="s">
        <v>320</v>
      </c>
      <c r="L3039" s="186">
        <f t="shared" si="97"/>
        <v>0</v>
      </c>
      <c r="M3039" s="186">
        <f t="shared" si="98"/>
        <v>0</v>
      </c>
      <c r="N3039" s="185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183" t="s">
        <v>277</v>
      </c>
      <c r="K3040" s="183" t="s">
        <v>320</v>
      </c>
      <c r="L3040" s="186">
        <f t="shared" si="97"/>
        <v>2</v>
      </c>
      <c r="M3040" s="186">
        <f t="shared" si="98"/>
        <v>2.4430000000000001</v>
      </c>
      <c r="N3040" s="185" t="s">
        <v>363</v>
      </c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183" t="s">
        <v>298</v>
      </c>
      <c r="K3041" s="183" t="s">
        <v>321</v>
      </c>
      <c r="L3041" s="186">
        <f t="shared" si="97"/>
        <v>0.13</v>
      </c>
      <c r="M3041" s="186">
        <f t="shared" si="98"/>
        <v>71.167000000000002</v>
      </c>
      <c r="N3041" s="185" t="s">
        <v>802</v>
      </c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802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183" t="s">
        <v>278</v>
      </c>
      <c r="K3042" s="183" t="s">
        <v>320</v>
      </c>
      <c r="L3042" s="186">
        <f t="shared" si="97"/>
        <v>31</v>
      </c>
      <c r="M3042" s="186">
        <f t="shared" si="98"/>
        <v>68.222999999999999</v>
      </c>
      <c r="N3042" s="2" t="s">
        <v>1434</v>
      </c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806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183" t="s">
        <v>279</v>
      </c>
      <c r="K3043" s="183" t="s">
        <v>320</v>
      </c>
      <c r="L3043" s="186">
        <f t="shared" si="97"/>
        <v>5</v>
      </c>
      <c r="M3043" s="186">
        <f t="shared" si="98"/>
        <v>9.3970000000000002</v>
      </c>
      <c r="N3043" s="185" t="s">
        <v>402</v>
      </c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183" t="s">
        <v>280</v>
      </c>
      <c r="K3044" s="183" t="s">
        <v>319</v>
      </c>
      <c r="L3044" s="186">
        <f t="shared" si="97"/>
        <v>0</v>
      </c>
      <c r="M3044" s="186">
        <f t="shared" si="98"/>
        <v>0</v>
      </c>
      <c r="N3044" s="185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t="43.2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183" t="s">
        <v>281</v>
      </c>
      <c r="K3045" s="183" t="s">
        <v>319</v>
      </c>
      <c r="L3045" s="186">
        <f t="shared" si="97"/>
        <v>0</v>
      </c>
      <c r="M3045" s="186">
        <f t="shared" si="98"/>
        <v>73.509</v>
      </c>
      <c r="N3045" s="185" t="s">
        <v>1435</v>
      </c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1060</v>
      </c>
      <c r="BD3045" s="105"/>
      <c r="BE3045" s="105"/>
      <c r="BF3045" s="105"/>
      <c r="BG3045" s="109">
        <v>4.5</v>
      </c>
      <c r="BH3045" s="2" t="s">
        <v>1030</v>
      </c>
      <c r="BI3045" s="2"/>
      <c r="BJ3045" s="2"/>
      <c r="BK3045" s="2"/>
      <c r="BL3045" s="55">
        <v>9.41</v>
      </c>
      <c r="BM3045" s="48" t="s">
        <v>1140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2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183" t="s">
        <v>509</v>
      </c>
      <c r="K3047" s="183" t="s">
        <v>318</v>
      </c>
      <c r="L3047" s="186">
        <f t="shared" si="97"/>
        <v>0</v>
      </c>
      <c r="M3047" s="186">
        <f t="shared" si="98"/>
        <v>0</v>
      </c>
      <c r="N3047" s="185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183" t="s">
        <v>291</v>
      </c>
      <c r="K3048" s="183" t="s">
        <v>319</v>
      </c>
      <c r="L3048" s="186">
        <f t="shared" si="97"/>
        <v>0</v>
      </c>
      <c r="M3048" s="186">
        <f t="shared" si="98"/>
        <v>0</v>
      </c>
      <c r="N3048" s="185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183" t="s">
        <v>336</v>
      </c>
      <c r="K3049" s="183" t="s">
        <v>319</v>
      </c>
      <c r="L3049" s="186">
        <f t="shared" si="97"/>
        <v>0</v>
      </c>
      <c r="M3049" s="186">
        <f t="shared" si="98"/>
        <v>0</v>
      </c>
      <c r="N3049" s="185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184" t="s">
        <v>337</v>
      </c>
      <c r="K3050" s="184" t="s">
        <v>318</v>
      </c>
      <c r="L3050" s="186">
        <f t="shared" si="97"/>
        <v>0</v>
      </c>
      <c r="M3050" s="186">
        <f t="shared" si="98"/>
        <v>0</v>
      </c>
      <c r="N3050" s="185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t="28.8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184" t="s">
        <v>338</v>
      </c>
      <c r="K3051" s="184" t="s">
        <v>339</v>
      </c>
      <c r="L3051" s="186">
        <f t="shared" si="97"/>
        <v>0</v>
      </c>
      <c r="M3051" s="186">
        <f t="shared" si="98"/>
        <v>0</v>
      </c>
      <c r="N3051" s="185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t="28.8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184" t="s">
        <v>340</v>
      </c>
      <c r="K3052" s="184" t="s">
        <v>318</v>
      </c>
      <c r="L3052" s="186">
        <f t="shared" si="97"/>
        <v>0</v>
      </c>
      <c r="M3052" s="186">
        <f t="shared" si="98"/>
        <v>0</v>
      </c>
      <c r="N3052" s="185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184" t="s">
        <v>341</v>
      </c>
      <c r="K3053" s="184" t="s">
        <v>320</v>
      </c>
      <c r="L3053" s="186">
        <f t="shared" si="97"/>
        <v>0</v>
      </c>
      <c r="M3053" s="186">
        <f t="shared" si="98"/>
        <v>0</v>
      </c>
      <c r="N3053" s="185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t="28.8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184" t="s">
        <v>342</v>
      </c>
      <c r="K3054" s="184" t="s">
        <v>320</v>
      </c>
      <c r="L3054" s="186">
        <f t="shared" si="97"/>
        <v>0</v>
      </c>
      <c r="M3054" s="186">
        <f t="shared" si="98"/>
        <v>0</v>
      </c>
      <c r="N3054" s="185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184" t="s">
        <v>343</v>
      </c>
      <c r="K3055" s="184" t="s">
        <v>339</v>
      </c>
      <c r="L3055" s="186">
        <f t="shared" si="97"/>
        <v>0</v>
      </c>
      <c r="M3055" s="186">
        <f t="shared" si="98"/>
        <v>0</v>
      </c>
      <c r="N3055" s="185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184" t="s">
        <v>344</v>
      </c>
      <c r="K3056" s="184" t="s">
        <v>318</v>
      </c>
      <c r="L3056" s="186">
        <f t="shared" si="97"/>
        <v>0</v>
      </c>
      <c r="M3056" s="186">
        <f t="shared" si="98"/>
        <v>0</v>
      </c>
      <c r="N3056" s="185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183" t="s">
        <v>351</v>
      </c>
      <c r="K3057" s="183" t="s">
        <v>318</v>
      </c>
      <c r="L3057" s="186">
        <f t="shared" si="97"/>
        <v>0</v>
      </c>
      <c r="M3057" s="186">
        <f t="shared" si="98"/>
        <v>0</v>
      </c>
      <c r="N3057" s="185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t="28.8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183" t="s">
        <v>352</v>
      </c>
      <c r="K3058" s="183" t="s">
        <v>321</v>
      </c>
      <c r="L3058" s="186">
        <f t="shared" si="97"/>
        <v>0</v>
      </c>
      <c r="M3058" s="186">
        <f t="shared" si="98"/>
        <v>0</v>
      </c>
      <c r="N3058" s="185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183" t="s">
        <v>345</v>
      </c>
      <c r="K3059" s="183" t="s">
        <v>318</v>
      </c>
      <c r="L3059" s="186">
        <f t="shared" si="97"/>
        <v>0</v>
      </c>
      <c r="M3059" s="186">
        <f t="shared" si="98"/>
        <v>0</v>
      </c>
      <c r="N3059" s="185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183" t="s">
        <v>268</v>
      </c>
      <c r="K3060" s="183" t="s">
        <v>318</v>
      </c>
      <c r="L3060" s="186">
        <f t="shared" si="97"/>
        <v>7.4999999999999997E-2</v>
      </c>
      <c r="M3060" s="186">
        <f t="shared" si="98"/>
        <v>166.08199999999999</v>
      </c>
      <c r="N3060" s="185" t="s">
        <v>1436</v>
      </c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183" t="s">
        <v>292</v>
      </c>
      <c r="K3061" s="183" t="s">
        <v>318</v>
      </c>
      <c r="L3061" s="186">
        <f t="shared" si="97"/>
        <v>0</v>
      </c>
      <c r="M3061" s="186">
        <f t="shared" si="98"/>
        <v>0</v>
      </c>
      <c r="N3061" s="185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183" t="s">
        <v>293</v>
      </c>
      <c r="K3062" s="183" t="s">
        <v>318</v>
      </c>
      <c r="L3062" s="186">
        <f t="shared" si="97"/>
        <v>0</v>
      </c>
      <c r="M3062" s="186">
        <f t="shared" si="98"/>
        <v>0</v>
      </c>
      <c r="N3062" s="185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183" t="s">
        <v>269</v>
      </c>
      <c r="K3063" s="183" t="s">
        <v>320</v>
      </c>
      <c r="L3063" s="186">
        <f t="shared" si="97"/>
        <v>0</v>
      </c>
      <c r="M3063" s="186">
        <f t="shared" si="98"/>
        <v>0</v>
      </c>
      <c r="N3063" s="185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183" t="s">
        <v>270</v>
      </c>
      <c r="K3064" s="183" t="s">
        <v>320</v>
      </c>
      <c r="L3064" s="186">
        <f t="shared" si="97"/>
        <v>0</v>
      </c>
      <c r="M3064" s="186">
        <f t="shared" si="98"/>
        <v>0</v>
      </c>
      <c r="N3064" s="185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183" t="s">
        <v>271</v>
      </c>
      <c r="K3065" s="183" t="s">
        <v>321</v>
      </c>
      <c r="L3065" s="186">
        <f t="shared" si="97"/>
        <v>0</v>
      </c>
      <c r="M3065" s="186">
        <f t="shared" si="98"/>
        <v>0</v>
      </c>
      <c r="N3065" s="185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183" t="s">
        <v>294</v>
      </c>
      <c r="K3066" s="183" t="s">
        <v>320</v>
      </c>
      <c r="L3066" s="186">
        <f t="shared" si="97"/>
        <v>0</v>
      </c>
      <c r="M3066" s="186">
        <f t="shared" si="98"/>
        <v>0</v>
      </c>
      <c r="N3066" s="185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t="28.8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183" t="s">
        <v>346</v>
      </c>
      <c r="K3067" s="183" t="s">
        <v>320</v>
      </c>
      <c r="L3067" s="186">
        <f t="shared" si="97"/>
        <v>0</v>
      </c>
      <c r="M3067" s="186">
        <f t="shared" si="98"/>
        <v>0</v>
      </c>
      <c r="N3067" s="185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183" t="s">
        <v>295</v>
      </c>
      <c r="K3068" s="183" t="s">
        <v>320</v>
      </c>
      <c r="L3068" s="186">
        <f t="shared" si="97"/>
        <v>0</v>
      </c>
      <c r="M3068" s="186">
        <f t="shared" si="98"/>
        <v>0</v>
      </c>
      <c r="N3068" s="185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t="28.8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183" t="s">
        <v>299</v>
      </c>
      <c r="K3069" s="183" t="s">
        <v>318</v>
      </c>
      <c r="L3069" s="186">
        <f t="shared" si="97"/>
        <v>0</v>
      </c>
      <c r="M3069" s="186">
        <f t="shared" si="98"/>
        <v>0</v>
      </c>
      <c r="N3069" s="185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183" t="s">
        <v>347</v>
      </c>
      <c r="K3070" s="183" t="s">
        <v>320</v>
      </c>
      <c r="L3070" s="186">
        <f t="shared" si="97"/>
        <v>0</v>
      </c>
      <c r="M3070" s="186">
        <f t="shared" si="98"/>
        <v>0</v>
      </c>
      <c r="N3070" s="185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t="28.8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183" t="s">
        <v>296</v>
      </c>
      <c r="K3071" s="183" t="s">
        <v>321</v>
      </c>
      <c r="L3071" s="186">
        <f t="shared" si="97"/>
        <v>0</v>
      </c>
      <c r="M3071" s="186">
        <f t="shared" si="98"/>
        <v>0</v>
      </c>
      <c r="N3071" s="185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t="28.8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183" t="s">
        <v>297</v>
      </c>
      <c r="K3072" s="183" t="s">
        <v>318</v>
      </c>
      <c r="L3072" s="186">
        <f t="shared" si="97"/>
        <v>0</v>
      </c>
      <c r="M3072" s="186">
        <f t="shared" si="98"/>
        <v>0</v>
      </c>
      <c r="N3072" s="185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184" t="s">
        <v>348</v>
      </c>
      <c r="K3073" s="184" t="s">
        <v>320</v>
      </c>
      <c r="L3073" s="186">
        <f t="shared" si="97"/>
        <v>0</v>
      </c>
      <c r="M3073" s="186">
        <f t="shared" si="98"/>
        <v>0</v>
      </c>
      <c r="N3073" s="185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183" t="s">
        <v>272</v>
      </c>
      <c r="K3074" s="183" t="s">
        <v>321</v>
      </c>
      <c r="L3074" s="186">
        <f t="shared" si="97"/>
        <v>0</v>
      </c>
      <c r="M3074" s="186">
        <f t="shared" si="98"/>
        <v>0</v>
      </c>
      <c r="N3074" s="185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183" t="s">
        <v>273</v>
      </c>
      <c r="K3075" s="183" t="s">
        <v>321</v>
      </c>
      <c r="L3075" s="186">
        <f t="shared" si="97"/>
        <v>0</v>
      </c>
      <c r="M3075" s="186">
        <f t="shared" si="98"/>
        <v>0</v>
      </c>
      <c r="N3075" s="185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183" t="s">
        <v>274</v>
      </c>
      <c r="K3076" s="183" t="s">
        <v>321</v>
      </c>
      <c r="L3076" s="186">
        <f t="shared" si="97"/>
        <v>1E-3</v>
      </c>
      <c r="M3076" s="186">
        <f t="shared" si="98"/>
        <v>1.218</v>
      </c>
      <c r="N3076" s="185" t="s">
        <v>1437</v>
      </c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183" t="s">
        <v>275</v>
      </c>
      <c r="K3077" s="183" t="s">
        <v>321</v>
      </c>
      <c r="L3077" s="186">
        <f t="shared" si="97"/>
        <v>0</v>
      </c>
      <c r="M3077" s="186">
        <f t="shared" si="98"/>
        <v>0</v>
      </c>
      <c r="N3077" s="185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183" t="s">
        <v>276</v>
      </c>
      <c r="K3078" s="183" t="s">
        <v>320</v>
      </c>
      <c r="L3078" s="186">
        <f t="shared" ref="L3078:L3141" si="99">SUM(R3078,W3078,AB3078,AG3078,AL3078,AQ3078,AV3078,BA3078,BF3078,BK3078,BP3078,BU3078)</f>
        <v>0</v>
      </c>
      <c r="M3078" s="186">
        <f t="shared" ref="M3078:M3141" si="100">SUM(S3078,X3078,AC3078,AH3078,AM3078,AR3078,AW3078,BB3078,BG3078,BL3078,BQ3078,BV3078)</f>
        <v>0</v>
      </c>
      <c r="N3078" s="185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183" t="s">
        <v>277</v>
      </c>
      <c r="K3079" s="183" t="s">
        <v>320</v>
      </c>
      <c r="L3079" s="186">
        <f t="shared" si="99"/>
        <v>0</v>
      </c>
      <c r="M3079" s="186">
        <f t="shared" si="100"/>
        <v>0</v>
      </c>
      <c r="N3079" s="185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183" t="s">
        <v>298</v>
      </c>
      <c r="K3080" s="183" t="s">
        <v>321</v>
      </c>
      <c r="L3080" s="186">
        <f t="shared" si="99"/>
        <v>0</v>
      </c>
      <c r="M3080" s="186">
        <f t="shared" si="100"/>
        <v>0</v>
      </c>
      <c r="N3080" s="185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183" t="s">
        <v>278</v>
      </c>
      <c r="K3081" s="183" t="s">
        <v>320</v>
      </c>
      <c r="L3081" s="186">
        <f t="shared" si="99"/>
        <v>0</v>
      </c>
      <c r="M3081" s="186">
        <f t="shared" si="100"/>
        <v>0</v>
      </c>
      <c r="N3081" s="185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183" t="s">
        <v>279</v>
      </c>
      <c r="K3082" s="183" t="s">
        <v>320</v>
      </c>
      <c r="L3082" s="186">
        <f t="shared" si="99"/>
        <v>0</v>
      </c>
      <c r="M3082" s="186">
        <f t="shared" si="100"/>
        <v>0</v>
      </c>
      <c r="N3082" s="185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183" t="s">
        <v>280</v>
      </c>
      <c r="K3083" s="183" t="s">
        <v>319</v>
      </c>
      <c r="L3083" s="186">
        <f t="shared" si="99"/>
        <v>0</v>
      </c>
      <c r="M3083" s="186">
        <f t="shared" si="100"/>
        <v>0</v>
      </c>
      <c r="N3083" s="185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183" t="s">
        <v>281</v>
      </c>
      <c r="K3084" s="183" t="s">
        <v>319</v>
      </c>
      <c r="L3084" s="186">
        <f t="shared" si="99"/>
        <v>0</v>
      </c>
      <c r="M3084" s="186">
        <f t="shared" si="100"/>
        <v>4.5</v>
      </c>
      <c r="N3084" s="185" t="s">
        <v>1060</v>
      </c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1060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2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183" t="s">
        <v>267</v>
      </c>
      <c r="K3086" s="183" t="s">
        <v>318</v>
      </c>
      <c r="L3086" s="186">
        <f t="shared" si="99"/>
        <v>0</v>
      </c>
      <c r="M3086" s="186">
        <f t="shared" si="100"/>
        <v>0</v>
      </c>
      <c r="N3086" s="185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183" t="s">
        <v>291</v>
      </c>
      <c r="K3087" s="183" t="s">
        <v>319</v>
      </c>
      <c r="L3087" s="186">
        <f t="shared" si="99"/>
        <v>0</v>
      </c>
      <c r="M3087" s="186">
        <f t="shared" si="100"/>
        <v>0</v>
      </c>
      <c r="N3087" s="185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183" t="s">
        <v>336</v>
      </c>
      <c r="K3088" s="183" t="s">
        <v>319</v>
      </c>
      <c r="L3088" s="186">
        <f t="shared" si="99"/>
        <v>0</v>
      </c>
      <c r="M3088" s="186">
        <f t="shared" si="100"/>
        <v>0</v>
      </c>
      <c r="N3088" s="185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184" t="s">
        <v>337</v>
      </c>
      <c r="K3089" s="184" t="s">
        <v>318</v>
      </c>
      <c r="L3089" s="186">
        <f t="shared" si="99"/>
        <v>0</v>
      </c>
      <c r="M3089" s="186">
        <f t="shared" si="100"/>
        <v>0</v>
      </c>
      <c r="N3089" s="185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t="28.8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184" t="s">
        <v>338</v>
      </c>
      <c r="K3090" s="184" t="s">
        <v>339</v>
      </c>
      <c r="L3090" s="186">
        <f t="shared" si="99"/>
        <v>0</v>
      </c>
      <c r="M3090" s="186">
        <f t="shared" si="100"/>
        <v>0</v>
      </c>
      <c r="N3090" s="185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t="28.8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184" t="s">
        <v>340</v>
      </c>
      <c r="K3091" s="184" t="s">
        <v>318</v>
      </c>
      <c r="L3091" s="186">
        <f t="shared" si="99"/>
        <v>0</v>
      </c>
      <c r="M3091" s="186">
        <f t="shared" si="100"/>
        <v>0</v>
      </c>
      <c r="N3091" s="185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184" t="s">
        <v>341</v>
      </c>
      <c r="K3092" s="184" t="s">
        <v>320</v>
      </c>
      <c r="L3092" s="186">
        <f t="shared" si="99"/>
        <v>0</v>
      </c>
      <c r="M3092" s="186">
        <f t="shared" si="100"/>
        <v>0</v>
      </c>
      <c r="N3092" s="185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t="28.8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184" t="s">
        <v>342</v>
      </c>
      <c r="K3093" s="184" t="s">
        <v>320</v>
      </c>
      <c r="L3093" s="186">
        <f t="shared" si="99"/>
        <v>0</v>
      </c>
      <c r="M3093" s="186">
        <f t="shared" si="100"/>
        <v>0</v>
      </c>
      <c r="N3093" s="185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184" t="s">
        <v>343</v>
      </c>
      <c r="K3094" s="184" t="s">
        <v>339</v>
      </c>
      <c r="L3094" s="186">
        <f t="shared" si="99"/>
        <v>0</v>
      </c>
      <c r="M3094" s="186">
        <f t="shared" si="100"/>
        <v>0</v>
      </c>
      <c r="N3094" s="185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184" t="s">
        <v>344</v>
      </c>
      <c r="K3095" s="184" t="s">
        <v>318</v>
      </c>
      <c r="L3095" s="186">
        <f t="shared" si="99"/>
        <v>0</v>
      </c>
      <c r="M3095" s="186">
        <f t="shared" si="100"/>
        <v>0</v>
      </c>
      <c r="N3095" s="185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183" t="s">
        <v>351</v>
      </c>
      <c r="K3096" s="183" t="s">
        <v>318</v>
      </c>
      <c r="L3096" s="186">
        <f t="shared" si="99"/>
        <v>0</v>
      </c>
      <c r="M3096" s="186">
        <f t="shared" si="100"/>
        <v>0</v>
      </c>
      <c r="N3096" s="185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t="28.8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183" t="s">
        <v>352</v>
      </c>
      <c r="K3097" s="183" t="s">
        <v>321</v>
      </c>
      <c r="L3097" s="186">
        <f t="shared" si="99"/>
        <v>0</v>
      </c>
      <c r="M3097" s="186">
        <f t="shared" si="100"/>
        <v>0</v>
      </c>
      <c r="N3097" s="185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183" t="s">
        <v>345</v>
      </c>
      <c r="K3098" s="183" t="s">
        <v>318</v>
      </c>
      <c r="L3098" s="186">
        <f t="shared" si="99"/>
        <v>0</v>
      </c>
      <c r="M3098" s="186">
        <f t="shared" si="100"/>
        <v>0</v>
      </c>
      <c r="N3098" s="185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183" t="s">
        <v>268</v>
      </c>
      <c r="K3099" s="183" t="s">
        <v>318</v>
      </c>
      <c r="L3099" s="186">
        <f t="shared" si="99"/>
        <v>0</v>
      </c>
      <c r="M3099" s="186">
        <f t="shared" si="100"/>
        <v>0</v>
      </c>
      <c r="N3099" s="185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183" t="s">
        <v>292</v>
      </c>
      <c r="K3100" s="183" t="s">
        <v>318</v>
      </c>
      <c r="L3100" s="186">
        <f t="shared" si="99"/>
        <v>0</v>
      </c>
      <c r="M3100" s="186">
        <f t="shared" si="100"/>
        <v>0</v>
      </c>
      <c r="N3100" s="185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183" t="s">
        <v>293</v>
      </c>
      <c r="K3101" s="183" t="s">
        <v>318</v>
      </c>
      <c r="L3101" s="186">
        <f t="shared" si="99"/>
        <v>0</v>
      </c>
      <c r="M3101" s="186">
        <f t="shared" si="100"/>
        <v>0</v>
      </c>
      <c r="N3101" s="185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183" t="s">
        <v>269</v>
      </c>
      <c r="K3102" s="183" t="s">
        <v>320</v>
      </c>
      <c r="L3102" s="186">
        <f t="shared" si="99"/>
        <v>0</v>
      </c>
      <c r="M3102" s="186">
        <f t="shared" si="100"/>
        <v>0</v>
      </c>
      <c r="N3102" s="185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183" t="s">
        <v>270</v>
      </c>
      <c r="K3103" s="183" t="s">
        <v>320</v>
      </c>
      <c r="L3103" s="186">
        <f t="shared" si="99"/>
        <v>0</v>
      </c>
      <c r="M3103" s="186">
        <f t="shared" si="100"/>
        <v>0</v>
      </c>
      <c r="N3103" s="185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183" t="s">
        <v>271</v>
      </c>
      <c r="K3104" s="183" t="s">
        <v>321</v>
      </c>
      <c r="L3104" s="186">
        <f t="shared" si="99"/>
        <v>0</v>
      </c>
      <c r="M3104" s="186">
        <f t="shared" si="100"/>
        <v>0</v>
      </c>
      <c r="N3104" s="185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183" t="s">
        <v>294</v>
      </c>
      <c r="K3105" s="183" t="s">
        <v>320</v>
      </c>
      <c r="L3105" s="186">
        <f t="shared" si="99"/>
        <v>0</v>
      </c>
      <c r="M3105" s="186">
        <f t="shared" si="100"/>
        <v>0</v>
      </c>
      <c r="N3105" s="185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t="28.8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183" t="s">
        <v>346</v>
      </c>
      <c r="K3106" s="183" t="s">
        <v>320</v>
      </c>
      <c r="L3106" s="186">
        <f t="shared" si="99"/>
        <v>0</v>
      </c>
      <c r="M3106" s="186">
        <f t="shared" si="100"/>
        <v>0</v>
      </c>
      <c r="N3106" s="185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183" t="s">
        <v>295</v>
      </c>
      <c r="K3107" s="183" t="s">
        <v>320</v>
      </c>
      <c r="L3107" s="186">
        <f t="shared" si="99"/>
        <v>0</v>
      </c>
      <c r="M3107" s="186">
        <f t="shared" si="100"/>
        <v>0</v>
      </c>
      <c r="N3107" s="185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t="28.8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183" t="s">
        <v>299</v>
      </c>
      <c r="K3108" s="183" t="s">
        <v>318</v>
      </c>
      <c r="L3108" s="186">
        <f t="shared" si="99"/>
        <v>0</v>
      </c>
      <c r="M3108" s="186">
        <f t="shared" si="100"/>
        <v>0</v>
      </c>
      <c r="N3108" s="185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183" t="s">
        <v>347</v>
      </c>
      <c r="K3109" s="183" t="s">
        <v>320</v>
      </c>
      <c r="L3109" s="186">
        <f t="shared" si="99"/>
        <v>0</v>
      </c>
      <c r="M3109" s="186">
        <f t="shared" si="100"/>
        <v>0</v>
      </c>
      <c r="N3109" s="185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t="28.8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183" t="s">
        <v>296</v>
      </c>
      <c r="K3110" s="183" t="s">
        <v>321</v>
      </c>
      <c r="L3110" s="186">
        <f t="shared" si="99"/>
        <v>0</v>
      </c>
      <c r="M3110" s="186">
        <f t="shared" si="100"/>
        <v>0</v>
      </c>
      <c r="N3110" s="185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t="28.8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183" t="s">
        <v>297</v>
      </c>
      <c r="K3111" s="183" t="s">
        <v>318</v>
      </c>
      <c r="L3111" s="186">
        <f t="shared" si="99"/>
        <v>0</v>
      </c>
      <c r="M3111" s="186">
        <f t="shared" si="100"/>
        <v>0</v>
      </c>
      <c r="N3111" s="185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184" t="s">
        <v>348</v>
      </c>
      <c r="K3112" s="184" t="s">
        <v>320</v>
      </c>
      <c r="L3112" s="186">
        <f t="shared" si="99"/>
        <v>0</v>
      </c>
      <c r="M3112" s="186">
        <f t="shared" si="100"/>
        <v>0</v>
      </c>
      <c r="N3112" s="185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183" t="s">
        <v>272</v>
      </c>
      <c r="K3113" s="183" t="s">
        <v>321</v>
      </c>
      <c r="L3113" s="186">
        <f t="shared" si="99"/>
        <v>0</v>
      </c>
      <c r="M3113" s="186">
        <f t="shared" si="100"/>
        <v>0</v>
      </c>
      <c r="N3113" s="185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183" t="s">
        <v>273</v>
      </c>
      <c r="K3114" s="183" t="s">
        <v>321</v>
      </c>
      <c r="L3114" s="186">
        <f t="shared" si="99"/>
        <v>0</v>
      </c>
      <c r="M3114" s="186">
        <f t="shared" si="100"/>
        <v>0</v>
      </c>
      <c r="N3114" s="185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183" t="s">
        <v>274</v>
      </c>
      <c r="K3115" s="183" t="s">
        <v>321</v>
      </c>
      <c r="L3115" s="186">
        <f t="shared" si="99"/>
        <v>0</v>
      </c>
      <c r="M3115" s="186">
        <f t="shared" si="100"/>
        <v>0</v>
      </c>
      <c r="N3115" s="185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183" t="s">
        <v>275</v>
      </c>
      <c r="K3116" s="183" t="s">
        <v>321</v>
      </c>
      <c r="L3116" s="186">
        <f t="shared" si="99"/>
        <v>0</v>
      </c>
      <c r="M3116" s="186">
        <f t="shared" si="100"/>
        <v>0</v>
      </c>
      <c r="N3116" s="185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183" t="s">
        <v>276</v>
      </c>
      <c r="K3117" s="183" t="s">
        <v>320</v>
      </c>
      <c r="L3117" s="186">
        <f t="shared" si="99"/>
        <v>0</v>
      </c>
      <c r="M3117" s="186">
        <f t="shared" si="100"/>
        <v>0</v>
      </c>
      <c r="N3117" s="185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183" t="s">
        <v>277</v>
      </c>
      <c r="K3118" s="183" t="s">
        <v>320</v>
      </c>
      <c r="L3118" s="186">
        <f t="shared" si="99"/>
        <v>2</v>
      </c>
      <c r="M3118" s="186">
        <f t="shared" si="100"/>
        <v>2.4430000000000001</v>
      </c>
      <c r="N3118" s="185" t="s">
        <v>363</v>
      </c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183" t="s">
        <v>298</v>
      </c>
      <c r="K3119" s="183" t="s">
        <v>321</v>
      </c>
      <c r="L3119" s="186">
        <f t="shared" si="99"/>
        <v>0</v>
      </c>
      <c r="M3119" s="186">
        <f t="shared" si="100"/>
        <v>0</v>
      </c>
      <c r="N3119" s="185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183" t="s">
        <v>278</v>
      </c>
      <c r="K3120" s="183" t="s">
        <v>320</v>
      </c>
      <c r="L3120" s="186">
        <f t="shared" si="99"/>
        <v>0</v>
      </c>
      <c r="M3120" s="186">
        <f t="shared" si="100"/>
        <v>0</v>
      </c>
      <c r="N3120" s="185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183" t="s">
        <v>279</v>
      </c>
      <c r="K3121" s="183" t="s">
        <v>320</v>
      </c>
      <c r="L3121" s="186">
        <f t="shared" si="99"/>
        <v>0</v>
      </c>
      <c r="M3121" s="186">
        <f t="shared" si="100"/>
        <v>0</v>
      </c>
      <c r="N3121" s="185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183" t="s">
        <v>280</v>
      </c>
      <c r="K3122" s="183" t="s">
        <v>319</v>
      </c>
      <c r="L3122" s="186">
        <f t="shared" si="99"/>
        <v>0</v>
      </c>
      <c r="M3122" s="186">
        <f t="shared" si="100"/>
        <v>0</v>
      </c>
      <c r="N3122" s="185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t="43.2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183" t="s">
        <v>281</v>
      </c>
      <c r="K3123" s="183" t="s">
        <v>319</v>
      </c>
      <c r="L3123" s="186">
        <f t="shared" si="99"/>
        <v>0</v>
      </c>
      <c r="M3123" s="186">
        <f t="shared" si="100"/>
        <v>32.856000000000002</v>
      </c>
      <c r="N3123" s="185" t="s">
        <v>1438</v>
      </c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821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1031</v>
      </c>
      <c r="BI3123" s="2"/>
      <c r="BJ3123" s="2"/>
      <c r="BK3123" s="2"/>
      <c r="BL3123" s="55">
        <v>11.01</v>
      </c>
      <c r="BM3123" s="48" t="s">
        <v>1142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2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183" t="s">
        <v>267</v>
      </c>
      <c r="K3125" s="183" t="s">
        <v>318</v>
      </c>
      <c r="L3125" s="186">
        <f t="shared" si="99"/>
        <v>0</v>
      </c>
      <c r="M3125" s="186">
        <f t="shared" si="100"/>
        <v>0</v>
      </c>
      <c r="N3125" s="185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183" t="s">
        <v>291</v>
      </c>
      <c r="K3126" s="183" t="s">
        <v>319</v>
      </c>
      <c r="L3126" s="186">
        <f t="shared" si="99"/>
        <v>0</v>
      </c>
      <c r="M3126" s="186">
        <f t="shared" si="100"/>
        <v>0</v>
      </c>
      <c r="N3126" s="185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183" t="s">
        <v>336</v>
      </c>
      <c r="K3127" s="183" t="s">
        <v>319</v>
      </c>
      <c r="L3127" s="186">
        <f t="shared" si="99"/>
        <v>0</v>
      </c>
      <c r="M3127" s="186">
        <f t="shared" si="100"/>
        <v>0</v>
      </c>
      <c r="N3127" s="185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184" t="s">
        <v>337</v>
      </c>
      <c r="K3128" s="184" t="s">
        <v>318</v>
      </c>
      <c r="L3128" s="186">
        <f t="shared" si="99"/>
        <v>0</v>
      </c>
      <c r="M3128" s="186">
        <f t="shared" si="100"/>
        <v>0</v>
      </c>
      <c r="N3128" s="185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t="28.8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184" t="s">
        <v>338</v>
      </c>
      <c r="K3129" s="184" t="s">
        <v>339</v>
      </c>
      <c r="L3129" s="186">
        <f t="shared" si="99"/>
        <v>0</v>
      </c>
      <c r="M3129" s="186">
        <f t="shared" si="100"/>
        <v>0</v>
      </c>
      <c r="N3129" s="185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t="28.8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184" t="s">
        <v>340</v>
      </c>
      <c r="K3130" s="184" t="s">
        <v>318</v>
      </c>
      <c r="L3130" s="186">
        <f t="shared" si="99"/>
        <v>0</v>
      </c>
      <c r="M3130" s="186">
        <f t="shared" si="100"/>
        <v>0</v>
      </c>
      <c r="N3130" s="185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184" t="s">
        <v>341</v>
      </c>
      <c r="K3131" s="184" t="s">
        <v>320</v>
      </c>
      <c r="L3131" s="186">
        <f t="shared" si="99"/>
        <v>0</v>
      </c>
      <c r="M3131" s="186">
        <f t="shared" si="100"/>
        <v>0</v>
      </c>
      <c r="N3131" s="185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t="28.8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184" t="s">
        <v>342</v>
      </c>
      <c r="K3132" s="184" t="s">
        <v>320</v>
      </c>
      <c r="L3132" s="186">
        <f t="shared" si="99"/>
        <v>0</v>
      </c>
      <c r="M3132" s="186">
        <f t="shared" si="100"/>
        <v>0</v>
      </c>
      <c r="N3132" s="185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184" t="s">
        <v>343</v>
      </c>
      <c r="K3133" s="184" t="s">
        <v>339</v>
      </c>
      <c r="L3133" s="186">
        <f t="shared" si="99"/>
        <v>0</v>
      </c>
      <c r="M3133" s="186">
        <f t="shared" si="100"/>
        <v>0</v>
      </c>
      <c r="N3133" s="185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184" t="s">
        <v>344</v>
      </c>
      <c r="K3134" s="184" t="s">
        <v>318</v>
      </c>
      <c r="L3134" s="186">
        <f t="shared" si="99"/>
        <v>0</v>
      </c>
      <c r="M3134" s="186">
        <f t="shared" si="100"/>
        <v>0</v>
      </c>
      <c r="N3134" s="185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183" t="s">
        <v>351</v>
      </c>
      <c r="K3135" s="183" t="s">
        <v>318</v>
      </c>
      <c r="L3135" s="186">
        <f t="shared" si="99"/>
        <v>0</v>
      </c>
      <c r="M3135" s="186">
        <f t="shared" si="100"/>
        <v>0</v>
      </c>
      <c r="N3135" s="185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t="28.8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183" t="s">
        <v>352</v>
      </c>
      <c r="K3136" s="183" t="s">
        <v>321</v>
      </c>
      <c r="L3136" s="186">
        <f t="shared" si="99"/>
        <v>0</v>
      </c>
      <c r="M3136" s="186">
        <f t="shared" si="100"/>
        <v>0</v>
      </c>
      <c r="N3136" s="185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183" t="s">
        <v>345</v>
      </c>
      <c r="K3137" s="183" t="s">
        <v>318</v>
      </c>
      <c r="L3137" s="186">
        <f t="shared" si="99"/>
        <v>0</v>
      </c>
      <c r="M3137" s="186">
        <f t="shared" si="100"/>
        <v>0</v>
      </c>
      <c r="N3137" s="185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183" t="s">
        <v>268</v>
      </c>
      <c r="K3138" s="183" t="s">
        <v>318</v>
      </c>
      <c r="L3138" s="186">
        <f t="shared" si="99"/>
        <v>7.4999999999999997E-2</v>
      </c>
      <c r="M3138" s="186">
        <f t="shared" si="100"/>
        <v>160.03800000000001</v>
      </c>
      <c r="N3138" s="185" t="s">
        <v>517</v>
      </c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183" t="s">
        <v>292</v>
      </c>
      <c r="K3139" s="183" t="s">
        <v>318</v>
      </c>
      <c r="L3139" s="186">
        <f t="shared" si="99"/>
        <v>0</v>
      </c>
      <c r="M3139" s="186">
        <f t="shared" si="100"/>
        <v>0</v>
      </c>
      <c r="N3139" s="185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183" t="s">
        <v>293</v>
      </c>
      <c r="K3140" s="183" t="s">
        <v>318</v>
      </c>
      <c r="L3140" s="186">
        <f t="shared" si="99"/>
        <v>0</v>
      </c>
      <c r="M3140" s="186">
        <f t="shared" si="100"/>
        <v>0</v>
      </c>
      <c r="N3140" s="185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183" t="s">
        <v>269</v>
      </c>
      <c r="K3141" s="183" t="s">
        <v>320</v>
      </c>
      <c r="L3141" s="186">
        <f t="shared" si="99"/>
        <v>0</v>
      </c>
      <c r="M3141" s="186">
        <f t="shared" si="100"/>
        <v>0</v>
      </c>
      <c r="N3141" s="185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183" t="s">
        <v>270</v>
      </c>
      <c r="K3142" s="183" t="s">
        <v>320</v>
      </c>
      <c r="L3142" s="186">
        <f t="shared" ref="L3142:L3205" si="101">SUM(R3142,W3142,AB3142,AG3142,AL3142,AQ3142,AV3142,BA3142,BF3142,BK3142,BP3142,BU3142)</f>
        <v>0</v>
      </c>
      <c r="M3142" s="186">
        <f t="shared" ref="M3142:M3205" si="102">SUM(S3142,X3142,AC3142,AH3142,AM3142,AR3142,AW3142,BB3142,BG3142,BL3142,BQ3142,BV3142)</f>
        <v>0</v>
      </c>
      <c r="N3142" s="185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183" t="s">
        <v>271</v>
      </c>
      <c r="K3143" s="183" t="s">
        <v>321</v>
      </c>
      <c r="L3143" s="186">
        <f t="shared" si="101"/>
        <v>0</v>
      </c>
      <c r="M3143" s="186">
        <f t="shared" si="102"/>
        <v>0</v>
      </c>
      <c r="N3143" s="185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183" t="s">
        <v>294</v>
      </c>
      <c r="K3144" s="183" t="s">
        <v>320</v>
      </c>
      <c r="L3144" s="186">
        <f t="shared" si="101"/>
        <v>0</v>
      </c>
      <c r="M3144" s="186">
        <f t="shared" si="102"/>
        <v>0</v>
      </c>
      <c r="N3144" s="185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t="28.8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183" t="s">
        <v>346</v>
      </c>
      <c r="K3145" s="183" t="s">
        <v>320</v>
      </c>
      <c r="L3145" s="186">
        <f t="shared" si="101"/>
        <v>0</v>
      </c>
      <c r="M3145" s="186">
        <f t="shared" si="102"/>
        <v>0</v>
      </c>
      <c r="N3145" s="185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183" t="s">
        <v>295</v>
      </c>
      <c r="K3146" s="183" t="s">
        <v>320</v>
      </c>
      <c r="L3146" s="186">
        <f t="shared" si="101"/>
        <v>0</v>
      </c>
      <c r="M3146" s="186">
        <f t="shared" si="102"/>
        <v>0</v>
      </c>
      <c r="N3146" s="185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t="28.8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183" t="s">
        <v>299</v>
      </c>
      <c r="K3147" s="183" t="s">
        <v>318</v>
      </c>
      <c r="L3147" s="186">
        <f t="shared" si="101"/>
        <v>0</v>
      </c>
      <c r="M3147" s="186">
        <f t="shared" si="102"/>
        <v>0</v>
      </c>
      <c r="N3147" s="185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183" t="s">
        <v>347</v>
      </c>
      <c r="K3148" s="183" t="s">
        <v>320</v>
      </c>
      <c r="L3148" s="186">
        <f t="shared" si="101"/>
        <v>0</v>
      </c>
      <c r="M3148" s="186">
        <f t="shared" si="102"/>
        <v>0</v>
      </c>
      <c r="N3148" s="185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t="28.8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183" t="s">
        <v>296</v>
      </c>
      <c r="K3149" s="183" t="s">
        <v>321</v>
      </c>
      <c r="L3149" s="186">
        <f t="shared" si="101"/>
        <v>0</v>
      </c>
      <c r="M3149" s="186">
        <f t="shared" si="102"/>
        <v>0</v>
      </c>
      <c r="N3149" s="185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t="28.8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183" t="s">
        <v>297</v>
      </c>
      <c r="K3150" s="183" t="s">
        <v>318</v>
      </c>
      <c r="L3150" s="186">
        <f t="shared" si="101"/>
        <v>0</v>
      </c>
      <c r="M3150" s="186">
        <f t="shared" si="102"/>
        <v>0</v>
      </c>
      <c r="N3150" s="185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184" t="s">
        <v>348</v>
      </c>
      <c r="K3151" s="184" t="s">
        <v>320</v>
      </c>
      <c r="L3151" s="186">
        <f t="shared" si="101"/>
        <v>0</v>
      </c>
      <c r="M3151" s="186">
        <f t="shared" si="102"/>
        <v>0</v>
      </c>
      <c r="N3151" s="185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183" t="s">
        <v>272</v>
      </c>
      <c r="K3152" s="183" t="s">
        <v>321</v>
      </c>
      <c r="L3152" s="186">
        <f t="shared" si="101"/>
        <v>0</v>
      </c>
      <c r="M3152" s="186">
        <f t="shared" si="102"/>
        <v>0</v>
      </c>
      <c r="N3152" s="185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183" t="s">
        <v>273</v>
      </c>
      <c r="K3153" s="183" t="s">
        <v>321</v>
      </c>
      <c r="L3153" s="186">
        <f t="shared" si="101"/>
        <v>0</v>
      </c>
      <c r="M3153" s="186">
        <f t="shared" si="102"/>
        <v>0</v>
      </c>
      <c r="N3153" s="185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183" t="s">
        <v>274</v>
      </c>
      <c r="K3154" s="183" t="s">
        <v>321</v>
      </c>
      <c r="L3154" s="186">
        <f t="shared" si="101"/>
        <v>0</v>
      </c>
      <c r="M3154" s="186">
        <f t="shared" si="102"/>
        <v>0</v>
      </c>
      <c r="N3154" s="185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183" t="s">
        <v>275</v>
      </c>
      <c r="K3155" s="183" t="s">
        <v>321</v>
      </c>
      <c r="L3155" s="186">
        <f t="shared" si="101"/>
        <v>0</v>
      </c>
      <c r="M3155" s="186">
        <f t="shared" si="102"/>
        <v>0</v>
      </c>
      <c r="N3155" s="185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183" t="s">
        <v>276</v>
      </c>
      <c r="K3156" s="183" t="s">
        <v>320</v>
      </c>
      <c r="L3156" s="186">
        <f t="shared" si="101"/>
        <v>0</v>
      </c>
      <c r="M3156" s="186">
        <f t="shared" si="102"/>
        <v>0</v>
      </c>
      <c r="N3156" s="185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183" t="s">
        <v>277</v>
      </c>
      <c r="K3157" s="183" t="s">
        <v>320</v>
      </c>
      <c r="L3157" s="186">
        <f t="shared" si="101"/>
        <v>0</v>
      </c>
      <c r="M3157" s="186">
        <f t="shared" si="102"/>
        <v>0</v>
      </c>
      <c r="N3157" s="185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183" t="s">
        <v>298</v>
      </c>
      <c r="K3158" s="183" t="s">
        <v>321</v>
      </c>
      <c r="L3158" s="186">
        <f t="shared" si="101"/>
        <v>0</v>
      </c>
      <c r="M3158" s="186">
        <f t="shared" si="102"/>
        <v>0</v>
      </c>
      <c r="N3158" s="185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183" t="s">
        <v>278</v>
      </c>
      <c r="K3159" s="183" t="s">
        <v>320</v>
      </c>
      <c r="L3159" s="186">
        <f t="shared" si="101"/>
        <v>0</v>
      </c>
      <c r="M3159" s="186">
        <f t="shared" si="102"/>
        <v>0</v>
      </c>
      <c r="N3159" s="185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183" t="s">
        <v>279</v>
      </c>
      <c r="K3160" s="183" t="s">
        <v>320</v>
      </c>
      <c r="L3160" s="186">
        <f t="shared" si="101"/>
        <v>0</v>
      </c>
      <c r="M3160" s="186">
        <f t="shared" si="102"/>
        <v>0</v>
      </c>
      <c r="N3160" s="185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183" t="s">
        <v>280</v>
      </c>
      <c r="K3161" s="183" t="s">
        <v>319</v>
      </c>
      <c r="L3161" s="186">
        <f t="shared" si="101"/>
        <v>0</v>
      </c>
      <c r="M3161" s="186">
        <f t="shared" si="102"/>
        <v>0</v>
      </c>
      <c r="N3161" s="185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183" t="s">
        <v>281</v>
      </c>
      <c r="K3162" s="183" t="s">
        <v>319</v>
      </c>
      <c r="L3162" s="186">
        <f t="shared" si="101"/>
        <v>0</v>
      </c>
      <c r="M3162" s="186">
        <f t="shared" si="102"/>
        <v>0</v>
      </c>
      <c r="N3162" s="185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2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183" t="s">
        <v>509</v>
      </c>
      <c r="K3164" s="183" t="s">
        <v>318</v>
      </c>
      <c r="L3164" s="186">
        <f t="shared" si="101"/>
        <v>0</v>
      </c>
      <c r="M3164" s="186">
        <f t="shared" si="102"/>
        <v>0</v>
      </c>
      <c r="N3164" s="185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183" t="s">
        <v>291</v>
      </c>
      <c r="K3165" s="183" t="s">
        <v>319</v>
      </c>
      <c r="L3165" s="186">
        <f t="shared" si="101"/>
        <v>0</v>
      </c>
      <c r="M3165" s="186">
        <f t="shared" si="102"/>
        <v>0</v>
      </c>
      <c r="N3165" s="185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183" t="s">
        <v>336</v>
      </c>
      <c r="K3166" s="183" t="s">
        <v>319</v>
      </c>
      <c r="L3166" s="186">
        <f t="shared" si="101"/>
        <v>0</v>
      </c>
      <c r="M3166" s="186">
        <f t="shared" si="102"/>
        <v>0</v>
      </c>
      <c r="N3166" s="185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184" t="s">
        <v>337</v>
      </c>
      <c r="K3167" s="184" t="s">
        <v>318</v>
      </c>
      <c r="L3167" s="186">
        <f t="shared" si="101"/>
        <v>0</v>
      </c>
      <c r="M3167" s="186">
        <f t="shared" si="102"/>
        <v>0</v>
      </c>
      <c r="N3167" s="185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t="28.8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184" t="s">
        <v>338</v>
      </c>
      <c r="K3168" s="184" t="s">
        <v>339</v>
      </c>
      <c r="L3168" s="186">
        <f t="shared" si="101"/>
        <v>0</v>
      </c>
      <c r="M3168" s="186">
        <f t="shared" si="102"/>
        <v>0</v>
      </c>
      <c r="N3168" s="185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t="28.8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184" t="s">
        <v>340</v>
      </c>
      <c r="K3169" s="184" t="s">
        <v>318</v>
      </c>
      <c r="L3169" s="186">
        <f t="shared" si="101"/>
        <v>0</v>
      </c>
      <c r="M3169" s="186">
        <f t="shared" si="102"/>
        <v>0</v>
      </c>
      <c r="N3169" s="185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184" t="s">
        <v>341</v>
      </c>
      <c r="K3170" s="184" t="s">
        <v>320</v>
      </c>
      <c r="L3170" s="186">
        <f t="shared" si="101"/>
        <v>0</v>
      </c>
      <c r="M3170" s="186">
        <f t="shared" si="102"/>
        <v>0</v>
      </c>
      <c r="N3170" s="185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t="28.8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184" t="s">
        <v>342</v>
      </c>
      <c r="K3171" s="184" t="s">
        <v>320</v>
      </c>
      <c r="L3171" s="186">
        <f t="shared" si="101"/>
        <v>0</v>
      </c>
      <c r="M3171" s="186">
        <f t="shared" si="102"/>
        <v>0</v>
      </c>
      <c r="N3171" s="185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184" t="s">
        <v>343</v>
      </c>
      <c r="K3172" s="184" t="s">
        <v>339</v>
      </c>
      <c r="L3172" s="186">
        <f t="shared" si="101"/>
        <v>0</v>
      </c>
      <c r="M3172" s="186">
        <f t="shared" si="102"/>
        <v>0</v>
      </c>
      <c r="N3172" s="185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184" t="s">
        <v>344</v>
      </c>
      <c r="K3173" s="184" t="s">
        <v>318</v>
      </c>
      <c r="L3173" s="186">
        <f t="shared" si="101"/>
        <v>0</v>
      </c>
      <c r="M3173" s="186">
        <f t="shared" si="102"/>
        <v>0</v>
      </c>
      <c r="N3173" s="185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183" t="s">
        <v>351</v>
      </c>
      <c r="K3174" s="183" t="s">
        <v>318</v>
      </c>
      <c r="L3174" s="187">
        <f t="shared" si="101"/>
        <v>0.43689999999999996</v>
      </c>
      <c r="M3174" s="186">
        <f t="shared" si="102"/>
        <v>2009.8980000000001</v>
      </c>
      <c r="N3174" s="185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t="28.8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183" t="s">
        <v>352</v>
      </c>
      <c r="K3175" s="183" t="s">
        <v>321</v>
      </c>
      <c r="L3175" s="186">
        <f t="shared" si="101"/>
        <v>0</v>
      </c>
      <c r="M3175" s="186">
        <f t="shared" si="102"/>
        <v>0</v>
      </c>
      <c r="N3175" s="185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183" t="s">
        <v>345</v>
      </c>
      <c r="K3176" s="183" t="s">
        <v>318</v>
      </c>
      <c r="L3176" s="186">
        <f t="shared" si="101"/>
        <v>0</v>
      </c>
      <c r="M3176" s="186">
        <f t="shared" si="102"/>
        <v>0</v>
      </c>
      <c r="N3176" s="185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183" t="s">
        <v>268</v>
      </c>
      <c r="K3177" s="183" t="s">
        <v>318</v>
      </c>
      <c r="L3177" s="186">
        <f t="shared" si="101"/>
        <v>0</v>
      </c>
      <c r="M3177" s="186">
        <f t="shared" si="102"/>
        <v>0</v>
      </c>
      <c r="N3177" s="185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183" t="s">
        <v>292</v>
      </c>
      <c r="K3178" s="183" t="s">
        <v>318</v>
      </c>
      <c r="L3178" s="186">
        <f t="shared" si="101"/>
        <v>0</v>
      </c>
      <c r="M3178" s="186">
        <f t="shared" si="102"/>
        <v>0</v>
      </c>
      <c r="N3178" s="185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183" t="s">
        <v>293</v>
      </c>
      <c r="K3179" s="183" t="s">
        <v>318</v>
      </c>
      <c r="L3179" s="186">
        <f t="shared" si="101"/>
        <v>0</v>
      </c>
      <c r="M3179" s="186">
        <f t="shared" si="102"/>
        <v>0</v>
      </c>
      <c r="N3179" s="185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183" t="s">
        <v>269</v>
      </c>
      <c r="K3180" s="183" t="s">
        <v>320</v>
      </c>
      <c r="L3180" s="186">
        <f t="shared" si="101"/>
        <v>0</v>
      </c>
      <c r="M3180" s="186">
        <f t="shared" si="102"/>
        <v>0</v>
      </c>
      <c r="N3180" s="185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183" t="s">
        <v>270</v>
      </c>
      <c r="K3181" s="183" t="s">
        <v>320</v>
      </c>
      <c r="L3181" s="186">
        <f t="shared" si="101"/>
        <v>0</v>
      </c>
      <c r="M3181" s="186">
        <f t="shared" si="102"/>
        <v>0</v>
      </c>
      <c r="N3181" s="185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183" t="s">
        <v>271</v>
      </c>
      <c r="K3182" s="183" t="s">
        <v>321</v>
      </c>
      <c r="L3182" s="186">
        <f t="shared" si="101"/>
        <v>0</v>
      </c>
      <c r="M3182" s="186">
        <f t="shared" si="102"/>
        <v>0</v>
      </c>
      <c r="N3182" s="185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183" t="s">
        <v>294</v>
      </c>
      <c r="K3183" s="183" t="s">
        <v>320</v>
      </c>
      <c r="L3183" s="186">
        <f t="shared" si="101"/>
        <v>3</v>
      </c>
      <c r="M3183" s="186">
        <f t="shared" si="102"/>
        <v>351.63600000000002</v>
      </c>
      <c r="N3183" s="185" t="s">
        <v>950</v>
      </c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950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t="28.8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183" t="s">
        <v>346</v>
      </c>
      <c r="K3184" s="183" t="s">
        <v>320</v>
      </c>
      <c r="L3184" s="186">
        <f t="shared" si="101"/>
        <v>0</v>
      </c>
      <c r="M3184" s="186">
        <f t="shared" si="102"/>
        <v>0</v>
      </c>
      <c r="N3184" s="185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183" t="s">
        <v>295</v>
      </c>
      <c r="K3185" s="183" t="s">
        <v>320</v>
      </c>
      <c r="L3185" s="186">
        <f t="shared" si="101"/>
        <v>0</v>
      </c>
      <c r="M3185" s="186">
        <f t="shared" si="102"/>
        <v>0</v>
      </c>
      <c r="N3185" s="185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t="28.8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183" t="s">
        <v>299</v>
      </c>
      <c r="K3186" s="183" t="s">
        <v>318</v>
      </c>
      <c r="L3186" s="186">
        <f t="shared" si="101"/>
        <v>0</v>
      </c>
      <c r="M3186" s="186">
        <f t="shared" si="102"/>
        <v>0</v>
      </c>
      <c r="N3186" s="185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183" t="s">
        <v>347</v>
      </c>
      <c r="K3187" s="183" t="s">
        <v>320</v>
      </c>
      <c r="L3187" s="186">
        <f t="shared" si="101"/>
        <v>0</v>
      </c>
      <c r="M3187" s="186">
        <f t="shared" si="102"/>
        <v>0</v>
      </c>
      <c r="N3187" s="185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t="28.8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183" t="s">
        <v>296</v>
      </c>
      <c r="K3188" s="183" t="s">
        <v>321</v>
      </c>
      <c r="L3188" s="186">
        <f t="shared" si="101"/>
        <v>0</v>
      </c>
      <c r="M3188" s="186">
        <f t="shared" si="102"/>
        <v>0</v>
      </c>
      <c r="N3188" s="185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t="28.8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183" t="s">
        <v>297</v>
      </c>
      <c r="K3189" s="183" t="s">
        <v>318</v>
      </c>
      <c r="L3189" s="186">
        <f t="shared" si="101"/>
        <v>0</v>
      </c>
      <c r="M3189" s="186">
        <f t="shared" si="102"/>
        <v>0</v>
      </c>
      <c r="N3189" s="185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184" t="s">
        <v>348</v>
      </c>
      <c r="K3190" s="184" t="s">
        <v>320</v>
      </c>
      <c r="L3190" s="186">
        <f t="shared" si="101"/>
        <v>0</v>
      </c>
      <c r="M3190" s="186">
        <f t="shared" si="102"/>
        <v>0</v>
      </c>
      <c r="N3190" s="185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183" t="s">
        <v>272</v>
      </c>
      <c r="K3191" s="183" t="s">
        <v>321</v>
      </c>
      <c r="L3191" s="186">
        <f t="shared" si="101"/>
        <v>0</v>
      </c>
      <c r="M3191" s="186">
        <f t="shared" si="102"/>
        <v>0</v>
      </c>
      <c r="N3191" s="185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183" t="s">
        <v>273</v>
      </c>
      <c r="K3192" s="183" t="s">
        <v>321</v>
      </c>
      <c r="L3192" s="186">
        <f t="shared" si="101"/>
        <v>0</v>
      </c>
      <c r="M3192" s="186">
        <f t="shared" si="102"/>
        <v>0</v>
      </c>
      <c r="N3192" s="185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183" t="s">
        <v>274</v>
      </c>
      <c r="K3193" s="183" t="s">
        <v>321</v>
      </c>
      <c r="L3193" s="186">
        <f t="shared" si="101"/>
        <v>2.0000000000000004E-2</v>
      </c>
      <c r="M3193" s="186">
        <f t="shared" si="102"/>
        <v>45.497999999999998</v>
      </c>
      <c r="N3193" s="185" t="s">
        <v>1441</v>
      </c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1218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183" t="s">
        <v>275</v>
      </c>
      <c r="K3194" s="183" t="s">
        <v>321</v>
      </c>
      <c r="L3194" s="186">
        <f t="shared" si="101"/>
        <v>2.0999999999999998E-2</v>
      </c>
      <c r="M3194" s="186">
        <f t="shared" si="102"/>
        <v>60.298000000000002</v>
      </c>
      <c r="N3194" s="2" t="s">
        <v>1439</v>
      </c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700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897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183" t="s">
        <v>276</v>
      </c>
      <c r="K3195" s="183" t="s">
        <v>320</v>
      </c>
      <c r="L3195" s="186">
        <f t="shared" si="101"/>
        <v>0</v>
      </c>
      <c r="M3195" s="186">
        <f t="shared" si="102"/>
        <v>0</v>
      </c>
      <c r="N3195" s="185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183" t="s">
        <v>277</v>
      </c>
      <c r="K3196" s="183" t="s">
        <v>320</v>
      </c>
      <c r="L3196" s="186">
        <f t="shared" si="101"/>
        <v>2</v>
      </c>
      <c r="M3196" s="186">
        <f t="shared" si="102"/>
        <v>2.4430000000000001</v>
      </c>
      <c r="N3196" s="185" t="s">
        <v>363</v>
      </c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183" t="s">
        <v>298</v>
      </c>
      <c r="K3197" s="183" t="s">
        <v>321</v>
      </c>
      <c r="L3197" s="186">
        <f t="shared" si="101"/>
        <v>0</v>
      </c>
      <c r="M3197" s="186">
        <f t="shared" si="102"/>
        <v>0</v>
      </c>
      <c r="N3197" s="185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183" t="s">
        <v>278</v>
      </c>
      <c r="K3198" s="183" t="s">
        <v>320</v>
      </c>
      <c r="L3198" s="186">
        <f t="shared" si="101"/>
        <v>0</v>
      </c>
      <c r="M3198" s="186">
        <f t="shared" si="102"/>
        <v>0</v>
      </c>
      <c r="N3198" s="185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183" t="s">
        <v>279</v>
      </c>
      <c r="K3199" s="183" t="s">
        <v>320</v>
      </c>
      <c r="L3199" s="186">
        <f t="shared" si="101"/>
        <v>0</v>
      </c>
      <c r="M3199" s="186">
        <f t="shared" si="102"/>
        <v>0</v>
      </c>
      <c r="N3199" s="185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183" t="s">
        <v>280</v>
      </c>
      <c r="K3200" s="183" t="s">
        <v>319</v>
      </c>
      <c r="L3200" s="186">
        <f t="shared" si="101"/>
        <v>0</v>
      </c>
      <c r="M3200" s="186">
        <f t="shared" si="102"/>
        <v>0</v>
      </c>
      <c r="N3200" s="185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t="86.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183" t="s">
        <v>281</v>
      </c>
      <c r="K3201" s="183" t="s">
        <v>319</v>
      </c>
      <c r="L3201" s="186">
        <f t="shared" si="101"/>
        <v>0</v>
      </c>
      <c r="M3201" s="186">
        <f t="shared" si="102"/>
        <v>318.80345</v>
      </c>
      <c r="N3201" s="185" t="s">
        <v>1440</v>
      </c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736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935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1143</v>
      </c>
      <c r="BN3201" s="48"/>
      <c r="BO3201" s="48"/>
      <c r="BP3201" s="48"/>
      <c r="BQ3201" s="117">
        <f>110.22+5.597</f>
        <v>115.81699999999999</v>
      </c>
      <c r="BR3201" s="2" t="s">
        <v>1254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2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183" t="s">
        <v>267</v>
      </c>
      <c r="K3203" s="183" t="s">
        <v>318</v>
      </c>
      <c r="L3203" s="186">
        <f t="shared" si="101"/>
        <v>0</v>
      </c>
      <c r="M3203" s="186">
        <f t="shared" si="102"/>
        <v>0</v>
      </c>
      <c r="N3203" s="185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183" t="s">
        <v>291</v>
      </c>
      <c r="K3204" s="183" t="s">
        <v>319</v>
      </c>
      <c r="L3204" s="186">
        <f t="shared" si="101"/>
        <v>0</v>
      </c>
      <c r="M3204" s="186">
        <f t="shared" si="102"/>
        <v>0</v>
      </c>
      <c r="N3204" s="185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183" t="s">
        <v>336</v>
      </c>
      <c r="K3205" s="183" t="s">
        <v>319</v>
      </c>
      <c r="L3205" s="186">
        <f t="shared" si="101"/>
        <v>0</v>
      </c>
      <c r="M3205" s="186">
        <f t="shared" si="102"/>
        <v>0</v>
      </c>
      <c r="N3205" s="185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184" t="s">
        <v>337</v>
      </c>
      <c r="K3206" s="184" t="s">
        <v>318</v>
      </c>
      <c r="L3206" s="186">
        <f t="shared" ref="L3206:L3269" si="103">SUM(R3206,W3206,AB3206,AG3206,AL3206,AQ3206,AV3206,BA3206,BF3206,BK3206,BP3206,BU3206)</f>
        <v>0</v>
      </c>
      <c r="M3206" s="186">
        <f t="shared" ref="M3206:M3269" si="104">SUM(S3206,X3206,AC3206,AH3206,AM3206,AR3206,AW3206,BB3206,BG3206,BL3206,BQ3206,BV3206)</f>
        <v>0</v>
      </c>
      <c r="N3206" s="185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t="28.8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184" t="s">
        <v>338</v>
      </c>
      <c r="K3207" s="184" t="s">
        <v>339</v>
      </c>
      <c r="L3207" s="186">
        <f t="shared" si="103"/>
        <v>0</v>
      </c>
      <c r="M3207" s="186">
        <f t="shared" si="104"/>
        <v>0</v>
      </c>
      <c r="N3207" s="185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t="28.8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184" t="s">
        <v>340</v>
      </c>
      <c r="K3208" s="184" t="s">
        <v>318</v>
      </c>
      <c r="L3208" s="186">
        <f t="shared" si="103"/>
        <v>0</v>
      </c>
      <c r="M3208" s="186">
        <f t="shared" si="104"/>
        <v>0</v>
      </c>
      <c r="N3208" s="185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184" t="s">
        <v>341</v>
      </c>
      <c r="K3209" s="184" t="s">
        <v>320</v>
      </c>
      <c r="L3209" s="186">
        <f t="shared" si="103"/>
        <v>0</v>
      </c>
      <c r="M3209" s="186">
        <f t="shared" si="104"/>
        <v>0</v>
      </c>
      <c r="N3209" s="185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t="28.8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184" t="s">
        <v>342</v>
      </c>
      <c r="K3210" s="184" t="s">
        <v>320</v>
      </c>
      <c r="L3210" s="186">
        <f t="shared" si="103"/>
        <v>0</v>
      </c>
      <c r="M3210" s="186">
        <f t="shared" si="104"/>
        <v>0</v>
      </c>
      <c r="N3210" s="185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184" t="s">
        <v>343</v>
      </c>
      <c r="K3211" s="184" t="s">
        <v>339</v>
      </c>
      <c r="L3211" s="186">
        <f t="shared" si="103"/>
        <v>0</v>
      </c>
      <c r="M3211" s="186">
        <f t="shared" si="104"/>
        <v>0</v>
      </c>
      <c r="N3211" s="185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184" t="s">
        <v>344</v>
      </c>
      <c r="K3212" s="184" t="s">
        <v>318</v>
      </c>
      <c r="L3212" s="186">
        <f t="shared" si="103"/>
        <v>0</v>
      </c>
      <c r="M3212" s="186">
        <f t="shared" si="104"/>
        <v>0</v>
      </c>
      <c r="N3212" s="185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183" t="s">
        <v>351</v>
      </c>
      <c r="K3213" s="183" t="s">
        <v>318</v>
      </c>
      <c r="L3213" s="186">
        <f t="shared" si="103"/>
        <v>0</v>
      </c>
      <c r="M3213" s="186">
        <f t="shared" si="104"/>
        <v>0</v>
      </c>
      <c r="N3213" s="185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t="28.8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183" t="s">
        <v>352</v>
      </c>
      <c r="K3214" s="183" t="s">
        <v>321</v>
      </c>
      <c r="L3214" s="186">
        <f t="shared" si="103"/>
        <v>0</v>
      </c>
      <c r="M3214" s="186">
        <f t="shared" si="104"/>
        <v>0</v>
      </c>
      <c r="N3214" s="185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183" t="s">
        <v>345</v>
      </c>
      <c r="K3215" s="183" t="s">
        <v>318</v>
      </c>
      <c r="L3215" s="186">
        <f t="shared" si="103"/>
        <v>0</v>
      </c>
      <c r="M3215" s="186">
        <f t="shared" si="104"/>
        <v>0</v>
      </c>
      <c r="N3215" s="185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183" t="s">
        <v>268</v>
      </c>
      <c r="K3216" s="183" t="s">
        <v>318</v>
      </c>
      <c r="L3216" s="186">
        <f t="shared" si="103"/>
        <v>0</v>
      </c>
      <c r="M3216" s="186">
        <f t="shared" si="104"/>
        <v>0</v>
      </c>
      <c r="N3216" s="185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183" t="s">
        <v>292</v>
      </c>
      <c r="K3217" s="183" t="s">
        <v>318</v>
      </c>
      <c r="L3217" s="186">
        <f t="shared" si="103"/>
        <v>0</v>
      </c>
      <c r="M3217" s="186">
        <f t="shared" si="104"/>
        <v>0</v>
      </c>
      <c r="N3217" s="185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183" t="s">
        <v>293</v>
      </c>
      <c r="K3218" s="183" t="s">
        <v>318</v>
      </c>
      <c r="L3218" s="186">
        <f t="shared" si="103"/>
        <v>0</v>
      </c>
      <c r="M3218" s="186">
        <f t="shared" si="104"/>
        <v>0</v>
      </c>
      <c r="N3218" s="185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183" t="s">
        <v>269</v>
      </c>
      <c r="K3219" s="183" t="s">
        <v>320</v>
      </c>
      <c r="L3219" s="186">
        <f t="shared" si="103"/>
        <v>1</v>
      </c>
      <c r="M3219" s="186">
        <f t="shared" si="104"/>
        <v>1.3029999999999999</v>
      </c>
      <c r="N3219" s="185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183" t="s">
        <v>270</v>
      </c>
      <c r="K3220" s="183" t="s">
        <v>320</v>
      </c>
      <c r="L3220" s="186">
        <f t="shared" si="103"/>
        <v>0</v>
      </c>
      <c r="M3220" s="186">
        <f t="shared" si="104"/>
        <v>0</v>
      </c>
      <c r="N3220" s="185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183" t="s">
        <v>271</v>
      </c>
      <c r="K3221" s="183" t="s">
        <v>321</v>
      </c>
      <c r="L3221" s="186">
        <f t="shared" si="103"/>
        <v>0</v>
      </c>
      <c r="M3221" s="186">
        <f t="shared" si="104"/>
        <v>0</v>
      </c>
      <c r="N3221" s="185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183" t="s">
        <v>294</v>
      </c>
      <c r="K3222" s="183" t="s">
        <v>320</v>
      </c>
      <c r="L3222" s="186">
        <f t="shared" si="103"/>
        <v>0</v>
      </c>
      <c r="M3222" s="186">
        <f t="shared" si="104"/>
        <v>0</v>
      </c>
      <c r="N3222" s="185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t="28.8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183" t="s">
        <v>346</v>
      </c>
      <c r="K3223" s="183" t="s">
        <v>320</v>
      </c>
      <c r="L3223" s="186">
        <f t="shared" si="103"/>
        <v>1</v>
      </c>
      <c r="M3223" s="186">
        <f t="shared" si="104"/>
        <v>100</v>
      </c>
      <c r="N3223" s="185" t="s">
        <v>946</v>
      </c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946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183" t="s">
        <v>295</v>
      </c>
      <c r="K3224" s="183" t="s">
        <v>320</v>
      </c>
      <c r="L3224" s="186">
        <f t="shared" si="103"/>
        <v>0</v>
      </c>
      <c r="M3224" s="186">
        <f t="shared" si="104"/>
        <v>0</v>
      </c>
      <c r="N3224" s="185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t="28.8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183" t="s">
        <v>299</v>
      </c>
      <c r="K3225" s="183" t="s">
        <v>318</v>
      </c>
      <c r="L3225" s="186">
        <f t="shared" si="103"/>
        <v>0</v>
      </c>
      <c r="M3225" s="186">
        <f t="shared" si="104"/>
        <v>0</v>
      </c>
      <c r="N3225" s="185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183" t="s">
        <v>347</v>
      </c>
      <c r="K3226" s="183" t="s">
        <v>320</v>
      </c>
      <c r="L3226" s="186">
        <f t="shared" si="103"/>
        <v>0</v>
      </c>
      <c r="M3226" s="186">
        <f t="shared" si="104"/>
        <v>0</v>
      </c>
      <c r="N3226" s="185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t="28.8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183" t="s">
        <v>296</v>
      </c>
      <c r="K3227" s="183" t="s">
        <v>321</v>
      </c>
      <c r="L3227" s="186">
        <f t="shared" si="103"/>
        <v>0</v>
      </c>
      <c r="M3227" s="186">
        <f t="shared" si="104"/>
        <v>0</v>
      </c>
      <c r="N3227" s="185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t="28.8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183" t="s">
        <v>297</v>
      </c>
      <c r="K3228" s="183" t="s">
        <v>318</v>
      </c>
      <c r="L3228" s="186">
        <f t="shared" si="103"/>
        <v>0</v>
      </c>
      <c r="M3228" s="186">
        <f t="shared" si="104"/>
        <v>0</v>
      </c>
      <c r="N3228" s="185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184" t="s">
        <v>348</v>
      </c>
      <c r="K3229" s="184" t="s">
        <v>320</v>
      </c>
      <c r="L3229" s="186">
        <f t="shared" si="103"/>
        <v>0</v>
      </c>
      <c r="M3229" s="186">
        <f t="shared" si="104"/>
        <v>0</v>
      </c>
      <c r="N3229" s="185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183" t="s">
        <v>272</v>
      </c>
      <c r="K3230" s="183" t="s">
        <v>321</v>
      </c>
      <c r="L3230" s="186">
        <f t="shared" si="103"/>
        <v>0</v>
      </c>
      <c r="M3230" s="186">
        <f t="shared" si="104"/>
        <v>0</v>
      </c>
      <c r="N3230" s="185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t="28.8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183" t="s">
        <v>273</v>
      </c>
      <c r="K3231" s="183" t="s">
        <v>321</v>
      </c>
      <c r="L3231" s="186">
        <f t="shared" si="103"/>
        <v>0.02</v>
      </c>
      <c r="M3231" s="186">
        <f t="shared" si="104"/>
        <v>46.132000000000005</v>
      </c>
      <c r="N3231" s="185" t="s">
        <v>1442</v>
      </c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183" t="s">
        <v>274</v>
      </c>
      <c r="K3232" s="183" t="s">
        <v>321</v>
      </c>
      <c r="L3232" s="186">
        <f t="shared" si="103"/>
        <v>1E-3</v>
      </c>
      <c r="M3232" s="186">
        <f t="shared" si="104"/>
        <v>1.403</v>
      </c>
      <c r="N3232" s="185" t="s">
        <v>542</v>
      </c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183" t="s">
        <v>275</v>
      </c>
      <c r="K3233" s="183" t="s">
        <v>321</v>
      </c>
      <c r="L3233" s="186">
        <f t="shared" si="103"/>
        <v>0</v>
      </c>
      <c r="M3233" s="186">
        <f t="shared" si="104"/>
        <v>0</v>
      </c>
      <c r="N3233" s="185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183" t="s">
        <v>276</v>
      </c>
      <c r="K3234" s="183" t="s">
        <v>320</v>
      </c>
      <c r="L3234" s="186">
        <f t="shared" si="103"/>
        <v>0</v>
      </c>
      <c r="M3234" s="186">
        <f t="shared" si="104"/>
        <v>0</v>
      </c>
      <c r="N3234" s="185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183" t="s">
        <v>277</v>
      </c>
      <c r="K3235" s="183" t="s">
        <v>320</v>
      </c>
      <c r="L3235" s="186">
        <f t="shared" si="103"/>
        <v>0</v>
      </c>
      <c r="M3235" s="186">
        <f t="shared" si="104"/>
        <v>0</v>
      </c>
      <c r="N3235" s="185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183" t="s">
        <v>298</v>
      </c>
      <c r="K3236" s="183" t="s">
        <v>321</v>
      </c>
      <c r="L3236" s="186">
        <f t="shared" si="103"/>
        <v>0</v>
      </c>
      <c r="M3236" s="186">
        <f t="shared" si="104"/>
        <v>0</v>
      </c>
      <c r="N3236" s="185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183" t="s">
        <v>278</v>
      </c>
      <c r="K3237" s="183" t="s">
        <v>320</v>
      </c>
      <c r="L3237" s="186">
        <f t="shared" si="103"/>
        <v>0</v>
      </c>
      <c r="M3237" s="186">
        <f t="shared" si="104"/>
        <v>0</v>
      </c>
      <c r="N3237" s="185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183" t="s">
        <v>279</v>
      </c>
      <c r="K3238" s="183" t="s">
        <v>320</v>
      </c>
      <c r="L3238" s="186">
        <f t="shared" si="103"/>
        <v>0</v>
      </c>
      <c r="M3238" s="186">
        <f t="shared" si="104"/>
        <v>0</v>
      </c>
      <c r="N3238" s="185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183" t="s">
        <v>280</v>
      </c>
      <c r="K3239" s="183" t="s">
        <v>319</v>
      </c>
      <c r="L3239" s="186">
        <f t="shared" si="103"/>
        <v>0</v>
      </c>
      <c r="M3239" s="186">
        <f t="shared" si="104"/>
        <v>0</v>
      </c>
      <c r="N3239" s="185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183" t="s">
        <v>281</v>
      </c>
      <c r="K3240" s="183" t="s">
        <v>319</v>
      </c>
      <c r="L3240" s="186">
        <f t="shared" si="103"/>
        <v>0</v>
      </c>
      <c r="M3240" s="186">
        <f t="shared" si="104"/>
        <v>50.002000000000002</v>
      </c>
      <c r="N3240" s="185" t="s">
        <v>1032</v>
      </c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1032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2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183" t="s">
        <v>267</v>
      </c>
      <c r="K3242" s="183" t="s">
        <v>318</v>
      </c>
      <c r="L3242" s="186">
        <f t="shared" si="103"/>
        <v>0</v>
      </c>
      <c r="M3242" s="186">
        <f t="shared" si="104"/>
        <v>0</v>
      </c>
      <c r="N3242" s="185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183" t="s">
        <v>291</v>
      </c>
      <c r="K3243" s="183" t="s">
        <v>319</v>
      </c>
      <c r="L3243" s="186">
        <f t="shared" si="103"/>
        <v>0</v>
      </c>
      <c r="M3243" s="186">
        <f t="shared" si="104"/>
        <v>0</v>
      </c>
      <c r="N3243" s="185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183" t="s">
        <v>336</v>
      </c>
      <c r="K3244" s="183" t="s">
        <v>319</v>
      </c>
      <c r="L3244" s="186">
        <f t="shared" si="103"/>
        <v>0</v>
      </c>
      <c r="M3244" s="186">
        <f t="shared" si="104"/>
        <v>0</v>
      </c>
      <c r="N3244" s="185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184" t="s">
        <v>337</v>
      </c>
      <c r="K3245" s="184" t="s">
        <v>318</v>
      </c>
      <c r="L3245" s="186">
        <f t="shared" si="103"/>
        <v>0</v>
      </c>
      <c r="M3245" s="186">
        <f t="shared" si="104"/>
        <v>0</v>
      </c>
      <c r="N3245" s="185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t="28.8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184" t="s">
        <v>338</v>
      </c>
      <c r="K3246" s="184" t="s">
        <v>339</v>
      </c>
      <c r="L3246" s="186">
        <f t="shared" si="103"/>
        <v>0</v>
      </c>
      <c r="M3246" s="186">
        <f t="shared" si="104"/>
        <v>0</v>
      </c>
      <c r="N3246" s="185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t="28.8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184" t="s">
        <v>340</v>
      </c>
      <c r="K3247" s="184" t="s">
        <v>318</v>
      </c>
      <c r="L3247" s="186">
        <f t="shared" si="103"/>
        <v>0</v>
      </c>
      <c r="M3247" s="186">
        <f t="shared" si="104"/>
        <v>0</v>
      </c>
      <c r="N3247" s="185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184" t="s">
        <v>341</v>
      </c>
      <c r="K3248" s="184" t="s">
        <v>320</v>
      </c>
      <c r="L3248" s="186">
        <f t="shared" si="103"/>
        <v>0</v>
      </c>
      <c r="M3248" s="186">
        <f t="shared" si="104"/>
        <v>0</v>
      </c>
      <c r="N3248" s="185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t="28.8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184" t="s">
        <v>342</v>
      </c>
      <c r="K3249" s="184" t="s">
        <v>320</v>
      </c>
      <c r="L3249" s="186">
        <f t="shared" si="103"/>
        <v>0</v>
      </c>
      <c r="M3249" s="186">
        <f t="shared" si="104"/>
        <v>0</v>
      </c>
      <c r="N3249" s="185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184" t="s">
        <v>343</v>
      </c>
      <c r="K3250" s="184" t="s">
        <v>339</v>
      </c>
      <c r="L3250" s="186">
        <f t="shared" si="103"/>
        <v>0</v>
      </c>
      <c r="M3250" s="186">
        <f t="shared" si="104"/>
        <v>0</v>
      </c>
      <c r="N3250" s="185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184" t="s">
        <v>344</v>
      </c>
      <c r="K3251" s="184" t="s">
        <v>318</v>
      </c>
      <c r="L3251" s="186">
        <f t="shared" si="103"/>
        <v>0</v>
      </c>
      <c r="M3251" s="186">
        <f t="shared" si="104"/>
        <v>0</v>
      </c>
      <c r="N3251" s="185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183" t="s">
        <v>351</v>
      </c>
      <c r="K3252" s="183" t="s">
        <v>318</v>
      </c>
      <c r="L3252" s="186">
        <f t="shared" si="103"/>
        <v>0</v>
      </c>
      <c r="M3252" s="186">
        <f t="shared" si="104"/>
        <v>0</v>
      </c>
      <c r="N3252" s="185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t="28.8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183" t="s">
        <v>352</v>
      </c>
      <c r="K3253" s="183" t="s">
        <v>321</v>
      </c>
      <c r="L3253" s="186">
        <f t="shared" si="103"/>
        <v>0</v>
      </c>
      <c r="M3253" s="186">
        <f t="shared" si="104"/>
        <v>0</v>
      </c>
      <c r="N3253" s="185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183" t="s">
        <v>345</v>
      </c>
      <c r="K3254" s="183" t="s">
        <v>318</v>
      </c>
      <c r="L3254" s="186">
        <f t="shared" si="103"/>
        <v>0</v>
      </c>
      <c r="M3254" s="186">
        <f t="shared" si="104"/>
        <v>0</v>
      </c>
      <c r="N3254" s="185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183" t="s">
        <v>268</v>
      </c>
      <c r="K3255" s="183" t="s">
        <v>318</v>
      </c>
      <c r="L3255" s="186">
        <f t="shared" si="103"/>
        <v>0</v>
      </c>
      <c r="M3255" s="186">
        <f t="shared" si="104"/>
        <v>0</v>
      </c>
      <c r="N3255" s="185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183" t="s">
        <v>292</v>
      </c>
      <c r="K3256" s="183" t="s">
        <v>318</v>
      </c>
      <c r="L3256" s="186">
        <f t="shared" si="103"/>
        <v>0</v>
      </c>
      <c r="M3256" s="186">
        <f t="shared" si="104"/>
        <v>0</v>
      </c>
      <c r="N3256" s="185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183" t="s">
        <v>293</v>
      </c>
      <c r="K3257" s="183" t="s">
        <v>318</v>
      </c>
      <c r="L3257" s="186">
        <f t="shared" si="103"/>
        <v>0</v>
      </c>
      <c r="M3257" s="186">
        <f t="shared" si="104"/>
        <v>0</v>
      </c>
      <c r="N3257" s="185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183" t="s">
        <v>269</v>
      </c>
      <c r="K3258" s="183" t="s">
        <v>320</v>
      </c>
      <c r="L3258" s="186">
        <f t="shared" si="103"/>
        <v>0</v>
      </c>
      <c r="M3258" s="186">
        <f t="shared" si="104"/>
        <v>0</v>
      </c>
      <c r="N3258" s="185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183" t="s">
        <v>270</v>
      </c>
      <c r="K3259" s="183" t="s">
        <v>320</v>
      </c>
      <c r="L3259" s="186">
        <f t="shared" si="103"/>
        <v>0</v>
      </c>
      <c r="M3259" s="186">
        <f t="shared" si="104"/>
        <v>0</v>
      </c>
      <c r="N3259" s="185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183" t="s">
        <v>271</v>
      </c>
      <c r="K3260" s="183" t="s">
        <v>321</v>
      </c>
      <c r="L3260" s="186">
        <f t="shared" si="103"/>
        <v>0</v>
      </c>
      <c r="M3260" s="186">
        <f t="shared" si="104"/>
        <v>0</v>
      </c>
      <c r="N3260" s="185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183" t="s">
        <v>294</v>
      </c>
      <c r="K3261" s="183" t="s">
        <v>320</v>
      </c>
      <c r="L3261" s="186">
        <f t="shared" si="103"/>
        <v>0</v>
      </c>
      <c r="M3261" s="186">
        <f t="shared" si="104"/>
        <v>0</v>
      </c>
      <c r="N3261" s="185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t="28.8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183" t="s">
        <v>346</v>
      </c>
      <c r="K3262" s="183" t="s">
        <v>320</v>
      </c>
      <c r="L3262" s="186">
        <f t="shared" si="103"/>
        <v>0</v>
      </c>
      <c r="M3262" s="186">
        <f t="shared" si="104"/>
        <v>0</v>
      </c>
      <c r="N3262" s="185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183" t="s">
        <v>295</v>
      </c>
      <c r="K3263" s="183" t="s">
        <v>320</v>
      </c>
      <c r="L3263" s="186">
        <f t="shared" si="103"/>
        <v>0</v>
      </c>
      <c r="M3263" s="186">
        <f t="shared" si="104"/>
        <v>0</v>
      </c>
      <c r="N3263" s="185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t="28.8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183" t="s">
        <v>299</v>
      </c>
      <c r="K3264" s="183" t="s">
        <v>318</v>
      </c>
      <c r="L3264" s="186">
        <f t="shared" si="103"/>
        <v>0</v>
      </c>
      <c r="M3264" s="186">
        <f t="shared" si="104"/>
        <v>0</v>
      </c>
      <c r="N3264" s="185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183" t="s">
        <v>347</v>
      </c>
      <c r="K3265" s="183" t="s">
        <v>320</v>
      </c>
      <c r="L3265" s="186">
        <f t="shared" si="103"/>
        <v>0</v>
      </c>
      <c r="M3265" s="186">
        <f t="shared" si="104"/>
        <v>0</v>
      </c>
      <c r="N3265" s="185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t="28.8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183" t="s">
        <v>296</v>
      </c>
      <c r="K3266" s="183" t="s">
        <v>321</v>
      </c>
      <c r="L3266" s="186">
        <f t="shared" si="103"/>
        <v>0</v>
      </c>
      <c r="M3266" s="186">
        <f t="shared" si="104"/>
        <v>0</v>
      </c>
      <c r="N3266" s="185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t="28.8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183" t="s">
        <v>297</v>
      </c>
      <c r="K3267" s="183" t="s">
        <v>318</v>
      </c>
      <c r="L3267" s="186">
        <f t="shared" si="103"/>
        <v>0</v>
      </c>
      <c r="M3267" s="186">
        <f t="shared" si="104"/>
        <v>0</v>
      </c>
      <c r="N3267" s="185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184" t="s">
        <v>348</v>
      </c>
      <c r="K3268" s="184" t="s">
        <v>320</v>
      </c>
      <c r="L3268" s="186">
        <f t="shared" si="103"/>
        <v>0</v>
      </c>
      <c r="M3268" s="186">
        <f t="shared" si="104"/>
        <v>0</v>
      </c>
      <c r="N3268" s="185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183" t="s">
        <v>272</v>
      </c>
      <c r="K3269" s="183" t="s">
        <v>321</v>
      </c>
      <c r="L3269" s="186">
        <f t="shared" si="103"/>
        <v>0</v>
      </c>
      <c r="M3269" s="186">
        <f t="shared" si="104"/>
        <v>0</v>
      </c>
      <c r="N3269" s="185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183" t="s">
        <v>273</v>
      </c>
      <c r="K3270" s="183" t="s">
        <v>321</v>
      </c>
      <c r="L3270" s="186">
        <f t="shared" ref="L3270:L3333" si="105">SUM(R3270,W3270,AB3270,AG3270,AL3270,AQ3270,AV3270,BA3270,BF3270,BK3270,BP3270,BU3270)</f>
        <v>1.2E-2</v>
      </c>
      <c r="M3270" s="186">
        <f t="shared" ref="M3270:M3333" si="106">SUM(S3270,X3270,AC3270,AH3270,AM3270,AR3270,AW3270,BB3270,BG3270,BL3270,BQ3270,BV3270)</f>
        <v>25.804000000000002</v>
      </c>
      <c r="N3270" s="185" t="s">
        <v>1444</v>
      </c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183" t="s">
        <v>274</v>
      </c>
      <c r="K3271" s="183" t="s">
        <v>321</v>
      </c>
      <c r="L3271" s="187">
        <f t="shared" si="105"/>
        <v>5.4999999999999997E-3</v>
      </c>
      <c r="M3271" s="186">
        <f t="shared" si="106"/>
        <v>5.181</v>
      </c>
      <c r="N3271" s="185" t="s">
        <v>1443</v>
      </c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183" t="s">
        <v>275</v>
      </c>
      <c r="K3272" s="183" t="s">
        <v>321</v>
      </c>
      <c r="L3272" s="186">
        <f t="shared" si="105"/>
        <v>0</v>
      </c>
      <c r="M3272" s="186">
        <f t="shared" si="106"/>
        <v>0</v>
      </c>
      <c r="N3272" s="185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183" t="s">
        <v>276</v>
      </c>
      <c r="K3273" s="183" t="s">
        <v>320</v>
      </c>
      <c r="L3273" s="186">
        <f t="shared" si="105"/>
        <v>0</v>
      </c>
      <c r="M3273" s="186">
        <f t="shared" si="106"/>
        <v>0</v>
      </c>
      <c r="N3273" s="185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183" t="s">
        <v>277</v>
      </c>
      <c r="K3274" s="183" t="s">
        <v>320</v>
      </c>
      <c r="L3274" s="186">
        <f t="shared" si="105"/>
        <v>2</v>
      </c>
      <c r="M3274" s="186">
        <f t="shared" si="106"/>
        <v>2.4430000000000001</v>
      </c>
      <c r="N3274" s="185" t="s">
        <v>363</v>
      </c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183" t="s">
        <v>298</v>
      </c>
      <c r="K3275" s="183" t="s">
        <v>321</v>
      </c>
      <c r="L3275" s="186">
        <f t="shared" si="105"/>
        <v>0</v>
      </c>
      <c r="M3275" s="186">
        <f t="shared" si="106"/>
        <v>0</v>
      </c>
      <c r="N3275" s="185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183" t="s">
        <v>278</v>
      </c>
      <c r="K3276" s="183" t="s">
        <v>320</v>
      </c>
      <c r="L3276" s="186">
        <f t="shared" si="105"/>
        <v>0</v>
      </c>
      <c r="M3276" s="186">
        <f t="shared" si="106"/>
        <v>0</v>
      </c>
      <c r="N3276" s="185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183" t="s">
        <v>279</v>
      </c>
      <c r="K3277" s="183" t="s">
        <v>320</v>
      </c>
      <c r="L3277" s="186">
        <f t="shared" si="105"/>
        <v>0</v>
      </c>
      <c r="M3277" s="186">
        <f t="shared" si="106"/>
        <v>0</v>
      </c>
      <c r="N3277" s="185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183" t="s">
        <v>280</v>
      </c>
      <c r="K3278" s="183" t="s">
        <v>319</v>
      </c>
      <c r="L3278" s="186">
        <f t="shared" si="105"/>
        <v>0</v>
      </c>
      <c r="M3278" s="186">
        <f t="shared" si="106"/>
        <v>0</v>
      </c>
      <c r="N3278" s="185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183" t="s">
        <v>281</v>
      </c>
      <c r="K3279" s="183" t="s">
        <v>319</v>
      </c>
      <c r="L3279" s="186">
        <f t="shared" si="105"/>
        <v>0</v>
      </c>
      <c r="M3279" s="186">
        <f t="shared" si="106"/>
        <v>0</v>
      </c>
      <c r="N3279" s="185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2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183" t="s">
        <v>267</v>
      </c>
      <c r="K3281" s="183" t="s">
        <v>318</v>
      </c>
      <c r="L3281" s="186">
        <f t="shared" si="105"/>
        <v>0</v>
      </c>
      <c r="M3281" s="186">
        <f t="shared" si="106"/>
        <v>0</v>
      </c>
      <c r="N3281" s="185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183" t="s">
        <v>291</v>
      </c>
      <c r="K3282" s="183" t="s">
        <v>319</v>
      </c>
      <c r="L3282" s="186">
        <f t="shared" si="105"/>
        <v>0</v>
      </c>
      <c r="M3282" s="186">
        <f t="shared" si="106"/>
        <v>0</v>
      </c>
      <c r="N3282" s="185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183" t="s">
        <v>336</v>
      </c>
      <c r="K3283" s="183" t="s">
        <v>319</v>
      </c>
      <c r="L3283" s="186">
        <f t="shared" si="105"/>
        <v>0</v>
      </c>
      <c r="M3283" s="186">
        <f t="shared" si="106"/>
        <v>0</v>
      </c>
      <c r="N3283" s="185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184" t="s">
        <v>337</v>
      </c>
      <c r="K3284" s="184" t="s">
        <v>318</v>
      </c>
      <c r="L3284" s="186">
        <f t="shared" si="105"/>
        <v>0</v>
      </c>
      <c r="M3284" s="186">
        <f t="shared" si="106"/>
        <v>0</v>
      </c>
      <c r="N3284" s="185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t="28.8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184" t="s">
        <v>338</v>
      </c>
      <c r="K3285" s="184" t="s">
        <v>339</v>
      </c>
      <c r="L3285" s="186">
        <f t="shared" si="105"/>
        <v>0</v>
      </c>
      <c r="M3285" s="186">
        <f t="shared" si="106"/>
        <v>0</v>
      </c>
      <c r="N3285" s="185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t="28.8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184" t="s">
        <v>340</v>
      </c>
      <c r="K3286" s="184" t="s">
        <v>318</v>
      </c>
      <c r="L3286" s="186">
        <f t="shared" si="105"/>
        <v>0</v>
      </c>
      <c r="M3286" s="186">
        <f t="shared" si="106"/>
        <v>0</v>
      </c>
      <c r="N3286" s="185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184" t="s">
        <v>341</v>
      </c>
      <c r="K3287" s="184" t="s">
        <v>320</v>
      </c>
      <c r="L3287" s="186">
        <f t="shared" si="105"/>
        <v>0</v>
      </c>
      <c r="M3287" s="186">
        <f t="shared" si="106"/>
        <v>0</v>
      </c>
      <c r="N3287" s="185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t="28.8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184" t="s">
        <v>342</v>
      </c>
      <c r="K3288" s="184" t="s">
        <v>320</v>
      </c>
      <c r="L3288" s="186">
        <f t="shared" si="105"/>
        <v>0</v>
      </c>
      <c r="M3288" s="186">
        <f t="shared" si="106"/>
        <v>0</v>
      </c>
      <c r="N3288" s="185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184" t="s">
        <v>343</v>
      </c>
      <c r="K3289" s="184" t="s">
        <v>339</v>
      </c>
      <c r="L3289" s="186">
        <f t="shared" si="105"/>
        <v>0</v>
      </c>
      <c r="M3289" s="186">
        <f t="shared" si="106"/>
        <v>0</v>
      </c>
      <c r="N3289" s="185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184" t="s">
        <v>344</v>
      </c>
      <c r="K3290" s="184" t="s">
        <v>318</v>
      </c>
      <c r="L3290" s="186">
        <f t="shared" si="105"/>
        <v>0</v>
      </c>
      <c r="M3290" s="186">
        <f t="shared" si="106"/>
        <v>0</v>
      </c>
      <c r="N3290" s="185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183" t="s">
        <v>351</v>
      </c>
      <c r="K3291" s="183" t="s">
        <v>318</v>
      </c>
      <c r="L3291" s="186">
        <f t="shared" si="105"/>
        <v>0</v>
      </c>
      <c r="M3291" s="186">
        <f t="shared" si="106"/>
        <v>0</v>
      </c>
      <c r="N3291" s="185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t="28.8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183" t="s">
        <v>352</v>
      </c>
      <c r="K3292" s="183" t="s">
        <v>321</v>
      </c>
      <c r="L3292" s="186">
        <f t="shared" si="105"/>
        <v>0</v>
      </c>
      <c r="M3292" s="186">
        <f t="shared" si="106"/>
        <v>0</v>
      </c>
      <c r="N3292" s="185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183" t="s">
        <v>345</v>
      </c>
      <c r="K3293" s="183" t="s">
        <v>318</v>
      </c>
      <c r="L3293" s="186">
        <f t="shared" si="105"/>
        <v>0</v>
      </c>
      <c r="M3293" s="186">
        <f t="shared" si="106"/>
        <v>0</v>
      </c>
      <c r="N3293" s="185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183" t="s">
        <v>268</v>
      </c>
      <c r="K3294" s="183" t="s">
        <v>318</v>
      </c>
      <c r="L3294" s="186">
        <f t="shared" si="105"/>
        <v>0</v>
      </c>
      <c r="M3294" s="186">
        <f t="shared" si="106"/>
        <v>0</v>
      </c>
      <c r="N3294" s="185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183" t="s">
        <v>292</v>
      </c>
      <c r="K3295" s="183" t="s">
        <v>318</v>
      </c>
      <c r="L3295" s="186">
        <f t="shared" si="105"/>
        <v>0</v>
      </c>
      <c r="M3295" s="186">
        <f t="shared" si="106"/>
        <v>0</v>
      </c>
      <c r="N3295" s="185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183" t="s">
        <v>293</v>
      </c>
      <c r="K3296" s="183" t="s">
        <v>318</v>
      </c>
      <c r="L3296" s="186">
        <f t="shared" si="105"/>
        <v>0</v>
      </c>
      <c r="M3296" s="186">
        <f t="shared" si="106"/>
        <v>0</v>
      </c>
      <c r="N3296" s="185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183" t="s">
        <v>269</v>
      </c>
      <c r="K3297" s="183" t="s">
        <v>320</v>
      </c>
      <c r="L3297" s="186">
        <f t="shared" si="105"/>
        <v>0</v>
      </c>
      <c r="M3297" s="186">
        <f t="shared" si="106"/>
        <v>0</v>
      </c>
      <c r="N3297" s="185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183" t="s">
        <v>270</v>
      </c>
      <c r="K3298" s="183" t="s">
        <v>320</v>
      </c>
      <c r="L3298" s="186">
        <f t="shared" si="105"/>
        <v>0</v>
      </c>
      <c r="M3298" s="186">
        <f t="shared" si="106"/>
        <v>0</v>
      </c>
      <c r="N3298" s="185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183" t="s">
        <v>271</v>
      </c>
      <c r="K3299" s="183" t="s">
        <v>321</v>
      </c>
      <c r="L3299" s="186">
        <f t="shared" si="105"/>
        <v>0</v>
      </c>
      <c r="M3299" s="186">
        <f t="shared" si="106"/>
        <v>0</v>
      </c>
      <c r="N3299" s="185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183" t="s">
        <v>294</v>
      </c>
      <c r="K3300" s="183" t="s">
        <v>320</v>
      </c>
      <c r="L3300" s="186">
        <f t="shared" si="105"/>
        <v>0</v>
      </c>
      <c r="M3300" s="186">
        <f t="shared" si="106"/>
        <v>0</v>
      </c>
      <c r="N3300" s="185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t="28.8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183" t="s">
        <v>346</v>
      </c>
      <c r="K3301" s="183" t="s">
        <v>320</v>
      </c>
      <c r="L3301" s="186">
        <f t="shared" si="105"/>
        <v>0</v>
      </c>
      <c r="M3301" s="186">
        <f t="shared" si="106"/>
        <v>0</v>
      </c>
      <c r="N3301" s="185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183" t="s">
        <v>295</v>
      </c>
      <c r="K3302" s="183" t="s">
        <v>320</v>
      </c>
      <c r="L3302" s="186">
        <f t="shared" si="105"/>
        <v>0</v>
      </c>
      <c r="M3302" s="186">
        <f t="shared" si="106"/>
        <v>0</v>
      </c>
      <c r="N3302" s="185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t="28.8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183" t="s">
        <v>299</v>
      </c>
      <c r="K3303" s="183" t="s">
        <v>318</v>
      </c>
      <c r="L3303" s="186">
        <f t="shared" si="105"/>
        <v>0</v>
      </c>
      <c r="M3303" s="186">
        <f t="shared" si="106"/>
        <v>0</v>
      </c>
      <c r="N3303" s="185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183" t="s">
        <v>347</v>
      </c>
      <c r="K3304" s="183" t="s">
        <v>320</v>
      </c>
      <c r="L3304" s="186">
        <f t="shared" si="105"/>
        <v>0</v>
      </c>
      <c r="M3304" s="186">
        <f t="shared" si="106"/>
        <v>0</v>
      </c>
      <c r="N3304" s="185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t="28.8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183" t="s">
        <v>296</v>
      </c>
      <c r="K3305" s="183" t="s">
        <v>321</v>
      </c>
      <c r="L3305" s="186">
        <f t="shared" si="105"/>
        <v>0</v>
      </c>
      <c r="M3305" s="186">
        <f t="shared" si="106"/>
        <v>0</v>
      </c>
      <c r="N3305" s="185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t="28.8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183" t="s">
        <v>297</v>
      </c>
      <c r="K3306" s="183" t="s">
        <v>318</v>
      </c>
      <c r="L3306" s="186">
        <f t="shared" si="105"/>
        <v>0</v>
      </c>
      <c r="M3306" s="186">
        <f t="shared" si="106"/>
        <v>0</v>
      </c>
      <c r="N3306" s="185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184" t="s">
        <v>348</v>
      </c>
      <c r="K3307" s="184" t="s">
        <v>320</v>
      </c>
      <c r="L3307" s="186">
        <f t="shared" si="105"/>
        <v>0</v>
      </c>
      <c r="M3307" s="186">
        <f t="shared" si="106"/>
        <v>0</v>
      </c>
      <c r="N3307" s="185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183" t="s">
        <v>272</v>
      </c>
      <c r="K3308" s="183" t="s">
        <v>321</v>
      </c>
      <c r="L3308" s="186">
        <f t="shared" si="105"/>
        <v>0</v>
      </c>
      <c r="M3308" s="186">
        <f t="shared" si="106"/>
        <v>0</v>
      </c>
      <c r="N3308" s="185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183" t="s">
        <v>273</v>
      </c>
      <c r="K3309" s="183" t="s">
        <v>321</v>
      </c>
      <c r="L3309" s="186">
        <f t="shared" si="105"/>
        <v>0.02</v>
      </c>
      <c r="M3309" s="186">
        <f t="shared" si="106"/>
        <v>46.429000000000002</v>
      </c>
      <c r="N3309" s="185" t="s">
        <v>380</v>
      </c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183" t="s">
        <v>274</v>
      </c>
      <c r="K3310" s="183" t="s">
        <v>321</v>
      </c>
      <c r="L3310" s="186">
        <f t="shared" si="105"/>
        <v>0</v>
      </c>
      <c r="M3310" s="186">
        <f t="shared" si="106"/>
        <v>0</v>
      </c>
      <c r="N3310" s="185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183" t="s">
        <v>275</v>
      </c>
      <c r="K3311" s="183" t="s">
        <v>321</v>
      </c>
      <c r="L3311" s="186">
        <f t="shared" si="105"/>
        <v>3.0000000000000001E-3</v>
      </c>
      <c r="M3311" s="186">
        <f t="shared" si="106"/>
        <v>4.056</v>
      </c>
      <c r="N3311" s="185" t="s">
        <v>645</v>
      </c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183" t="s">
        <v>276</v>
      </c>
      <c r="K3312" s="183" t="s">
        <v>320</v>
      </c>
      <c r="L3312" s="186">
        <f t="shared" si="105"/>
        <v>0</v>
      </c>
      <c r="M3312" s="186">
        <f t="shared" si="106"/>
        <v>0</v>
      </c>
      <c r="N3312" s="185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183" t="s">
        <v>277</v>
      </c>
      <c r="K3313" s="183" t="s">
        <v>320</v>
      </c>
      <c r="L3313" s="186">
        <f t="shared" si="105"/>
        <v>0</v>
      </c>
      <c r="M3313" s="186">
        <f t="shared" si="106"/>
        <v>0</v>
      </c>
      <c r="N3313" s="185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183" t="s">
        <v>298</v>
      </c>
      <c r="K3314" s="183" t="s">
        <v>321</v>
      </c>
      <c r="L3314" s="186">
        <f t="shared" si="105"/>
        <v>0</v>
      </c>
      <c r="M3314" s="186">
        <f t="shared" si="106"/>
        <v>0</v>
      </c>
      <c r="N3314" s="185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183" t="s">
        <v>278</v>
      </c>
      <c r="K3315" s="183" t="s">
        <v>320</v>
      </c>
      <c r="L3315" s="186">
        <f t="shared" si="105"/>
        <v>4</v>
      </c>
      <c r="M3315" s="186">
        <f t="shared" si="106"/>
        <v>7.9480000000000004</v>
      </c>
      <c r="N3315" s="185" t="s">
        <v>1114</v>
      </c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1099</v>
      </c>
      <c r="BN3315" s="48"/>
      <c r="BO3315" s="48"/>
      <c r="BP3315" s="48">
        <v>2</v>
      </c>
      <c r="BQ3315" s="117">
        <v>3.956</v>
      </c>
      <c r="BR3315" s="2" t="s">
        <v>1114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183" t="s">
        <v>279</v>
      </c>
      <c r="K3316" s="183" t="s">
        <v>320</v>
      </c>
      <c r="L3316" s="186">
        <f t="shared" si="105"/>
        <v>0</v>
      </c>
      <c r="M3316" s="186">
        <f t="shared" si="106"/>
        <v>0</v>
      </c>
      <c r="N3316" s="185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183" t="s">
        <v>280</v>
      </c>
      <c r="K3317" s="183" t="s">
        <v>319</v>
      </c>
      <c r="L3317" s="186">
        <f t="shared" si="105"/>
        <v>0</v>
      </c>
      <c r="M3317" s="186">
        <f t="shared" si="106"/>
        <v>0</v>
      </c>
      <c r="N3317" s="185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183" t="s">
        <v>281</v>
      </c>
      <c r="K3318" s="183" t="s">
        <v>319</v>
      </c>
      <c r="L3318" s="186">
        <f t="shared" si="105"/>
        <v>0</v>
      </c>
      <c r="M3318" s="186">
        <f t="shared" si="106"/>
        <v>4.5</v>
      </c>
      <c r="N3318" s="185" t="s">
        <v>1060</v>
      </c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1060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2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183" t="s">
        <v>267</v>
      </c>
      <c r="K3320" s="183" t="s">
        <v>318</v>
      </c>
      <c r="L3320" s="186">
        <f t="shared" si="105"/>
        <v>0</v>
      </c>
      <c r="M3320" s="186">
        <f t="shared" si="106"/>
        <v>0</v>
      </c>
      <c r="N3320" s="185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183" t="s">
        <v>291</v>
      </c>
      <c r="K3321" s="183" t="s">
        <v>319</v>
      </c>
      <c r="L3321" s="186">
        <f t="shared" si="105"/>
        <v>0</v>
      </c>
      <c r="M3321" s="186">
        <f t="shared" si="106"/>
        <v>0</v>
      </c>
      <c r="N3321" s="185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183" t="s">
        <v>336</v>
      </c>
      <c r="K3322" s="183" t="s">
        <v>319</v>
      </c>
      <c r="L3322" s="186">
        <f t="shared" si="105"/>
        <v>0</v>
      </c>
      <c r="M3322" s="186">
        <f t="shared" si="106"/>
        <v>0</v>
      </c>
      <c r="N3322" s="185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184" t="s">
        <v>337</v>
      </c>
      <c r="K3323" s="184" t="s">
        <v>318</v>
      </c>
      <c r="L3323" s="186">
        <f t="shared" si="105"/>
        <v>0</v>
      </c>
      <c r="M3323" s="186">
        <f t="shared" si="106"/>
        <v>0</v>
      </c>
      <c r="N3323" s="185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t="28.8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184" t="s">
        <v>338</v>
      </c>
      <c r="K3324" s="184" t="s">
        <v>339</v>
      </c>
      <c r="L3324" s="186">
        <f t="shared" si="105"/>
        <v>0</v>
      </c>
      <c r="M3324" s="186">
        <f t="shared" si="106"/>
        <v>0</v>
      </c>
      <c r="N3324" s="185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t="28.8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184" t="s">
        <v>340</v>
      </c>
      <c r="K3325" s="184" t="s">
        <v>318</v>
      </c>
      <c r="L3325" s="186">
        <f t="shared" si="105"/>
        <v>0</v>
      </c>
      <c r="M3325" s="186">
        <f t="shared" si="106"/>
        <v>0</v>
      </c>
      <c r="N3325" s="185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184" t="s">
        <v>341</v>
      </c>
      <c r="K3326" s="184" t="s">
        <v>320</v>
      </c>
      <c r="L3326" s="186">
        <f t="shared" si="105"/>
        <v>0</v>
      </c>
      <c r="M3326" s="186">
        <f t="shared" si="106"/>
        <v>0</v>
      </c>
      <c r="N3326" s="185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t="28.8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184" t="s">
        <v>342</v>
      </c>
      <c r="K3327" s="184" t="s">
        <v>320</v>
      </c>
      <c r="L3327" s="186">
        <f t="shared" si="105"/>
        <v>0</v>
      </c>
      <c r="M3327" s="186">
        <f t="shared" si="106"/>
        <v>0</v>
      </c>
      <c r="N3327" s="185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184" t="s">
        <v>343</v>
      </c>
      <c r="K3328" s="184" t="s">
        <v>339</v>
      </c>
      <c r="L3328" s="186">
        <f t="shared" si="105"/>
        <v>0</v>
      </c>
      <c r="M3328" s="186">
        <f t="shared" si="106"/>
        <v>0</v>
      </c>
      <c r="N3328" s="185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184" t="s">
        <v>344</v>
      </c>
      <c r="K3329" s="184" t="s">
        <v>318</v>
      </c>
      <c r="L3329" s="186">
        <f t="shared" si="105"/>
        <v>0</v>
      </c>
      <c r="M3329" s="186">
        <f t="shared" si="106"/>
        <v>0</v>
      </c>
      <c r="N3329" s="185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183" t="s">
        <v>351</v>
      </c>
      <c r="K3330" s="183" t="s">
        <v>318</v>
      </c>
      <c r="L3330" s="186">
        <f t="shared" si="105"/>
        <v>0</v>
      </c>
      <c r="M3330" s="186">
        <f t="shared" si="106"/>
        <v>0</v>
      </c>
      <c r="N3330" s="185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t="28.8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183" t="s">
        <v>352</v>
      </c>
      <c r="K3331" s="183" t="s">
        <v>321</v>
      </c>
      <c r="L3331" s="186">
        <f t="shared" si="105"/>
        <v>0</v>
      </c>
      <c r="M3331" s="186">
        <f t="shared" si="106"/>
        <v>0</v>
      </c>
      <c r="N3331" s="185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183" t="s">
        <v>345</v>
      </c>
      <c r="K3332" s="183" t="s">
        <v>318</v>
      </c>
      <c r="L3332" s="186">
        <f t="shared" si="105"/>
        <v>0</v>
      </c>
      <c r="M3332" s="186">
        <f t="shared" si="106"/>
        <v>0</v>
      </c>
      <c r="N3332" s="185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183" t="s">
        <v>268</v>
      </c>
      <c r="K3333" s="183" t="s">
        <v>318</v>
      </c>
      <c r="L3333" s="186">
        <f t="shared" si="105"/>
        <v>0</v>
      </c>
      <c r="M3333" s="186">
        <f t="shared" si="106"/>
        <v>0</v>
      </c>
      <c r="N3333" s="185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183" t="s">
        <v>292</v>
      </c>
      <c r="K3334" s="183" t="s">
        <v>318</v>
      </c>
      <c r="L3334" s="186">
        <f t="shared" ref="L3334:L3396" si="107">SUM(R3334,W3334,AB3334,AG3334,AL3334,AQ3334,AV3334,BA3334,BF3334,BK3334,BP3334,BU3334)</f>
        <v>0</v>
      </c>
      <c r="M3334" s="186">
        <f t="shared" ref="M3334:M3396" si="108">SUM(S3334,X3334,AC3334,AH3334,AM3334,AR3334,AW3334,BB3334,BG3334,BL3334,BQ3334,BV3334)</f>
        <v>0</v>
      </c>
      <c r="N3334" s="185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183" t="s">
        <v>293</v>
      </c>
      <c r="K3335" s="183" t="s">
        <v>318</v>
      </c>
      <c r="L3335" s="186">
        <f t="shared" si="107"/>
        <v>0</v>
      </c>
      <c r="M3335" s="186">
        <f t="shared" si="108"/>
        <v>0</v>
      </c>
      <c r="N3335" s="185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183" t="s">
        <v>269</v>
      </c>
      <c r="K3336" s="183" t="s">
        <v>320</v>
      </c>
      <c r="L3336" s="186">
        <f t="shared" si="107"/>
        <v>0</v>
      </c>
      <c r="M3336" s="186">
        <f t="shared" si="108"/>
        <v>0</v>
      </c>
      <c r="N3336" s="185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183" t="s">
        <v>270</v>
      </c>
      <c r="K3337" s="183" t="s">
        <v>320</v>
      </c>
      <c r="L3337" s="186">
        <f t="shared" si="107"/>
        <v>0</v>
      </c>
      <c r="M3337" s="186">
        <f t="shared" si="108"/>
        <v>0</v>
      </c>
      <c r="N3337" s="185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183" t="s">
        <v>271</v>
      </c>
      <c r="K3338" s="183" t="s">
        <v>321</v>
      </c>
      <c r="L3338" s="186">
        <f t="shared" si="107"/>
        <v>0</v>
      </c>
      <c r="M3338" s="186">
        <f t="shared" si="108"/>
        <v>0</v>
      </c>
      <c r="N3338" s="185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183" t="s">
        <v>294</v>
      </c>
      <c r="K3339" s="183" t="s">
        <v>320</v>
      </c>
      <c r="L3339" s="186">
        <f t="shared" si="107"/>
        <v>0</v>
      </c>
      <c r="M3339" s="186">
        <f t="shared" si="108"/>
        <v>0</v>
      </c>
      <c r="N3339" s="185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t="28.8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183" t="s">
        <v>346</v>
      </c>
      <c r="K3340" s="183" t="s">
        <v>320</v>
      </c>
      <c r="L3340" s="186">
        <f t="shared" si="107"/>
        <v>0</v>
      </c>
      <c r="M3340" s="186">
        <f t="shared" si="108"/>
        <v>0</v>
      </c>
      <c r="N3340" s="185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183" t="s">
        <v>295</v>
      </c>
      <c r="K3341" s="183" t="s">
        <v>320</v>
      </c>
      <c r="L3341" s="186">
        <f t="shared" si="107"/>
        <v>0</v>
      </c>
      <c r="M3341" s="186">
        <f t="shared" si="108"/>
        <v>0</v>
      </c>
      <c r="N3341" s="185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t="28.8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183" t="s">
        <v>299</v>
      </c>
      <c r="K3342" s="183" t="s">
        <v>318</v>
      </c>
      <c r="L3342" s="186">
        <f t="shared" si="107"/>
        <v>0</v>
      </c>
      <c r="M3342" s="186">
        <f t="shared" si="108"/>
        <v>0</v>
      </c>
      <c r="N3342" s="185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183" t="s">
        <v>347</v>
      </c>
      <c r="K3343" s="183" t="s">
        <v>320</v>
      </c>
      <c r="L3343" s="186">
        <f t="shared" si="107"/>
        <v>0</v>
      </c>
      <c r="M3343" s="186">
        <f t="shared" si="108"/>
        <v>0</v>
      </c>
      <c r="N3343" s="185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t="28.8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183" t="s">
        <v>296</v>
      </c>
      <c r="K3344" s="183" t="s">
        <v>321</v>
      </c>
      <c r="L3344" s="186">
        <f t="shared" si="107"/>
        <v>0</v>
      </c>
      <c r="M3344" s="186">
        <f t="shared" si="108"/>
        <v>0</v>
      </c>
      <c r="N3344" s="185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t="28.8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183" t="s">
        <v>297</v>
      </c>
      <c r="K3345" s="183" t="s">
        <v>318</v>
      </c>
      <c r="L3345" s="186">
        <f t="shared" si="107"/>
        <v>0</v>
      </c>
      <c r="M3345" s="186">
        <f t="shared" si="108"/>
        <v>0</v>
      </c>
      <c r="N3345" s="185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184" t="s">
        <v>348</v>
      </c>
      <c r="K3346" s="184" t="s">
        <v>320</v>
      </c>
      <c r="L3346" s="186">
        <f t="shared" si="107"/>
        <v>2</v>
      </c>
      <c r="M3346" s="186">
        <f t="shared" si="108"/>
        <v>6.7519999999999998</v>
      </c>
      <c r="N3346" s="185" t="s">
        <v>672</v>
      </c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672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183" t="s">
        <v>272</v>
      </c>
      <c r="K3347" s="183" t="s">
        <v>321</v>
      </c>
      <c r="L3347" s="186">
        <f t="shared" si="107"/>
        <v>0</v>
      </c>
      <c r="M3347" s="186">
        <f t="shared" si="108"/>
        <v>0</v>
      </c>
      <c r="N3347" s="185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183" t="s">
        <v>273</v>
      </c>
      <c r="K3348" s="183" t="s">
        <v>321</v>
      </c>
      <c r="L3348" s="186">
        <f t="shared" si="107"/>
        <v>3.2000000000000001E-2</v>
      </c>
      <c r="M3348" s="186">
        <f t="shared" si="108"/>
        <v>85.61</v>
      </c>
      <c r="N3348" s="185" t="s">
        <v>629</v>
      </c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183" t="s">
        <v>274</v>
      </c>
      <c r="K3349" s="183" t="s">
        <v>321</v>
      </c>
      <c r="L3349" s="186">
        <f t="shared" si="107"/>
        <v>9.7000000000000003E-3</v>
      </c>
      <c r="M3349" s="186">
        <f t="shared" si="108"/>
        <v>22.098000000000003</v>
      </c>
      <c r="N3349" s="185" t="s">
        <v>1446</v>
      </c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695</v>
      </c>
      <c r="AV3349" s="85">
        <v>5.0000000000000001E-4</v>
      </c>
      <c r="AW3349" s="100">
        <v>0.63200000000000001</v>
      </c>
      <c r="AX3349" s="2" t="s">
        <v>787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955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1219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183" t="s">
        <v>275</v>
      </c>
      <c r="K3350" s="183" t="s">
        <v>321</v>
      </c>
      <c r="L3350" s="186">
        <f t="shared" si="107"/>
        <v>5.0000000000000001E-4</v>
      </c>
      <c r="M3350" s="186">
        <f t="shared" si="108"/>
        <v>2.351</v>
      </c>
      <c r="N3350" s="185" t="s">
        <v>1227</v>
      </c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1227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183" t="s">
        <v>276</v>
      </c>
      <c r="K3351" s="183" t="s">
        <v>320</v>
      </c>
      <c r="L3351" s="186">
        <f t="shared" si="107"/>
        <v>0</v>
      </c>
      <c r="M3351" s="186">
        <f t="shared" si="108"/>
        <v>0</v>
      </c>
      <c r="N3351" s="185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183" t="s">
        <v>277</v>
      </c>
      <c r="K3352" s="183" t="s">
        <v>320</v>
      </c>
      <c r="L3352" s="186">
        <f t="shared" si="107"/>
        <v>4</v>
      </c>
      <c r="M3352" s="186">
        <f t="shared" si="108"/>
        <v>17.739999999999998</v>
      </c>
      <c r="N3352" s="185" t="s">
        <v>562</v>
      </c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183" t="s">
        <v>298</v>
      </c>
      <c r="K3353" s="183" t="s">
        <v>321</v>
      </c>
      <c r="L3353" s="186">
        <f t="shared" si="107"/>
        <v>0</v>
      </c>
      <c r="M3353" s="186">
        <f t="shared" si="108"/>
        <v>0</v>
      </c>
      <c r="N3353" s="185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183" t="s">
        <v>278</v>
      </c>
      <c r="K3354" s="183" t="s">
        <v>320</v>
      </c>
      <c r="L3354" s="186">
        <f t="shared" si="107"/>
        <v>2</v>
      </c>
      <c r="M3354" s="186">
        <f t="shared" si="108"/>
        <v>3.899</v>
      </c>
      <c r="N3354" s="185" t="s">
        <v>1447</v>
      </c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183" t="s">
        <v>279</v>
      </c>
      <c r="K3355" s="183" t="s">
        <v>320</v>
      </c>
      <c r="L3355" s="186">
        <f t="shared" si="107"/>
        <v>1</v>
      </c>
      <c r="M3355" s="186">
        <f t="shared" si="108"/>
        <v>7.82</v>
      </c>
      <c r="N3355" s="185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183" t="s">
        <v>280</v>
      </c>
      <c r="K3356" s="183" t="s">
        <v>319</v>
      </c>
      <c r="L3356" s="186">
        <f t="shared" si="107"/>
        <v>0</v>
      </c>
      <c r="M3356" s="186">
        <f t="shared" si="108"/>
        <v>0</v>
      </c>
      <c r="N3356" s="185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t="43.2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183" t="s">
        <v>281</v>
      </c>
      <c r="K3357" s="183" t="s">
        <v>319</v>
      </c>
      <c r="L3357" s="186">
        <f t="shared" si="107"/>
        <v>0</v>
      </c>
      <c r="M3357" s="186">
        <f t="shared" si="108"/>
        <v>103.07499999999999</v>
      </c>
      <c r="N3357" s="185" t="s">
        <v>1445</v>
      </c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1060</v>
      </c>
      <c r="BD3357" s="105"/>
      <c r="BE3357" s="105"/>
      <c r="BF3357" s="105"/>
      <c r="BG3357" s="109">
        <v>4.5</v>
      </c>
      <c r="BH3357" s="2" t="s">
        <v>1033</v>
      </c>
      <c r="BI3357" s="2"/>
      <c r="BJ3357" s="2"/>
      <c r="BK3357" s="2"/>
      <c r="BL3357" s="55">
        <v>3.4329999999999998</v>
      </c>
      <c r="BM3357" s="48" t="s">
        <v>1144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2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183" t="s">
        <v>267</v>
      </c>
      <c r="K3359" s="183" t="s">
        <v>318</v>
      </c>
      <c r="L3359" s="186">
        <f t="shared" si="107"/>
        <v>0.02</v>
      </c>
      <c r="M3359" s="186">
        <f t="shared" si="108"/>
        <v>11.725</v>
      </c>
      <c r="N3359" s="185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183" t="s">
        <v>291</v>
      </c>
      <c r="K3360" s="183" t="s">
        <v>319</v>
      </c>
      <c r="L3360" s="186">
        <f t="shared" si="107"/>
        <v>0</v>
      </c>
      <c r="M3360" s="186">
        <f t="shared" si="108"/>
        <v>0</v>
      </c>
      <c r="N3360" s="185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183" t="s">
        <v>336</v>
      </c>
      <c r="K3361" s="183" t="s">
        <v>319</v>
      </c>
      <c r="L3361" s="186">
        <f t="shared" si="107"/>
        <v>0</v>
      </c>
      <c r="M3361" s="186">
        <f t="shared" si="108"/>
        <v>0</v>
      </c>
      <c r="N3361" s="185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184" t="s">
        <v>337</v>
      </c>
      <c r="K3362" s="184" t="s">
        <v>318</v>
      </c>
      <c r="L3362" s="186">
        <f t="shared" si="107"/>
        <v>0</v>
      </c>
      <c r="M3362" s="186">
        <f t="shared" si="108"/>
        <v>0</v>
      </c>
      <c r="N3362" s="185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t="28.8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184" t="s">
        <v>338</v>
      </c>
      <c r="K3363" s="184" t="s">
        <v>339</v>
      </c>
      <c r="L3363" s="186">
        <f t="shared" si="107"/>
        <v>0</v>
      </c>
      <c r="M3363" s="186">
        <f t="shared" si="108"/>
        <v>0</v>
      </c>
      <c r="N3363" s="185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t="28.8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184" t="s">
        <v>340</v>
      </c>
      <c r="K3364" s="184" t="s">
        <v>318</v>
      </c>
      <c r="L3364" s="186">
        <f t="shared" si="107"/>
        <v>0</v>
      </c>
      <c r="M3364" s="186">
        <f t="shared" si="108"/>
        <v>0</v>
      </c>
      <c r="N3364" s="185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184" t="s">
        <v>341</v>
      </c>
      <c r="K3365" s="184" t="s">
        <v>320</v>
      </c>
      <c r="L3365" s="186">
        <f t="shared" si="107"/>
        <v>0</v>
      </c>
      <c r="M3365" s="186">
        <f t="shared" si="108"/>
        <v>0</v>
      </c>
      <c r="N3365" s="185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t="28.8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184" t="s">
        <v>342</v>
      </c>
      <c r="K3366" s="184" t="s">
        <v>320</v>
      </c>
      <c r="L3366" s="186">
        <f t="shared" si="107"/>
        <v>0</v>
      </c>
      <c r="M3366" s="186">
        <f t="shared" si="108"/>
        <v>0</v>
      </c>
      <c r="N3366" s="185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184" t="s">
        <v>343</v>
      </c>
      <c r="K3367" s="184" t="s">
        <v>339</v>
      </c>
      <c r="L3367" s="186">
        <f t="shared" si="107"/>
        <v>0</v>
      </c>
      <c r="M3367" s="186">
        <f t="shared" si="108"/>
        <v>0</v>
      </c>
      <c r="N3367" s="185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184" t="s">
        <v>344</v>
      </c>
      <c r="K3368" s="184" t="s">
        <v>318</v>
      </c>
      <c r="L3368" s="186">
        <f t="shared" si="107"/>
        <v>0</v>
      </c>
      <c r="M3368" s="186">
        <f t="shared" si="108"/>
        <v>0</v>
      </c>
      <c r="N3368" s="185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183" t="s">
        <v>351</v>
      </c>
      <c r="K3369" s="183" t="s">
        <v>318</v>
      </c>
      <c r="L3369" s="186">
        <f t="shared" si="107"/>
        <v>0</v>
      </c>
      <c r="M3369" s="186">
        <f t="shared" si="108"/>
        <v>0</v>
      </c>
      <c r="N3369" s="185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t="28.8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183" t="s">
        <v>352</v>
      </c>
      <c r="K3370" s="183" t="s">
        <v>321</v>
      </c>
      <c r="L3370" s="186">
        <f t="shared" si="107"/>
        <v>0</v>
      </c>
      <c r="M3370" s="186">
        <f t="shared" si="108"/>
        <v>0</v>
      </c>
      <c r="N3370" s="185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183" t="s">
        <v>345</v>
      </c>
      <c r="K3371" s="183" t="s">
        <v>318</v>
      </c>
      <c r="L3371" s="186">
        <f t="shared" si="107"/>
        <v>0</v>
      </c>
      <c r="M3371" s="186">
        <f t="shared" si="108"/>
        <v>0</v>
      </c>
      <c r="N3371" s="185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183" t="s">
        <v>268</v>
      </c>
      <c r="K3372" s="183" t="s">
        <v>318</v>
      </c>
      <c r="L3372" s="186">
        <f t="shared" si="107"/>
        <v>0</v>
      </c>
      <c r="M3372" s="186">
        <f t="shared" si="108"/>
        <v>0</v>
      </c>
      <c r="N3372" s="185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183" t="s">
        <v>292</v>
      </c>
      <c r="K3373" s="183" t="s">
        <v>318</v>
      </c>
      <c r="L3373" s="186">
        <f t="shared" si="107"/>
        <v>0</v>
      </c>
      <c r="M3373" s="186">
        <f t="shared" si="108"/>
        <v>0</v>
      </c>
      <c r="N3373" s="185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183" t="s">
        <v>293</v>
      </c>
      <c r="K3374" s="183" t="s">
        <v>318</v>
      </c>
      <c r="L3374" s="186">
        <f t="shared" si="107"/>
        <v>0</v>
      </c>
      <c r="M3374" s="186">
        <f t="shared" si="108"/>
        <v>0</v>
      </c>
      <c r="N3374" s="185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183" t="s">
        <v>269</v>
      </c>
      <c r="K3375" s="183" t="s">
        <v>320</v>
      </c>
      <c r="L3375" s="186">
        <f t="shared" si="107"/>
        <v>0</v>
      </c>
      <c r="M3375" s="186">
        <f t="shared" si="108"/>
        <v>0</v>
      </c>
      <c r="N3375" s="185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183" t="s">
        <v>270</v>
      </c>
      <c r="K3376" s="183" t="s">
        <v>320</v>
      </c>
      <c r="L3376" s="186">
        <f t="shared" si="107"/>
        <v>0</v>
      </c>
      <c r="M3376" s="186">
        <f t="shared" si="108"/>
        <v>0</v>
      </c>
      <c r="N3376" s="185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183" t="s">
        <v>271</v>
      </c>
      <c r="K3377" s="183" t="s">
        <v>321</v>
      </c>
      <c r="L3377" s="186">
        <f t="shared" si="107"/>
        <v>0</v>
      </c>
      <c r="M3377" s="186">
        <f t="shared" si="108"/>
        <v>0</v>
      </c>
      <c r="N3377" s="185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183" t="s">
        <v>294</v>
      </c>
      <c r="K3378" s="183" t="s">
        <v>320</v>
      </c>
      <c r="L3378" s="186">
        <f t="shared" si="107"/>
        <v>0</v>
      </c>
      <c r="M3378" s="186">
        <f t="shared" si="108"/>
        <v>0</v>
      </c>
      <c r="N3378" s="185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t="28.8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183" t="s">
        <v>346</v>
      </c>
      <c r="K3379" s="183" t="s">
        <v>320</v>
      </c>
      <c r="L3379" s="186">
        <f t="shared" si="107"/>
        <v>0</v>
      </c>
      <c r="M3379" s="186">
        <f t="shared" si="108"/>
        <v>0</v>
      </c>
      <c r="N3379" s="185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183" t="s">
        <v>295</v>
      </c>
      <c r="K3380" s="183" t="s">
        <v>320</v>
      </c>
      <c r="L3380" s="186">
        <f t="shared" si="107"/>
        <v>0</v>
      </c>
      <c r="M3380" s="186">
        <f t="shared" si="108"/>
        <v>0</v>
      </c>
      <c r="N3380" s="185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t="28.8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183" t="s">
        <v>299</v>
      </c>
      <c r="K3381" s="183" t="s">
        <v>318</v>
      </c>
      <c r="L3381" s="186">
        <f t="shared" si="107"/>
        <v>0</v>
      </c>
      <c r="M3381" s="186">
        <f t="shared" si="108"/>
        <v>0</v>
      </c>
      <c r="N3381" s="185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183" t="s">
        <v>347</v>
      </c>
      <c r="K3382" s="183" t="s">
        <v>320</v>
      </c>
      <c r="L3382" s="186">
        <f t="shared" si="107"/>
        <v>0</v>
      </c>
      <c r="M3382" s="186">
        <f t="shared" si="108"/>
        <v>0</v>
      </c>
      <c r="N3382" s="185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t="28.8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183" t="s">
        <v>296</v>
      </c>
      <c r="K3383" s="183" t="s">
        <v>321</v>
      </c>
      <c r="L3383" s="186">
        <f t="shared" si="107"/>
        <v>0</v>
      </c>
      <c r="M3383" s="186">
        <f t="shared" si="108"/>
        <v>0</v>
      </c>
      <c r="N3383" s="185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t="28.8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183" t="s">
        <v>297</v>
      </c>
      <c r="K3384" s="183" t="s">
        <v>318</v>
      </c>
      <c r="L3384" s="186">
        <f t="shared" si="107"/>
        <v>0</v>
      </c>
      <c r="M3384" s="186">
        <f t="shared" si="108"/>
        <v>0</v>
      </c>
      <c r="N3384" s="185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184" t="s">
        <v>348</v>
      </c>
      <c r="K3385" s="184" t="s">
        <v>320</v>
      </c>
      <c r="L3385" s="186">
        <f t="shared" si="107"/>
        <v>0</v>
      </c>
      <c r="M3385" s="186">
        <f t="shared" si="108"/>
        <v>0</v>
      </c>
      <c r="N3385" s="185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183" t="s">
        <v>272</v>
      </c>
      <c r="K3386" s="183" t="s">
        <v>321</v>
      </c>
      <c r="L3386" s="186">
        <f t="shared" si="107"/>
        <v>0</v>
      </c>
      <c r="M3386" s="186">
        <f t="shared" si="108"/>
        <v>0</v>
      </c>
      <c r="N3386" s="185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183" t="s">
        <v>273</v>
      </c>
      <c r="K3387" s="183" t="s">
        <v>321</v>
      </c>
      <c r="L3387" s="186">
        <f t="shared" si="107"/>
        <v>4.0000000000000001E-3</v>
      </c>
      <c r="M3387" s="186">
        <f t="shared" si="108"/>
        <v>7.8289999999999997</v>
      </c>
      <c r="N3387" s="185" t="s">
        <v>363</v>
      </c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183" t="s">
        <v>274</v>
      </c>
      <c r="K3388" s="183" t="s">
        <v>321</v>
      </c>
      <c r="L3388" s="186">
        <f t="shared" si="107"/>
        <v>6.0000000000000001E-3</v>
      </c>
      <c r="M3388" s="186">
        <f t="shared" si="108"/>
        <v>15.773999999999999</v>
      </c>
      <c r="N3388" s="185" t="s">
        <v>1232</v>
      </c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183" t="s">
        <v>275</v>
      </c>
      <c r="K3389" s="183" t="s">
        <v>321</v>
      </c>
      <c r="L3389" s="186">
        <f t="shared" si="107"/>
        <v>2E-3</v>
      </c>
      <c r="M3389" s="186">
        <f t="shared" si="108"/>
        <v>9.9079999999999995</v>
      </c>
      <c r="N3389" s="185" t="s">
        <v>898</v>
      </c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898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183" t="s">
        <v>276</v>
      </c>
      <c r="K3390" s="183" t="s">
        <v>320</v>
      </c>
      <c r="L3390" s="186">
        <f t="shared" si="107"/>
        <v>1</v>
      </c>
      <c r="M3390" s="186">
        <f t="shared" si="108"/>
        <v>12.725</v>
      </c>
      <c r="N3390" s="185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183" t="s">
        <v>277</v>
      </c>
      <c r="K3391" s="183" t="s">
        <v>320</v>
      </c>
      <c r="L3391" s="186">
        <f t="shared" si="107"/>
        <v>5</v>
      </c>
      <c r="M3391" s="186">
        <f t="shared" si="108"/>
        <v>12.542</v>
      </c>
      <c r="N3391" s="185" t="s">
        <v>711</v>
      </c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711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183" t="s">
        <v>298</v>
      </c>
      <c r="K3392" s="183" t="s">
        <v>321</v>
      </c>
      <c r="L3392" s="186">
        <f t="shared" si="107"/>
        <v>0.16</v>
      </c>
      <c r="M3392" s="186">
        <f t="shared" si="108"/>
        <v>78.266000000000005</v>
      </c>
      <c r="N3392" s="185" t="s">
        <v>515</v>
      </c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t="57.6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183" t="s">
        <v>278</v>
      </c>
      <c r="K3393" s="183" t="s">
        <v>320</v>
      </c>
      <c r="L3393" s="186">
        <f t="shared" si="107"/>
        <v>30</v>
      </c>
      <c r="M3393" s="186">
        <f t="shared" si="108"/>
        <v>60.032000000000004</v>
      </c>
      <c r="N3393" s="185" t="s">
        <v>1449</v>
      </c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988</v>
      </c>
      <c r="BI3393" s="2"/>
      <c r="BJ3393" s="2"/>
      <c r="BK3393" s="2">
        <v>1</v>
      </c>
      <c r="BL3393" s="55">
        <v>1.4470000000000001</v>
      </c>
      <c r="BM3393" s="48" t="s">
        <v>1100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183" t="s">
        <v>279</v>
      </c>
      <c r="K3394" s="183" t="s">
        <v>320</v>
      </c>
      <c r="L3394" s="186">
        <f t="shared" si="107"/>
        <v>0</v>
      </c>
      <c r="M3394" s="186">
        <f t="shared" si="108"/>
        <v>0</v>
      </c>
      <c r="N3394" s="185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183" t="s">
        <v>280</v>
      </c>
      <c r="K3395" s="183" t="s">
        <v>319</v>
      </c>
      <c r="L3395" s="186">
        <f t="shared" si="107"/>
        <v>0</v>
      </c>
      <c r="M3395" s="186">
        <f t="shared" si="108"/>
        <v>0</v>
      </c>
      <c r="N3395" s="185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t="72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183" t="s">
        <v>281</v>
      </c>
      <c r="K3396" s="183" t="s">
        <v>319</v>
      </c>
      <c r="L3396" s="186">
        <f t="shared" si="107"/>
        <v>0</v>
      </c>
      <c r="M3396" s="186">
        <f t="shared" si="108"/>
        <v>124.048</v>
      </c>
      <c r="N3396" s="185" t="s">
        <v>1448</v>
      </c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721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1078</v>
      </c>
      <c r="BD3396" s="105"/>
      <c r="BE3396" s="105"/>
      <c r="BF3396" s="105"/>
      <c r="BG3396" s="109">
        <f>40+4.5</f>
        <v>44.5</v>
      </c>
      <c r="BH3396" s="2" t="s">
        <v>1034</v>
      </c>
      <c r="BI3396" s="2"/>
      <c r="BJ3396" s="2"/>
      <c r="BK3396" s="2"/>
      <c r="BL3396" s="55">
        <v>13.247999999999999</v>
      </c>
      <c r="BM3396" s="48" t="s">
        <v>1145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2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183" t="s">
        <v>267</v>
      </c>
      <c r="K3398" s="183" t="s">
        <v>318</v>
      </c>
      <c r="L3398" s="186">
        <f t="shared" ref="L3398:L3461" si="109">SUM(R3398,W3398,AB3398,AG3398,AL3398,AQ3398,AV3398,BA3398,BF3398,BK3398,BP3398,BU3398)</f>
        <v>0</v>
      </c>
      <c r="M3398" s="186">
        <f t="shared" ref="M3398:M3461" si="110">SUM(S3398,X3398,AC3398,AH3398,AM3398,AR3398,AW3398,BB3398,BG3398,BL3398,BQ3398,BV3398)</f>
        <v>0</v>
      </c>
      <c r="N3398" s="185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183" t="s">
        <v>291</v>
      </c>
      <c r="K3399" s="183" t="s">
        <v>319</v>
      </c>
      <c r="L3399" s="186">
        <f t="shared" si="109"/>
        <v>0</v>
      </c>
      <c r="M3399" s="186">
        <f t="shared" si="110"/>
        <v>0</v>
      </c>
      <c r="N3399" s="185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183" t="s">
        <v>336</v>
      </c>
      <c r="K3400" s="183" t="s">
        <v>319</v>
      </c>
      <c r="L3400" s="186">
        <f t="shared" si="109"/>
        <v>0</v>
      </c>
      <c r="M3400" s="186">
        <f t="shared" si="110"/>
        <v>0</v>
      </c>
      <c r="N3400" s="185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184" t="s">
        <v>337</v>
      </c>
      <c r="K3401" s="184" t="s">
        <v>318</v>
      </c>
      <c r="L3401" s="186">
        <f t="shared" si="109"/>
        <v>0</v>
      </c>
      <c r="M3401" s="186">
        <f t="shared" si="110"/>
        <v>0</v>
      </c>
      <c r="N3401" s="185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t="28.8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184" t="s">
        <v>338</v>
      </c>
      <c r="K3402" s="184" t="s">
        <v>339</v>
      </c>
      <c r="L3402" s="186">
        <f t="shared" si="109"/>
        <v>0</v>
      </c>
      <c r="M3402" s="186">
        <f t="shared" si="110"/>
        <v>0</v>
      </c>
      <c r="N3402" s="185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t="28.8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184" t="s">
        <v>340</v>
      </c>
      <c r="K3403" s="184" t="s">
        <v>318</v>
      </c>
      <c r="L3403" s="186">
        <f t="shared" si="109"/>
        <v>0</v>
      </c>
      <c r="M3403" s="186">
        <f t="shared" si="110"/>
        <v>0</v>
      </c>
      <c r="N3403" s="185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184" t="s">
        <v>341</v>
      </c>
      <c r="K3404" s="184" t="s">
        <v>320</v>
      </c>
      <c r="L3404" s="186">
        <f t="shared" si="109"/>
        <v>0</v>
      </c>
      <c r="M3404" s="186">
        <f t="shared" si="110"/>
        <v>0</v>
      </c>
      <c r="N3404" s="185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t="28.8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184" t="s">
        <v>342</v>
      </c>
      <c r="K3405" s="184" t="s">
        <v>320</v>
      </c>
      <c r="L3405" s="186">
        <f t="shared" si="109"/>
        <v>0</v>
      </c>
      <c r="M3405" s="186">
        <f t="shared" si="110"/>
        <v>0</v>
      </c>
      <c r="N3405" s="185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184" t="s">
        <v>343</v>
      </c>
      <c r="K3406" s="184" t="s">
        <v>339</v>
      </c>
      <c r="L3406" s="186">
        <f t="shared" si="109"/>
        <v>0</v>
      </c>
      <c r="M3406" s="186">
        <f t="shared" si="110"/>
        <v>0</v>
      </c>
      <c r="N3406" s="185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184" t="s">
        <v>344</v>
      </c>
      <c r="K3407" s="184" t="s">
        <v>318</v>
      </c>
      <c r="L3407" s="186">
        <f t="shared" si="109"/>
        <v>0</v>
      </c>
      <c r="M3407" s="186">
        <f t="shared" si="110"/>
        <v>0</v>
      </c>
      <c r="N3407" s="185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183" t="s">
        <v>351</v>
      </c>
      <c r="K3408" s="183" t="s">
        <v>318</v>
      </c>
      <c r="L3408" s="186">
        <f t="shared" si="109"/>
        <v>0</v>
      </c>
      <c r="M3408" s="186">
        <f t="shared" si="110"/>
        <v>0</v>
      </c>
      <c r="N3408" s="185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t="28.8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183" t="s">
        <v>352</v>
      </c>
      <c r="K3409" s="183" t="s">
        <v>321</v>
      </c>
      <c r="L3409" s="186">
        <f t="shared" si="109"/>
        <v>0</v>
      </c>
      <c r="M3409" s="186">
        <f t="shared" si="110"/>
        <v>0</v>
      </c>
      <c r="N3409" s="185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183" t="s">
        <v>345</v>
      </c>
      <c r="K3410" s="183" t="s">
        <v>318</v>
      </c>
      <c r="L3410" s="186">
        <f t="shared" si="109"/>
        <v>0</v>
      </c>
      <c r="M3410" s="186">
        <f t="shared" si="110"/>
        <v>0</v>
      </c>
      <c r="N3410" s="185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183" t="s">
        <v>268</v>
      </c>
      <c r="K3411" s="183" t="s">
        <v>318</v>
      </c>
      <c r="L3411" s="186">
        <f t="shared" si="109"/>
        <v>0</v>
      </c>
      <c r="M3411" s="186">
        <f t="shared" si="110"/>
        <v>0</v>
      </c>
      <c r="N3411" s="185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183" t="s">
        <v>292</v>
      </c>
      <c r="K3412" s="183" t="s">
        <v>318</v>
      </c>
      <c r="L3412" s="186">
        <f t="shared" si="109"/>
        <v>0</v>
      </c>
      <c r="M3412" s="186">
        <f t="shared" si="110"/>
        <v>0</v>
      </c>
      <c r="N3412" s="185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183" t="s">
        <v>293</v>
      </c>
      <c r="K3413" s="183" t="s">
        <v>318</v>
      </c>
      <c r="L3413" s="186">
        <f t="shared" si="109"/>
        <v>0</v>
      </c>
      <c r="M3413" s="186">
        <f t="shared" si="110"/>
        <v>0</v>
      </c>
      <c r="N3413" s="185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183" t="s">
        <v>269</v>
      </c>
      <c r="K3414" s="183" t="s">
        <v>320</v>
      </c>
      <c r="L3414" s="186">
        <f t="shared" si="109"/>
        <v>0</v>
      </c>
      <c r="M3414" s="186">
        <f t="shared" si="110"/>
        <v>0</v>
      </c>
      <c r="N3414" s="185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183" t="s">
        <v>270</v>
      </c>
      <c r="K3415" s="183" t="s">
        <v>320</v>
      </c>
      <c r="L3415" s="186">
        <f t="shared" si="109"/>
        <v>0</v>
      </c>
      <c r="M3415" s="186">
        <f t="shared" si="110"/>
        <v>0</v>
      </c>
      <c r="N3415" s="185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183" t="s">
        <v>271</v>
      </c>
      <c r="K3416" s="183" t="s">
        <v>321</v>
      </c>
      <c r="L3416" s="186">
        <f t="shared" si="109"/>
        <v>0</v>
      </c>
      <c r="M3416" s="186">
        <f t="shared" si="110"/>
        <v>0</v>
      </c>
      <c r="N3416" s="185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183" t="s">
        <v>294</v>
      </c>
      <c r="K3417" s="183" t="s">
        <v>320</v>
      </c>
      <c r="L3417" s="186">
        <f t="shared" si="109"/>
        <v>0</v>
      </c>
      <c r="M3417" s="186">
        <f t="shared" si="110"/>
        <v>0</v>
      </c>
      <c r="N3417" s="185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t="28.8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183" t="s">
        <v>346</v>
      </c>
      <c r="K3418" s="183" t="s">
        <v>320</v>
      </c>
      <c r="L3418" s="186">
        <f t="shared" si="109"/>
        <v>0</v>
      </c>
      <c r="M3418" s="186">
        <f t="shared" si="110"/>
        <v>0</v>
      </c>
      <c r="N3418" s="185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183" t="s">
        <v>295</v>
      </c>
      <c r="K3419" s="183" t="s">
        <v>320</v>
      </c>
      <c r="L3419" s="186">
        <f t="shared" si="109"/>
        <v>0</v>
      </c>
      <c r="M3419" s="186">
        <f t="shared" si="110"/>
        <v>0</v>
      </c>
      <c r="N3419" s="185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t="28.8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183" t="s">
        <v>299</v>
      </c>
      <c r="K3420" s="183" t="s">
        <v>318</v>
      </c>
      <c r="L3420" s="186">
        <f t="shared" si="109"/>
        <v>0</v>
      </c>
      <c r="M3420" s="186">
        <f t="shared" si="110"/>
        <v>0</v>
      </c>
      <c r="N3420" s="185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183" t="s">
        <v>347</v>
      </c>
      <c r="K3421" s="183" t="s">
        <v>320</v>
      </c>
      <c r="L3421" s="186">
        <f t="shared" si="109"/>
        <v>0</v>
      </c>
      <c r="M3421" s="186">
        <f t="shared" si="110"/>
        <v>0</v>
      </c>
      <c r="N3421" s="185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t="28.8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183" t="s">
        <v>296</v>
      </c>
      <c r="K3422" s="183" t="s">
        <v>321</v>
      </c>
      <c r="L3422" s="186">
        <f t="shared" si="109"/>
        <v>0</v>
      </c>
      <c r="M3422" s="186">
        <f t="shared" si="110"/>
        <v>0</v>
      </c>
      <c r="N3422" s="185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t="28.8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183" t="s">
        <v>297</v>
      </c>
      <c r="K3423" s="183" t="s">
        <v>318</v>
      </c>
      <c r="L3423" s="186">
        <f t="shared" si="109"/>
        <v>0</v>
      </c>
      <c r="M3423" s="186">
        <f t="shared" si="110"/>
        <v>0</v>
      </c>
      <c r="N3423" s="185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184" t="s">
        <v>348</v>
      </c>
      <c r="K3424" s="184" t="s">
        <v>320</v>
      </c>
      <c r="L3424" s="186">
        <f t="shared" si="109"/>
        <v>0</v>
      </c>
      <c r="M3424" s="186">
        <f t="shared" si="110"/>
        <v>0</v>
      </c>
      <c r="N3424" s="185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183" t="s">
        <v>272</v>
      </c>
      <c r="K3425" s="183" t="s">
        <v>321</v>
      </c>
      <c r="L3425" s="186">
        <f t="shared" si="109"/>
        <v>0</v>
      </c>
      <c r="M3425" s="186">
        <f t="shared" si="110"/>
        <v>0</v>
      </c>
      <c r="N3425" s="185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183" t="s">
        <v>273</v>
      </c>
      <c r="K3426" s="183" t="s">
        <v>321</v>
      </c>
      <c r="L3426" s="186">
        <f t="shared" si="109"/>
        <v>0</v>
      </c>
      <c r="M3426" s="186">
        <f t="shared" si="110"/>
        <v>0</v>
      </c>
      <c r="N3426" s="185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183" t="s">
        <v>274</v>
      </c>
      <c r="K3427" s="183" t="s">
        <v>321</v>
      </c>
      <c r="L3427" s="186">
        <f t="shared" si="109"/>
        <v>0</v>
      </c>
      <c r="M3427" s="186">
        <f t="shared" si="110"/>
        <v>0</v>
      </c>
      <c r="N3427" s="185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183" t="s">
        <v>275</v>
      </c>
      <c r="K3428" s="183" t="s">
        <v>321</v>
      </c>
      <c r="L3428" s="186">
        <f t="shared" si="109"/>
        <v>8.5000000000000006E-3</v>
      </c>
      <c r="M3428" s="186">
        <f t="shared" si="110"/>
        <v>14.244</v>
      </c>
      <c r="N3428" s="185" t="s">
        <v>447</v>
      </c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183" t="s">
        <v>276</v>
      </c>
      <c r="K3429" s="183" t="s">
        <v>320</v>
      </c>
      <c r="L3429" s="186">
        <f t="shared" si="109"/>
        <v>1</v>
      </c>
      <c r="M3429" s="186">
        <f t="shared" si="110"/>
        <v>12.071</v>
      </c>
      <c r="N3429" s="185" t="s">
        <v>1354</v>
      </c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183" t="s">
        <v>277</v>
      </c>
      <c r="K3430" s="183" t="s">
        <v>320</v>
      </c>
      <c r="L3430" s="186">
        <f t="shared" si="109"/>
        <v>7</v>
      </c>
      <c r="M3430" s="186">
        <f t="shared" si="110"/>
        <v>9.7169999999999987</v>
      </c>
      <c r="N3430" s="185" t="s">
        <v>711</v>
      </c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711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183" t="s">
        <v>298</v>
      </c>
      <c r="K3431" s="183" t="s">
        <v>321</v>
      </c>
      <c r="L3431" s="186">
        <f t="shared" si="109"/>
        <v>0</v>
      </c>
      <c r="M3431" s="186">
        <f t="shared" si="110"/>
        <v>0</v>
      </c>
      <c r="N3431" s="185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183" t="s">
        <v>278</v>
      </c>
      <c r="K3432" s="183" t="s">
        <v>320</v>
      </c>
      <c r="L3432" s="186">
        <f t="shared" si="109"/>
        <v>1</v>
      </c>
      <c r="M3432" s="186">
        <f t="shared" si="110"/>
        <v>4.7220000000000004</v>
      </c>
      <c r="N3432" s="185" t="s">
        <v>371</v>
      </c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183" t="s">
        <v>279</v>
      </c>
      <c r="K3433" s="183" t="s">
        <v>320</v>
      </c>
      <c r="L3433" s="186">
        <f t="shared" si="109"/>
        <v>0</v>
      </c>
      <c r="M3433" s="186">
        <f t="shared" si="110"/>
        <v>0</v>
      </c>
      <c r="N3433" s="185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183" t="s">
        <v>280</v>
      </c>
      <c r="K3434" s="183" t="s">
        <v>319</v>
      </c>
      <c r="L3434" s="186">
        <f t="shared" si="109"/>
        <v>0</v>
      </c>
      <c r="M3434" s="186">
        <f t="shared" si="110"/>
        <v>0</v>
      </c>
      <c r="N3434" s="185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t="28.8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183" t="s">
        <v>281</v>
      </c>
      <c r="K3435" s="183" t="s">
        <v>319</v>
      </c>
      <c r="L3435" s="186">
        <f t="shared" si="109"/>
        <v>0</v>
      </c>
      <c r="M3435" s="186">
        <f t="shared" si="110"/>
        <v>10.021000000000001</v>
      </c>
      <c r="N3435" s="185" t="s">
        <v>1369</v>
      </c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721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1060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2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183" t="s">
        <v>267</v>
      </c>
      <c r="K3437" s="183" t="s">
        <v>318</v>
      </c>
      <c r="L3437" s="186">
        <f t="shared" si="109"/>
        <v>0</v>
      </c>
      <c r="M3437" s="186">
        <f t="shared" si="110"/>
        <v>0</v>
      </c>
      <c r="N3437" s="185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183" t="s">
        <v>291</v>
      </c>
      <c r="K3438" s="183" t="s">
        <v>319</v>
      </c>
      <c r="L3438" s="186">
        <f t="shared" si="109"/>
        <v>0</v>
      </c>
      <c r="M3438" s="186">
        <f t="shared" si="110"/>
        <v>0</v>
      </c>
      <c r="N3438" s="185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183" t="s">
        <v>336</v>
      </c>
      <c r="K3439" s="183" t="s">
        <v>319</v>
      </c>
      <c r="L3439" s="186">
        <f t="shared" si="109"/>
        <v>0</v>
      </c>
      <c r="M3439" s="186">
        <f t="shared" si="110"/>
        <v>0</v>
      </c>
      <c r="N3439" s="185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184" t="s">
        <v>337</v>
      </c>
      <c r="K3440" s="184" t="s">
        <v>318</v>
      </c>
      <c r="L3440" s="186">
        <f t="shared" si="109"/>
        <v>0</v>
      </c>
      <c r="M3440" s="186">
        <f t="shared" si="110"/>
        <v>0</v>
      </c>
      <c r="N3440" s="185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t="28.8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184" t="s">
        <v>338</v>
      </c>
      <c r="K3441" s="184" t="s">
        <v>339</v>
      </c>
      <c r="L3441" s="186">
        <f t="shared" si="109"/>
        <v>0</v>
      </c>
      <c r="M3441" s="186">
        <f t="shared" si="110"/>
        <v>0</v>
      </c>
      <c r="N3441" s="185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t="28.8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184" t="s">
        <v>340</v>
      </c>
      <c r="K3442" s="184" t="s">
        <v>318</v>
      </c>
      <c r="L3442" s="186">
        <f t="shared" si="109"/>
        <v>0</v>
      </c>
      <c r="M3442" s="186">
        <f t="shared" si="110"/>
        <v>0</v>
      </c>
      <c r="N3442" s="185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184" t="s">
        <v>341</v>
      </c>
      <c r="K3443" s="184" t="s">
        <v>320</v>
      </c>
      <c r="L3443" s="186">
        <f t="shared" si="109"/>
        <v>0</v>
      </c>
      <c r="M3443" s="186">
        <f t="shared" si="110"/>
        <v>0</v>
      </c>
      <c r="N3443" s="185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t="28.8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184" t="s">
        <v>342</v>
      </c>
      <c r="K3444" s="184" t="s">
        <v>320</v>
      </c>
      <c r="L3444" s="186">
        <f t="shared" si="109"/>
        <v>0</v>
      </c>
      <c r="M3444" s="186">
        <f t="shared" si="110"/>
        <v>0</v>
      </c>
      <c r="N3444" s="185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184" t="s">
        <v>343</v>
      </c>
      <c r="K3445" s="184" t="s">
        <v>339</v>
      </c>
      <c r="L3445" s="186">
        <f t="shared" si="109"/>
        <v>0</v>
      </c>
      <c r="M3445" s="186">
        <f t="shared" si="110"/>
        <v>0</v>
      </c>
      <c r="N3445" s="185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184" t="s">
        <v>344</v>
      </c>
      <c r="K3446" s="184" t="s">
        <v>318</v>
      </c>
      <c r="L3446" s="186">
        <f t="shared" si="109"/>
        <v>0</v>
      </c>
      <c r="M3446" s="186">
        <f t="shared" si="110"/>
        <v>0</v>
      </c>
      <c r="N3446" s="185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183" t="s">
        <v>351</v>
      </c>
      <c r="K3447" s="183" t="s">
        <v>318</v>
      </c>
      <c r="L3447" s="186">
        <f t="shared" si="109"/>
        <v>0</v>
      </c>
      <c r="M3447" s="186">
        <f t="shared" si="110"/>
        <v>0</v>
      </c>
      <c r="N3447" s="185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t="28.8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183" t="s">
        <v>352</v>
      </c>
      <c r="K3448" s="183" t="s">
        <v>321</v>
      </c>
      <c r="L3448" s="186">
        <f t="shared" si="109"/>
        <v>0</v>
      </c>
      <c r="M3448" s="186">
        <f t="shared" si="110"/>
        <v>0</v>
      </c>
      <c r="N3448" s="185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183" t="s">
        <v>345</v>
      </c>
      <c r="K3449" s="183" t="s">
        <v>318</v>
      </c>
      <c r="L3449" s="186">
        <f t="shared" si="109"/>
        <v>0</v>
      </c>
      <c r="M3449" s="186">
        <f t="shared" si="110"/>
        <v>0</v>
      </c>
      <c r="N3449" s="185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183" t="s">
        <v>268</v>
      </c>
      <c r="K3450" s="183" t="s">
        <v>318</v>
      </c>
      <c r="L3450" s="186">
        <f t="shared" si="109"/>
        <v>0</v>
      </c>
      <c r="M3450" s="186">
        <f t="shared" si="110"/>
        <v>0</v>
      </c>
      <c r="N3450" s="185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183" t="s">
        <v>292</v>
      </c>
      <c r="K3451" s="183" t="s">
        <v>318</v>
      </c>
      <c r="L3451" s="186">
        <f t="shared" si="109"/>
        <v>0</v>
      </c>
      <c r="M3451" s="186">
        <f t="shared" si="110"/>
        <v>0</v>
      </c>
      <c r="N3451" s="185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183" t="s">
        <v>293</v>
      </c>
      <c r="K3452" s="183" t="s">
        <v>318</v>
      </c>
      <c r="L3452" s="186">
        <f t="shared" si="109"/>
        <v>0</v>
      </c>
      <c r="M3452" s="186">
        <f t="shared" si="110"/>
        <v>0</v>
      </c>
      <c r="N3452" s="185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183" t="s">
        <v>269</v>
      </c>
      <c r="K3453" s="183" t="s">
        <v>320</v>
      </c>
      <c r="L3453" s="186">
        <f t="shared" si="109"/>
        <v>0</v>
      </c>
      <c r="M3453" s="186">
        <f t="shared" si="110"/>
        <v>0</v>
      </c>
      <c r="N3453" s="185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183" t="s">
        <v>270</v>
      </c>
      <c r="K3454" s="183" t="s">
        <v>320</v>
      </c>
      <c r="L3454" s="186">
        <f t="shared" si="109"/>
        <v>1</v>
      </c>
      <c r="M3454" s="186">
        <f t="shared" si="110"/>
        <v>3.0739999999999998</v>
      </c>
      <c r="N3454" s="185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183" t="s">
        <v>271</v>
      </c>
      <c r="K3455" s="183" t="s">
        <v>321</v>
      </c>
      <c r="L3455" s="186">
        <f t="shared" si="109"/>
        <v>0</v>
      </c>
      <c r="M3455" s="186">
        <f t="shared" si="110"/>
        <v>0</v>
      </c>
      <c r="N3455" s="185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183" t="s">
        <v>294</v>
      </c>
      <c r="K3456" s="183" t="s">
        <v>320</v>
      </c>
      <c r="L3456" s="186">
        <f t="shared" si="109"/>
        <v>0</v>
      </c>
      <c r="M3456" s="186">
        <f t="shared" si="110"/>
        <v>0</v>
      </c>
      <c r="N3456" s="185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t="28.8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183" t="s">
        <v>346</v>
      </c>
      <c r="K3457" s="183" t="s">
        <v>320</v>
      </c>
      <c r="L3457" s="186">
        <f t="shared" si="109"/>
        <v>0</v>
      </c>
      <c r="M3457" s="186">
        <f t="shared" si="110"/>
        <v>0</v>
      </c>
      <c r="N3457" s="185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183" t="s">
        <v>295</v>
      </c>
      <c r="K3458" s="183" t="s">
        <v>320</v>
      </c>
      <c r="L3458" s="186">
        <f t="shared" si="109"/>
        <v>0</v>
      </c>
      <c r="M3458" s="186">
        <f t="shared" si="110"/>
        <v>0</v>
      </c>
      <c r="N3458" s="185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t="28.8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183" t="s">
        <v>299</v>
      </c>
      <c r="K3459" s="183" t="s">
        <v>318</v>
      </c>
      <c r="L3459" s="186">
        <f t="shared" si="109"/>
        <v>0</v>
      </c>
      <c r="M3459" s="186">
        <f t="shared" si="110"/>
        <v>0</v>
      </c>
      <c r="N3459" s="185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183" t="s">
        <v>347</v>
      </c>
      <c r="K3460" s="183" t="s">
        <v>320</v>
      </c>
      <c r="L3460" s="186">
        <f t="shared" si="109"/>
        <v>0</v>
      </c>
      <c r="M3460" s="186">
        <f t="shared" si="110"/>
        <v>0</v>
      </c>
      <c r="N3460" s="185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t="28.8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183" t="s">
        <v>296</v>
      </c>
      <c r="K3461" s="183" t="s">
        <v>321</v>
      </c>
      <c r="L3461" s="186">
        <f t="shared" si="109"/>
        <v>0</v>
      </c>
      <c r="M3461" s="186">
        <f t="shared" si="110"/>
        <v>0</v>
      </c>
      <c r="N3461" s="185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t="28.8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183" t="s">
        <v>297</v>
      </c>
      <c r="K3462" s="183" t="s">
        <v>318</v>
      </c>
      <c r="L3462" s="186">
        <f t="shared" ref="L3462:L3525" si="111">SUM(R3462,W3462,AB3462,AG3462,AL3462,AQ3462,AV3462,BA3462,BF3462,BK3462,BP3462,BU3462)</f>
        <v>0</v>
      </c>
      <c r="M3462" s="186">
        <f t="shared" ref="M3462:M3525" si="112">SUM(S3462,X3462,AC3462,AH3462,AM3462,AR3462,AW3462,BB3462,BG3462,BL3462,BQ3462,BV3462)</f>
        <v>0</v>
      </c>
      <c r="N3462" s="185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184" t="s">
        <v>348</v>
      </c>
      <c r="K3463" s="184" t="s">
        <v>320</v>
      </c>
      <c r="L3463" s="186">
        <f t="shared" si="111"/>
        <v>0</v>
      </c>
      <c r="M3463" s="186">
        <f t="shared" si="112"/>
        <v>0</v>
      </c>
      <c r="N3463" s="185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183" t="s">
        <v>272</v>
      </c>
      <c r="K3464" s="183" t="s">
        <v>321</v>
      </c>
      <c r="L3464" s="186">
        <f t="shared" si="111"/>
        <v>0</v>
      </c>
      <c r="M3464" s="186">
        <f t="shared" si="112"/>
        <v>0</v>
      </c>
      <c r="N3464" s="185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183" t="s">
        <v>273</v>
      </c>
      <c r="K3465" s="183" t="s">
        <v>321</v>
      </c>
      <c r="L3465" s="186">
        <f t="shared" si="111"/>
        <v>0</v>
      </c>
      <c r="M3465" s="186">
        <f t="shared" si="112"/>
        <v>0</v>
      </c>
      <c r="N3465" s="185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183" t="s">
        <v>274</v>
      </c>
      <c r="K3466" s="183" t="s">
        <v>321</v>
      </c>
      <c r="L3466" s="186">
        <f t="shared" si="111"/>
        <v>0</v>
      </c>
      <c r="M3466" s="186">
        <f t="shared" si="112"/>
        <v>0</v>
      </c>
      <c r="N3466" s="185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183" t="s">
        <v>275</v>
      </c>
      <c r="K3467" s="183" t="s">
        <v>321</v>
      </c>
      <c r="L3467" s="186">
        <f t="shared" si="111"/>
        <v>0</v>
      </c>
      <c r="M3467" s="186">
        <f t="shared" si="112"/>
        <v>0</v>
      </c>
      <c r="N3467" s="185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183" t="s">
        <v>276</v>
      </c>
      <c r="K3468" s="183" t="s">
        <v>320</v>
      </c>
      <c r="L3468" s="186">
        <f t="shared" si="111"/>
        <v>0</v>
      </c>
      <c r="M3468" s="186">
        <f t="shared" si="112"/>
        <v>0</v>
      </c>
      <c r="N3468" s="185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183" t="s">
        <v>277</v>
      </c>
      <c r="K3469" s="183" t="s">
        <v>320</v>
      </c>
      <c r="L3469" s="186">
        <f t="shared" si="111"/>
        <v>8</v>
      </c>
      <c r="M3469" s="186">
        <f t="shared" si="112"/>
        <v>11.186</v>
      </c>
      <c r="N3469" s="185" t="s">
        <v>370</v>
      </c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711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183" t="s">
        <v>298</v>
      </c>
      <c r="K3470" s="183" t="s">
        <v>321</v>
      </c>
      <c r="L3470" s="186">
        <f t="shared" si="111"/>
        <v>0.11</v>
      </c>
      <c r="M3470" s="186">
        <f t="shared" si="112"/>
        <v>57.139000000000003</v>
      </c>
      <c r="N3470" s="185" t="s">
        <v>594</v>
      </c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t="86.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183" t="s">
        <v>278</v>
      </c>
      <c r="K3471" s="183" t="s">
        <v>320</v>
      </c>
      <c r="L3471" s="186">
        <f t="shared" si="111"/>
        <v>50</v>
      </c>
      <c r="M3471" s="186">
        <f t="shared" si="112"/>
        <v>94.460999999999999</v>
      </c>
      <c r="N3471" s="185" t="s">
        <v>1451</v>
      </c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919</v>
      </c>
      <c r="BD3471" s="105"/>
      <c r="BE3471" s="105"/>
      <c r="BF3471" s="105">
        <v>1</v>
      </c>
      <c r="BG3471" s="109">
        <v>1.526</v>
      </c>
      <c r="BH3471" s="2" t="s">
        <v>989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1101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183" t="s">
        <v>279</v>
      </c>
      <c r="K3472" s="183" t="s">
        <v>320</v>
      </c>
      <c r="L3472" s="186">
        <f t="shared" si="111"/>
        <v>0</v>
      </c>
      <c r="M3472" s="186">
        <f t="shared" si="112"/>
        <v>0</v>
      </c>
      <c r="N3472" s="185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183" t="s">
        <v>280</v>
      </c>
      <c r="K3473" s="183" t="s">
        <v>319</v>
      </c>
      <c r="L3473" s="186">
        <f t="shared" si="111"/>
        <v>0</v>
      </c>
      <c r="M3473" s="186">
        <f t="shared" si="112"/>
        <v>0</v>
      </c>
      <c r="N3473" s="185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t="43.2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183" t="s">
        <v>281</v>
      </c>
      <c r="K3474" s="183" t="s">
        <v>319</v>
      </c>
      <c r="L3474" s="186">
        <f t="shared" si="111"/>
        <v>0</v>
      </c>
      <c r="M3474" s="186">
        <f t="shared" si="112"/>
        <v>13.518000000000001</v>
      </c>
      <c r="N3474" s="185" t="s">
        <v>1450</v>
      </c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721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1060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1146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2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183" t="s">
        <v>267</v>
      </c>
      <c r="K3476" s="183" t="s">
        <v>318</v>
      </c>
      <c r="L3476" s="186">
        <f t="shared" si="111"/>
        <v>0</v>
      </c>
      <c r="M3476" s="186">
        <f t="shared" si="112"/>
        <v>0</v>
      </c>
      <c r="N3476" s="185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183" t="s">
        <v>291</v>
      </c>
      <c r="K3477" s="183" t="s">
        <v>319</v>
      </c>
      <c r="L3477" s="186">
        <f t="shared" si="111"/>
        <v>0</v>
      </c>
      <c r="M3477" s="186">
        <f t="shared" si="112"/>
        <v>0</v>
      </c>
      <c r="N3477" s="185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183" t="s">
        <v>336</v>
      </c>
      <c r="K3478" s="183" t="s">
        <v>319</v>
      </c>
      <c r="L3478" s="186">
        <f t="shared" si="111"/>
        <v>0</v>
      </c>
      <c r="M3478" s="186">
        <f t="shared" si="112"/>
        <v>0</v>
      </c>
      <c r="N3478" s="185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184" t="s">
        <v>337</v>
      </c>
      <c r="K3479" s="184" t="s">
        <v>318</v>
      </c>
      <c r="L3479" s="186">
        <f t="shared" si="111"/>
        <v>0</v>
      </c>
      <c r="M3479" s="186">
        <f t="shared" si="112"/>
        <v>0</v>
      </c>
      <c r="N3479" s="185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t="28.8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184" t="s">
        <v>338</v>
      </c>
      <c r="K3480" s="184" t="s">
        <v>339</v>
      </c>
      <c r="L3480" s="186">
        <f t="shared" si="111"/>
        <v>0</v>
      </c>
      <c r="M3480" s="186">
        <f t="shared" si="112"/>
        <v>0</v>
      </c>
      <c r="N3480" s="185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t="28.8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184" t="s">
        <v>340</v>
      </c>
      <c r="K3481" s="184" t="s">
        <v>318</v>
      </c>
      <c r="L3481" s="186">
        <f t="shared" si="111"/>
        <v>0</v>
      </c>
      <c r="M3481" s="186">
        <f t="shared" si="112"/>
        <v>0</v>
      </c>
      <c r="N3481" s="185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184" t="s">
        <v>341</v>
      </c>
      <c r="K3482" s="184" t="s">
        <v>320</v>
      </c>
      <c r="L3482" s="186">
        <f t="shared" si="111"/>
        <v>0</v>
      </c>
      <c r="M3482" s="186">
        <f t="shared" si="112"/>
        <v>0</v>
      </c>
      <c r="N3482" s="185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t="28.8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184" t="s">
        <v>342</v>
      </c>
      <c r="K3483" s="184" t="s">
        <v>320</v>
      </c>
      <c r="L3483" s="186">
        <f t="shared" si="111"/>
        <v>0</v>
      </c>
      <c r="M3483" s="186">
        <f t="shared" si="112"/>
        <v>0</v>
      </c>
      <c r="N3483" s="185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184" t="s">
        <v>343</v>
      </c>
      <c r="K3484" s="184" t="s">
        <v>339</v>
      </c>
      <c r="L3484" s="186">
        <f t="shared" si="111"/>
        <v>0</v>
      </c>
      <c r="M3484" s="186">
        <f t="shared" si="112"/>
        <v>0</v>
      </c>
      <c r="N3484" s="185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184" t="s">
        <v>344</v>
      </c>
      <c r="K3485" s="184" t="s">
        <v>318</v>
      </c>
      <c r="L3485" s="186">
        <f t="shared" si="111"/>
        <v>0</v>
      </c>
      <c r="M3485" s="186">
        <f t="shared" si="112"/>
        <v>0</v>
      </c>
      <c r="N3485" s="185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183" t="s">
        <v>351</v>
      </c>
      <c r="K3486" s="183" t="s">
        <v>318</v>
      </c>
      <c r="L3486" s="186">
        <f t="shared" si="111"/>
        <v>0</v>
      </c>
      <c r="M3486" s="186">
        <f t="shared" si="112"/>
        <v>0</v>
      </c>
      <c r="N3486" s="185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t="28.8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183" t="s">
        <v>352</v>
      </c>
      <c r="K3487" s="183" t="s">
        <v>321</v>
      </c>
      <c r="L3487" s="186">
        <f t="shared" si="111"/>
        <v>0</v>
      </c>
      <c r="M3487" s="186">
        <f t="shared" si="112"/>
        <v>0</v>
      </c>
      <c r="N3487" s="185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183" t="s">
        <v>345</v>
      </c>
      <c r="K3488" s="183" t="s">
        <v>318</v>
      </c>
      <c r="L3488" s="186">
        <f t="shared" si="111"/>
        <v>0</v>
      </c>
      <c r="M3488" s="186">
        <f t="shared" si="112"/>
        <v>0</v>
      </c>
      <c r="N3488" s="185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183" t="s">
        <v>268</v>
      </c>
      <c r="K3489" s="183" t="s">
        <v>318</v>
      </c>
      <c r="L3489" s="186">
        <f t="shared" si="111"/>
        <v>0.72</v>
      </c>
      <c r="M3489" s="186">
        <f t="shared" si="112"/>
        <v>4071.3110000000001</v>
      </c>
      <c r="N3489" s="185" t="s">
        <v>1089</v>
      </c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1089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183" t="s">
        <v>292</v>
      </c>
      <c r="K3490" s="183" t="s">
        <v>318</v>
      </c>
      <c r="L3490" s="186">
        <f t="shared" si="111"/>
        <v>0</v>
      </c>
      <c r="M3490" s="186">
        <f t="shared" si="112"/>
        <v>0</v>
      </c>
      <c r="N3490" s="185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183" t="s">
        <v>293</v>
      </c>
      <c r="K3491" s="183" t="s">
        <v>318</v>
      </c>
      <c r="L3491" s="187">
        <f t="shared" si="111"/>
        <v>0</v>
      </c>
      <c r="M3491" s="186">
        <f t="shared" si="112"/>
        <v>0</v>
      </c>
      <c r="N3491" s="185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183" t="s">
        <v>269</v>
      </c>
      <c r="K3492" s="183" t="s">
        <v>320</v>
      </c>
      <c r="L3492" s="186">
        <f t="shared" si="111"/>
        <v>9</v>
      </c>
      <c r="M3492" s="186">
        <f t="shared" si="112"/>
        <v>17.614000000000001</v>
      </c>
      <c r="N3492" s="185" t="s">
        <v>1453</v>
      </c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183" t="s">
        <v>270</v>
      </c>
      <c r="K3493" s="183" t="s">
        <v>320</v>
      </c>
      <c r="L3493" s="186">
        <f t="shared" si="111"/>
        <v>0</v>
      </c>
      <c r="M3493" s="186">
        <f t="shared" si="112"/>
        <v>0</v>
      </c>
      <c r="N3493" s="185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183" t="s">
        <v>271</v>
      </c>
      <c r="K3494" s="183" t="s">
        <v>321</v>
      </c>
      <c r="L3494" s="186">
        <f t="shared" si="111"/>
        <v>0</v>
      </c>
      <c r="M3494" s="186">
        <f t="shared" si="112"/>
        <v>0</v>
      </c>
      <c r="N3494" s="185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183" t="s">
        <v>294</v>
      </c>
      <c r="K3495" s="183" t="s">
        <v>320</v>
      </c>
      <c r="L3495" s="186">
        <f t="shared" si="111"/>
        <v>0</v>
      </c>
      <c r="M3495" s="186">
        <f t="shared" si="112"/>
        <v>0</v>
      </c>
      <c r="N3495" s="185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t="28.8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183" t="s">
        <v>346</v>
      </c>
      <c r="K3496" s="183" t="s">
        <v>320</v>
      </c>
      <c r="L3496" s="188">
        <f t="shared" si="111"/>
        <v>0</v>
      </c>
      <c r="M3496" s="186">
        <f t="shared" si="112"/>
        <v>0</v>
      </c>
      <c r="N3496" s="185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183" t="s">
        <v>295</v>
      </c>
      <c r="K3497" s="183" t="s">
        <v>320</v>
      </c>
      <c r="L3497" s="186">
        <f t="shared" si="111"/>
        <v>0</v>
      </c>
      <c r="M3497" s="186">
        <f t="shared" si="112"/>
        <v>0</v>
      </c>
      <c r="N3497" s="185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t="28.8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183" t="s">
        <v>299</v>
      </c>
      <c r="K3498" s="183" t="s">
        <v>318</v>
      </c>
      <c r="L3498" s="186">
        <f t="shared" si="111"/>
        <v>0</v>
      </c>
      <c r="M3498" s="186">
        <f t="shared" si="112"/>
        <v>0</v>
      </c>
      <c r="N3498" s="185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183" t="s">
        <v>347</v>
      </c>
      <c r="K3499" s="183" t="s">
        <v>320</v>
      </c>
      <c r="L3499" s="186">
        <f t="shared" si="111"/>
        <v>0</v>
      </c>
      <c r="M3499" s="186">
        <f t="shared" si="112"/>
        <v>0</v>
      </c>
      <c r="N3499" s="185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t="28.8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183" t="s">
        <v>296</v>
      </c>
      <c r="K3500" s="183" t="s">
        <v>321</v>
      </c>
      <c r="L3500" s="186">
        <f t="shared" si="111"/>
        <v>0</v>
      </c>
      <c r="M3500" s="186">
        <f t="shared" si="112"/>
        <v>0</v>
      </c>
      <c r="N3500" s="185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t="28.8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183" t="s">
        <v>297</v>
      </c>
      <c r="K3501" s="183" t="s">
        <v>318</v>
      </c>
      <c r="L3501" s="186">
        <f t="shared" si="111"/>
        <v>0</v>
      </c>
      <c r="M3501" s="186">
        <f t="shared" si="112"/>
        <v>0</v>
      </c>
      <c r="N3501" s="185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184" t="s">
        <v>348</v>
      </c>
      <c r="K3502" s="184" t="s">
        <v>320</v>
      </c>
      <c r="L3502" s="186">
        <f t="shared" si="111"/>
        <v>0</v>
      </c>
      <c r="M3502" s="186">
        <f t="shared" si="112"/>
        <v>0</v>
      </c>
      <c r="N3502" s="185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183" t="s">
        <v>272</v>
      </c>
      <c r="K3503" s="183" t="s">
        <v>321</v>
      </c>
      <c r="L3503" s="186">
        <f t="shared" si="111"/>
        <v>0</v>
      </c>
      <c r="M3503" s="186">
        <f t="shared" si="112"/>
        <v>0</v>
      </c>
      <c r="N3503" s="185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t="43.2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183" t="s">
        <v>273</v>
      </c>
      <c r="K3504" s="183" t="s">
        <v>321</v>
      </c>
      <c r="L3504" s="186">
        <f t="shared" si="111"/>
        <v>3.1200000000000002E-2</v>
      </c>
      <c r="M3504" s="186">
        <f t="shared" si="112"/>
        <v>74.510999999999996</v>
      </c>
      <c r="N3504" s="185" t="s">
        <v>1457</v>
      </c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773</v>
      </c>
      <c r="BA3504" s="2">
        <v>1.2E-2</v>
      </c>
      <c r="BB3504" s="55">
        <v>29.707999999999998</v>
      </c>
      <c r="BC3504" s="105" t="s">
        <v>877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1205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183" t="s">
        <v>274</v>
      </c>
      <c r="K3505" s="183" t="s">
        <v>321</v>
      </c>
      <c r="L3505" s="186">
        <f t="shared" si="111"/>
        <v>1.5E-3</v>
      </c>
      <c r="M3505" s="186">
        <f t="shared" si="112"/>
        <v>3.1739999999999999</v>
      </c>
      <c r="N3505" s="185" t="s">
        <v>1455</v>
      </c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788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956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183" t="s">
        <v>275</v>
      </c>
      <c r="K3506" s="183" t="s">
        <v>321</v>
      </c>
      <c r="L3506" s="186">
        <f t="shared" si="111"/>
        <v>2E-3</v>
      </c>
      <c r="M3506" s="186">
        <f t="shared" si="112"/>
        <v>2.8879999999999999</v>
      </c>
      <c r="N3506" s="185" t="s">
        <v>1452</v>
      </c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183" t="s">
        <v>276</v>
      </c>
      <c r="K3507" s="183" t="s">
        <v>320</v>
      </c>
      <c r="L3507" s="186">
        <f t="shared" si="111"/>
        <v>1</v>
      </c>
      <c r="M3507" s="186">
        <f t="shared" si="112"/>
        <v>3.8809999999999998</v>
      </c>
      <c r="N3507" s="2" t="s">
        <v>392</v>
      </c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183" t="s">
        <v>277</v>
      </c>
      <c r="K3508" s="183" t="s">
        <v>320</v>
      </c>
      <c r="L3508" s="186">
        <f t="shared" si="111"/>
        <v>12</v>
      </c>
      <c r="M3508" s="186">
        <f t="shared" si="112"/>
        <v>38.868000000000002</v>
      </c>
      <c r="N3508" s="2" t="s">
        <v>1454</v>
      </c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795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183" t="s">
        <v>298</v>
      </c>
      <c r="K3509" s="183" t="s">
        <v>321</v>
      </c>
      <c r="L3509" s="186">
        <f t="shared" si="111"/>
        <v>4.5999999999999999E-2</v>
      </c>
      <c r="M3509" s="186">
        <f t="shared" si="112"/>
        <v>17.135999999999999</v>
      </c>
      <c r="N3509" s="185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183" t="s">
        <v>278</v>
      </c>
      <c r="K3510" s="183" t="s">
        <v>320</v>
      </c>
      <c r="L3510" s="186">
        <f t="shared" si="111"/>
        <v>33</v>
      </c>
      <c r="M3510" s="186">
        <f t="shared" si="112"/>
        <v>99.421000000000006</v>
      </c>
      <c r="N3510" s="185" t="s">
        <v>1456</v>
      </c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807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990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1102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183" t="s">
        <v>279</v>
      </c>
      <c r="K3511" s="183" t="s">
        <v>320</v>
      </c>
      <c r="L3511" s="186">
        <f t="shared" si="111"/>
        <v>0</v>
      </c>
      <c r="M3511" s="186">
        <f t="shared" si="112"/>
        <v>0</v>
      </c>
      <c r="N3511" s="185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183" t="s">
        <v>280</v>
      </c>
      <c r="K3512" s="183" t="s">
        <v>319</v>
      </c>
      <c r="L3512" s="186">
        <f t="shared" si="111"/>
        <v>0</v>
      </c>
      <c r="M3512" s="186">
        <f t="shared" si="112"/>
        <v>0</v>
      </c>
      <c r="N3512" s="185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t="86.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183" t="s">
        <v>281</v>
      </c>
      <c r="K3513" s="183" t="s">
        <v>319</v>
      </c>
      <c r="L3513" s="186">
        <f t="shared" si="111"/>
        <v>0</v>
      </c>
      <c r="M3513" s="186">
        <f t="shared" si="112"/>
        <v>1790.3768</v>
      </c>
      <c r="N3513" s="185" t="s">
        <v>1458</v>
      </c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749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1060</v>
      </c>
      <c r="BD3513" s="105"/>
      <c r="BE3513" s="105"/>
      <c r="BF3513" s="105"/>
      <c r="BG3513" s="109">
        <v>4.5</v>
      </c>
      <c r="BH3513" s="2" t="s">
        <v>1035</v>
      </c>
      <c r="BI3513" s="2"/>
      <c r="BJ3513" s="2"/>
      <c r="BK3513" s="2"/>
      <c r="BL3513" s="55">
        <v>10.188000000000001</v>
      </c>
      <c r="BM3513" s="48" t="s">
        <v>1147</v>
      </c>
      <c r="BN3513" s="48"/>
      <c r="BO3513" s="48"/>
      <c r="BP3513" s="48"/>
      <c r="BQ3513" s="117">
        <f>517.901+1.666</f>
        <v>519.56700000000001</v>
      </c>
      <c r="BR3513" s="2" t="s">
        <v>1279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2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183" t="s">
        <v>267</v>
      </c>
      <c r="K3515" s="183" t="s">
        <v>318</v>
      </c>
      <c r="L3515" s="186">
        <f t="shared" si="111"/>
        <v>0</v>
      </c>
      <c r="M3515" s="186">
        <f t="shared" si="112"/>
        <v>0</v>
      </c>
      <c r="N3515" s="185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183" t="s">
        <v>291</v>
      </c>
      <c r="K3516" s="183" t="s">
        <v>319</v>
      </c>
      <c r="L3516" s="186">
        <f t="shared" si="111"/>
        <v>0</v>
      </c>
      <c r="M3516" s="186">
        <f t="shared" si="112"/>
        <v>0</v>
      </c>
      <c r="N3516" s="185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183" t="s">
        <v>336</v>
      </c>
      <c r="K3517" s="183" t="s">
        <v>319</v>
      </c>
      <c r="L3517" s="186">
        <f t="shared" si="111"/>
        <v>0</v>
      </c>
      <c r="M3517" s="186">
        <f t="shared" si="112"/>
        <v>0</v>
      </c>
      <c r="N3517" s="185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184" t="s">
        <v>337</v>
      </c>
      <c r="K3518" s="184" t="s">
        <v>318</v>
      </c>
      <c r="L3518" s="186">
        <f t="shared" si="111"/>
        <v>0</v>
      </c>
      <c r="M3518" s="186">
        <f t="shared" si="112"/>
        <v>0</v>
      </c>
      <c r="N3518" s="185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t="28.8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184" t="s">
        <v>338</v>
      </c>
      <c r="K3519" s="184" t="s">
        <v>339</v>
      </c>
      <c r="L3519" s="186">
        <f t="shared" si="111"/>
        <v>0</v>
      </c>
      <c r="M3519" s="186">
        <f t="shared" si="112"/>
        <v>0</v>
      </c>
      <c r="N3519" s="185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t="28.8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184" t="s">
        <v>340</v>
      </c>
      <c r="K3520" s="184" t="s">
        <v>318</v>
      </c>
      <c r="L3520" s="186">
        <f t="shared" si="111"/>
        <v>0</v>
      </c>
      <c r="M3520" s="186">
        <f t="shared" si="112"/>
        <v>0</v>
      </c>
      <c r="N3520" s="185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184" t="s">
        <v>341</v>
      </c>
      <c r="K3521" s="184" t="s">
        <v>320</v>
      </c>
      <c r="L3521" s="186">
        <f t="shared" si="111"/>
        <v>0</v>
      </c>
      <c r="M3521" s="186">
        <f t="shared" si="112"/>
        <v>0</v>
      </c>
      <c r="N3521" s="185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t="28.8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184" t="s">
        <v>342</v>
      </c>
      <c r="K3522" s="184" t="s">
        <v>320</v>
      </c>
      <c r="L3522" s="186">
        <f t="shared" si="111"/>
        <v>0</v>
      </c>
      <c r="M3522" s="186">
        <f t="shared" si="112"/>
        <v>0</v>
      </c>
      <c r="N3522" s="185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184" t="s">
        <v>343</v>
      </c>
      <c r="K3523" s="184" t="s">
        <v>339</v>
      </c>
      <c r="L3523" s="186">
        <f t="shared" si="111"/>
        <v>0</v>
      </c>
      <c r="M3523" s="186">
        <f t="shared" si="112"/>
        <v>0</v>
      </c>
      <c r="N3523" s="185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184" t="s">
        <v>344</v>
      </c>
      <c r="K3524" s="184" t="s">
        <v>318</v>
      </c>
      <c r="L3524" s="186">
        <f t="shared" si="111"/>
        <v>0</v>
      </c>
      <c r="M3524" s="186">
        <f t="shared" si="112"/>
        <v>0</v>
      </c>
      <c r="N3524" s="185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183" t="s">
        <v>351</v>
      </c>
      <c r="K3525" s="183" t="s">
        <v>318</v>
      </c>
      <c r="L3525" s="186">
        <f t="shared" si="111"/>
        <v>0</v>
      </c>
      <c r="M3525" s="186">
        <f t="shared" si="112"/>
        <v>0</v>
      </c>
      <c r="N3525" s="185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t="28.8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183" t="s">
        <v>352</v>
      </c>
      <c r="K3526" s="183" t="s">
        <v>321</v>
      </c>
      <c r="L3526" s="186">
        <f t="shared" ref="L3526:L3589" si="113">SUM(R3526,W3526,AB3526,AG3526,AL3526,AQ3526,AV3526,BA3526,BF3526,BK3526,BP3526,BU3526)</f>
        <v>0</v>
      </c>
      <c r="M3526" s="186">
        <f t="shared" ref="M3526:M3589" si="114">SUM(S3526,X3526,AC3526,AH3526,AM3526,AR3526,AW3526,BB3526,BG3526,BL3526,BQ3526,BV3526)</f>
        <v>0</v>
      </c>
      <c r="N3526" s="185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183" t="s">
        <v>345</v>
      </c>
      <c r="K3527" s="183" t="s">
        <v>318</v>
      </c>
      <c r="L3527" s="186">
        <f t="shared" si="113"/>
        <v>0</v>
      </c>
      <c r="M3527" s="186">
        <f t="shared" si="114"/>
        <v>0</v>
      </c>
      <c r="N3527" s="185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183" t="s">
        <v>268</v>
      </c>
      <c r="K3528" s="183" t="s">
        <v>318</v>
      </c>
      <c r="L3528" s="186">
        <f t="shared" si="113"/>
        <v>0.35</v>
      </c>
      <c r="M3528" s="186">
        <f t="shared" si="114"/>
        <v>611.58299999999997</v>
      </c>
      <c r="N3528" s="185" t="s">
        <v>1462</v>
      </c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183" t="s">
        <v>292</v>
      </c>
      <c r="K3529" s="183" t="s">
        <v>318</v>
      </c>
      <c r="L3529" s="186">
        <f t="shared" si="113"/>
        <v>0</v>
      </c>
      <c r="M3529" s="186">
        <f t="shared" si="114"/>
        <v>0</v>
      </c>
      <c r="N3529" s="185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183" t="s">
        <v>293</v>
      </c>
      <c r="K3530" s="183" t="s">
        <v>318</v>
      </c>
      <c r="L3530" s="187">
        <f t="shared" si="113"/>
        <v>0</v>
      </c>
      <c r="M3530" s="186">
        <f t="shared" si="114"/>
        <v>0</v>
      </c>
      <c r="N3530" s="185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183" t="s">
        <v>269</v>
      </c>
      <c r="K3531" s="183" t="s">
        <v>320</v>
      </c>
      <c r="L3531" s="186">
        <f t="shared" si="113"/>
        <v>0</v>
      </c>
      <c r="M3531" s="186">
        <f t="shared" si="114"/>
        <v>0</v>
      </c>
      <c r="N3531" s="185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183" t="s">
        <v>270</v>
      </c>
      <c r="K3532" s="183" t="s">
        <v>320</v>
      </c>
      <c r="L3532" s="186">
        <f t="shared" si="113"/>
        <v>0</v>
      </c>
      <c r="M3532" s="186">
        <f t="shared" si="114"/>
        <v>0</v>
      </c>
      <c r="N3532" s="185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183" t="s">
        <v>271</v>
      </c>
      <c r="K3533" s="183" t="s">
        <v>321</v>
      </c>
      <c r="L3533" s="186">
        <f t="shared" si="113"/>
        <v>0</v>
      </c>
      <c r="M3533" s="186">
        <f t="shared" si="114"/>
        <v>0</v>
      </c>
      <c r="N3533" s="185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183" t="s">
        <v>294</v>
      </c>
      <c r="K3534" s="183" t="s">
        <v>320</v>
      </c>
      <c r="L3534" s="186">
        <f t="shared" si="113"/>
        <v>0</v>
      </c>
      <c r="M3534" s="186">
        <f t="shared" si="114"/>
        <v>0</v>
      </c>
      <c r="N3534" s="185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t="28.8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183" t="s">
        <v>346</v>
      </c>
      <c r="K3535" s="183" t="s">
        <v>320</v>
      </c>
      <c r="L3535" s="186">
        <f t="shared" si="113"/>
        <v>0</v>
      </c>
      <c r="M3535" s="186">
        <f t="shared" si="114"/>
        <v>0</v>
      </c>
      <c r="N3535" s="185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183" t="s">
        <v>295</v>
      </c>
      <c r="K3536" s="183" t="s">
        <v>320</v>
      </c>
      <c r="L3536" s="186">
        <f t="shared" si="113"/>
        <v>0</v>
      </c>
      <c r="M3536" s="186">
        <f t="shared" si="114"/>
        <v>0</v>
      </c>
      <c r="N3536" s="185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t="28.8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183" t="s">
        <v>299</v>
      </c>
      <c r="K3537" s="183" t="s">
        <v>318</v>
      </c>
      <c r="L3537" s="186">
        <f t="shared" si="113"/>
        <v>0</v>
      </c>
      <c r="M3537" s="186">
        <f t="shared" si="114"/>
        <v>0</v>
      </c>
      <c r="N3537" s="185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183" t="s">
        <v>347</v>
      </c>
      <c r="K3538" s="183" t="s">
        <v>320</v>
      </c>
      <c r="L3538" s="186">
        <f t="shared" si="113"/>
        <v>0</v>
      </c>
      <c r="M3538" s="186">
        <f t="shared" si="114"/>
        <v>0</v>
      </c>
      <c r="N3538" s="185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t="28.8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183" t="s">
        <v>296</v>
      </c>
      <c r="K3539" s="183" t="s">
        <v>321</v>
      </c>
      <c r="L3539" s="186">
        <f t="shared" si="113"/>
        <v>0</v>
      </c>
      <c r="M3539" s="186">
        <f t="shared" si="114"/>
        <v>0</v>
      </c>
      <c r="N3539" s="185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t="28.8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183" t="s">
        <v>297</v>
      </c>
      <c r="K3540" s="183" t="s">
        <v>318</v>
      </c>
      <c r="L3540" s="186">
        <f t="shared" si="113"/>
        <v>4.5999999999999999E-3</v>
      </c>
      <c r="M3540" s="186">
        <f t="shared" si="114"/>
        <v>15.048</v>
      </c>
      <c r="N3540" s="185" t="s">
        <v>381</v>
      </c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184" t="s">
        <v>348</v>
      </c>
      <c r="K3541" s="184" t="s">
        <v>320</v>
      </c>
      <c r="L3541" s="186">
        <f t="shared" si="113"/>
        <v>3</v>
      </c>
      <c r="M3541" s="186">
        <f t="shared" si="114"/>
        <v>13.09</v>
      </c>
      <c r="N3541" s="185" t="s">
        <v>594</v>
      </c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183" t="s">
        <v>272</v>
      </c>
      <c r="K3542" s="183" t="s">
        <v>321</v>
      </c>
      <c r="L3542" s="186">
        <f t="shared" si="113"/>
        <v>0</v>
      </c>
      <c r="M3542" s="186">
        <f t="shared" si="114"/>
        <v>0</v>
      </c>
      <c r="N3542" s="185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t="28.8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183" t="s">
        <v>273</v>
      </c>
      <c r="K3543" s="183" t="s">
        <v>321</v>
      </c>
      <c r="L3543" s="186">
        <f t="shared" si="113"/>
        <v>3.4000000000000002E-2</v>
      </c>
      <c r="M3543" s="186">
        <f t="shared" si="114"/>
        <v>88.222999999999999</v>
      </c>
      <c r="N3543" s="185" t="s">
        <v>1461</v>
      </c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183" t="s">
        <v>274</v>
      </c>
      <c r="K3544" s="183" t="s">
        <v>321</v>
      </c>
      <c r="L3544" s="187">
        <f t="shared" si="113"/>
        <v>5.0000000000000001E-4</v>
      </c>
      <c r="M3544" s="186">
        <f t="shared" si="114"/>
        <v>0.71</v>
      </c>
      <c r="N3544" s="185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183" t="s">
        <v>275</v>
      </c>
      <c r="K3545" s="183" t="s">
        <v>321</v>
      </c>
      <c r="L3545" s="186">
        <f t="shared" si="113"/>
        <v>0</v>
      </c>
      <c r="M3545" s="186">
        <f t="shared" si="114"/>
        <v>0</v>
      </c>
      <c r="N3545" s="185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183" t="s">
        <v>276</v>
      </c>
      <c r="K3546" s="183" t="s">
        <v>320</v>
      </c>
      <c r="L3546" s="186">
        <f t="shared" si="113"/>
        <v>0</v>
      </c>
      <c r="M3546" s="186">
        <f t="shared" si="114"/>
        <v>0</v>
      </c>
      <c r="N3546" s="185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183" t="s">
        <v>277</v>
      </c>
      <c r="K3547" s="183" t="s">
        <v>320</v>
      </c>
      <c r="L3547" s="186">
        <f t="shared" si="113"/>
        <v>8</v>
      </c>
      <c r="M3547" s="186">
        <f t="shared" si="114"/>
        <v>14.078999999999999</v>
      </c>
      <c r="N3547" s="185" t="s">
        <v>527</v>
      </c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183" t="s">
        <v>298</v>
      </c>
      <c r="K3548" s="183" t="s">
        <v>321</v>
      </c>
      <c r="L3548" s="186">
        <f t="shared" si="113"/>
        <v>0.22999999999999998</v>
      </c>
      <c r="M3548" s="186">
        <f t="shared" si="114"/>
        <v>118.854</v>
      </c>
      <c r="N3548" s="185" t="s">
        <v>594</v>
      </c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183" t="s">
        <v>278</v>
      </c>
      <c r="K3549" s="183" t="s">
        <v>320</v>
      </c>
      <c r="L3549" s="186">
        <f t="shared" si="113"/>
        <v>81</v>
      </c>
      <c r="M3549" s="186">
        <f t="shared" si="114"/>
        <v>167.84100000000001</v>
      </c>
      <c r="N3549" s="185" t="s">
        <v>1459</v>
      </c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808</v>
      </c>
      <c r="AY3549" s="2"/>
      <c r="AZ3549" s="2"/>
      <c r="BA3549" s="2">
        <v>19</v>
      </c>
      <c r="BB3549" s="55">
        <v>42.165999999999997</v>
      </c>
      <c r="BC3549" s="105" t="s">
        <v>920</v>
      </c>
      <c r="BD3549" s="105"/>
      <c r="BE3549" s="105"/>
      <c r="BF3549" s="105">
        <v>1</v>
      </c>
      <c r="BG3549" s="109">
        <v>1.526</v>
      </c>
      <c r="BH3549" s="2" t="s">
        <v>991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183" t="s">
        <v>279</v>
      </c>
      <c r="K3550" s="183" t="s">
        <v>320</v>
      </c>
      <c r="L3550" s="186">
        <f t="shared" si="113"/>
        <v>0</v>
      </c>
      <c r="M3550" s="186">
        <f t="shared" si="114"/>
        <v>0</v>
      </c>
      <c r="N3550" s="185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183" t="s">
        <v>280</v>
      </c>
      <c r="K3551" s="183" t="s">
        <v>319</v>
      </c>
      <c r="L3551" s="186">
        <f t="shared" si="113"/>
        <v>0</v>
      </c>
      <c r="M3551" s="186">
        <f t="shared" si="114"/>
        <v>0</v>
      </c>
      <c r="N3551" s="185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t="43.2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183" t="s">
        <v>281</v>
      </c>
      <c r="K3552" s="183" t="s">
        <v>319</v>
      </c>
      <c r="L3552" s="186">
        <f t="shared" si="113"/>
        <v>0</v>
      </c>
      <c r="M3552" s="186">
        <f t="shared" si="114"/>
        <v>72.671999999999997</v>
      </c>
      <c r="N3552" s="185" t="s">
        <v>1460</v>
      </c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721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1060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2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183" t="s">
        <v>267</v>
      </c>
      <c r="K3554" s="183" t="s">
        <v>318</v>
      </c>
      <c r="L3554" s="186">
        <f t="shared" si="113"/>
        <v>0</v>
      </c>
      <c r="M3554" s="186">
        <f t="shared" si="114"/>
        <v>0</v>
      </c>
      <c r="N3554" s="185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183" t="s">
        <v>291</v>
      </c>
      <c r="K3555" s="183" t="s">
        <v>319</v>
      </c>
      <c r="L3555" s="186">
        <f t="shared" si="113"/>
        <v>0</v>
      </c>
      <c r="M3555" s="186">
        <f t="shared" si="114"/>
        <v>0</v>
      </c>
      <c r="N3555" s="185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183" t="s">
        <v>336</v>
      </c>
      <c r="K3556" s="183" t="s">
        <v>319</v>
      </c>
      <c r="L3556" s="186">
        <f t="shared" si="113"/>
        <v>0</v>
      </c>
      <c r="M3556" s="186">
        <f t="shared" si="114"/>
        <v>0</v>
      </c>
      <c r="N3556" s="185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184" t="s">
        <v>337</v>
      </c>
      <c r="K3557" s="184" t="s">
        <v>318</v>
      </c>
      <c r="L3557" s="186">
        <f t="shared" si="113"/>
        <v>0</v>
      </c>
      <c r="M3557" s="186">
        <f t="shared" si="114"/>
        <v>0</v>
      </c>
      <c r="N3557" s="185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t="28.8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184" t="s">
        <v>338</v>
      </c>
      <c r="K3558" s="184" t="s">
        <v>339</v>
      </c>
      <c r="L3558" s="186">
        <f t="shared" si="113"/>
        <v>0</v>
      </c>
      <c r="M3558" s="186">
        <f t="shared" si="114"/>
        <v>0</v>
      </c>
      <c r="N3558" s="185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t="28.8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184" t="s">
        <v>340</v>
      </c>
      <c r="K3559" s="184" t="s">
        <v>318</v>
      </c>
      <c r="L3559" s="186">
        <f t="shared" si="113"/>
        <v>0</v>
      </c>
      <c r="M3559" s="186">
        <f t="shared" si="114"/>
        <v>0</v>
      </c>
      <c r="N3559" s="185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184" t="s">
        <v>341</v>
      </c>
      <c r="K3560" s="184" t="s">
        <v>320</v>
      </c>
      <c r="L3560" s="186">
        <f t="shared" si="113"/>
        <v>0</v>
      </c>
      <c r="M3560" s="186">
        <f t="shared" si="114"/>
        <v>0</v>
      </c>
      <c r="N3560" s="185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t="28.8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184" t="s">
        <v>342</v>
      </c>
      <c r="K3561" s="184" t="s">
        <v>320</v>
      </c>
      <c r="L3561" s="186">
        <f t="shared" si="113"/>
        <v>0</v>
      </c>
      <c r="M3561" s="186">
        <f t="shared" si="114"/>
        <v>0</v>
      </c>
      <c r="N3561" s="185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184" t="s">
        <v>343</v>
      </c>
      <c r="K3562" s="184" t="s">
        <v>339</v>
      </c>
      <c r="L3562" s="186">
        <f t="shared" si="113"/>
        <v>0</v>
      </c>
      <c r="M3562" s="186">
        <f t="shared" si="114"/>
        <v>0</v>
      </c>
      <c r="N3562" s="185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184" t="s">
        <v>344</v>
      </c>
      <c r="K3563" s="184" t="s">
        <v>318</v>
      </c>
      <c r="L3563" s="186">
        <f t="shared" si="113"/>
        <v>0</v>
      </c>
      <c r="M3563" s="186">
        <f t="shared" si="114"/>
        <v>0</v>
      </c>
      <c r="N3563" s="185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183" t="s">
        <v>351</v>
      </c>
      <c r="K3564" s="183" t="s">
        <v>318</v>
      </c>
      <c r="L3564" s="186">
        <f t="shared" si="113"/>
        <v>0</v>
      </c>
      <c r="M3564" s="186">
        <f t="shared" si="114"/>
        <v>0</v>
      </c>
      <c r="N3564" s="185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t="28.8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183" t="s">
        <v>352</v>
      </c>
      <c r="K3565" s="183" t="s">
        <v>321</v>
      </c>
      <c r="L3565" s="186">
        <f t="shared" si="113"/>
        <v>0</v>
      </c>
      <c r="M3565" s="186">
        <f t="shared" si="114"/>
        <v>0</v>
      </c>
      <c r="N3565" s="185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183" t="s">
        <v>345</v>
      </c>
      <c r="K3566" s="183" t="s">
        <v>318</v>
      </c>
      <c r="L3566" s="186">
        <f t="shared" si="113"/>
        <v>0</v>
      </c>
      <c r="M3566" s="186">
        <f t="shared" si="114"/>
        <v>0</v>
      </c>
      <c r="N3566" s="185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183" t="s">
        <v>268</v>
      </c>
      <c r="K3567" s="183" t="s">
        <v>318</v>
      </c>
      <c r="L3567" s="186">
        <f t="shared" si="113"/>
        <v>0</v>
      </c>
      <c r="M3567" s="186">
        <f t="shared" si="114"/>
        <v>0</v>
      </c>
      <c r="N3567" s="185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183" t="s">
        <v>292</v>
      </c>
      <c r="K3568" s="183" t="s">
        <v>318</v>
      </c>
      <c r="L3568" s="186">
        <f t="shared" si="113"/>
        <v>0</v>
      </c>
      <c r="M3568" s="186">
        <f t="shared" si="114"/>
        <v>0</v>
      </c>
      <c r="N3568" s="185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183" t="s">
        <v>293</v>
      </c>
      <c r="K3569" s="183" t="s">
        <v>318</v>
      </c>
      <c r="L3569" s="186">
        <f t="shared" si="113"/>
        <v>0</v>
      </c>
      <c r="M3569" s="186">
        <f t="shared" si="114"/>
        <v>0</v>
      </c>
      <c r="N3569" s="185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183" t="s">
        <v>269</v>
      </c>
      <c r="K3570" s="183" t="s">
        <v>320</v>
      </c>
      <c r="L3570" s="186">
        <f t="shared" si="113"/>
        <v>3</v>
      </c>
      <c r="M3570" s="186">
        <f t="shared" si="114"/>
        <v>4.7060000000000004</v>
      </c>
      <c r="N3570" s="185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183" t="s">
        <v>270</v>
      </c>
      <c r="K3571" s="183" t="s">
        <v>320</v>
      </c>
      <c r="L3571" s="186">
        <f t="shared" si="113"/>
        <v>0</v>
      </c>
      <c r="M3571" s="186">
        <f t="shared" si="114"/>
        <v>0</v>
      </c>
      <c r="N3571" s="185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183" t="s">
        <v>271</v>
      </c>
      <c r="K3572" s="183" t="s">
        <v>321</v>
      </c>
      <c r="L3572" s="186">
        <f t="shared" si="113"/>
        <v>0</v>
      </c>
      <c r="M3572" s="186">
        <f t="shared" si="114"/>
        <v>0</v>
      </c>
      <c r="N3572" s="185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183" t="s">
        <v>294</v>
      </c>
      <c r="K3573" s="183" t="s">
        <v>320</v>
      </c>
      <c r="L3573" s="186">
        <f t="shared" si="113"/>
        <v>0</v>
      </c>
      <c r="M3573" s="186">
        <f t="shared" si="114"/>
        <v>0</v>
      </c>
      <c r="N3573" s="185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t="28.8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183" t="s">
        <v>346</v>
      </c>
      <c r="K3574" s="183" t="s">
        <v>320</v>
      </c>
      <c r="L3574" s="186">
        <f t="shared" si="113"/>
        <v>0</v>
      </c>
      <c r="M3574" s="186">
        <f t="shared" si="114"/>
        <v>0</v>
      </c>
      <c r="N3574" s="185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183" t="s">
        <v>295</v>
      </c>
      <c r="K3575" s="183" t="s">
        <v>320</v>
      </c>
      <c r="L3575" s="186">
        <f t="shared" si="113"/>
        <v>0</v>
      </c>
      <c r="M3575" s="186">
        <f t="shared" si="114"/>
        <v>0</v>
      </c>
      <c r="N3575" s="185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t="28.8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183" t="s">
        <v>299</v>
      </c>
      <c r="K3576" s="183" t="s">
        <v>318</v>
      </c>
      <c r="L3576" s="186">
        <f t="shared" si="113"/>
        <v>0</v>
      </c>
      <c r="M3576" s="186">
        <f t="shared" si="114"/>
        <v>0</v>
      </c>
      <c r="N3576" s="185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183" t="s">
        <v>347</v>
      </c>
      <c r="K3577" s="183" t="s">
        <v>320</v>
      </c>
      <c r="L3577" s="186">
        <f t="shared" si="113"/>
        <v>0</v>
      </c>
      <c r="M3577" s="186">
        <f t="shared" si="114"/>
        <v>0</v>
      </c>
      <c r="N3577" s="185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t="28.8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183" t="s">
        <v>296</v>
      </c>
      <c r="K3578" s="183" t="s">
        <v>321</v>
      </c>
      <c r="L3578" s="186">
        <f t="shared" si="113"/>
        <v>0</v>
      </c>
      <c r="M3578" s="186">
        <f t="shared" si="114"/>
        <v>0</v>
      </c>
      <c r="N3578" s="185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t="28.8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183" t="s">
        <v>297</v>
      </c>
      <c r="K3579" s="183" t="s">
        <v>318</v>
      </c>
      <c r="L3579" s="186">
        <f t="shared" si="113"/>
        <v>0</v>
      </c>
      <c r="M3579" s="186">
        <f t="shared" si="114"/>
        <v>0</v>
      </c>
      <c r="N3579" s="185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184" t="s">
        <v>348</v>
      </c>
      <c r="K3580" s="184" t="s">
        <v>320</v>
      </c>
      <c r="L3580" s="186">
        <f t="shared" si="113"/>
        <v>0</v>
      </c>
      <c r="M3580" s="186">
        <f t="shared" si="114"/>
        <v>0</v>
      </c>
      <c r="N3580" s="185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183" t="s">
        <v>272</v>
      </c>
      <c r="K3581" s="183" t="s">
        <v>321</v>
      </c>
      <c r="L3581" s="186">
        <f t="shared" si="113"/>
        <v>0</v>
      </c>
      <c r="M3581" s="186">
        <f t="shared" si="114"/>
        <v>0</v>
      </c>
      <c r="N3581" s="185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183" t="s">
        <v>273</v>
      </c>
      <c r="K3582" s="183" t="s">
        <v>321</v>
      </c>
      <c r="L3582" s="186">
        <f t="shared" si="113"/>
        <v>0</v>
      </c>
      <c r="M3582" s="186">
        <f t="shared" si="114"/>
        <v>0</v>
      </c>
      <c r="N3582" s="185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183" t="s">
        <v>274</v>
      </c>
      <c r="K3583" s="183" t="s">
        <v>321</v>
      </c>
      <c r="L3583" s="186">
        <f t="shared" si="113"/>
        <v>0</v>
      </c>
      <c r="M3583" s="186">
        <f t="shared" si="114"/>
        <v>0</v>
      </c>
      <c r="N3583" s="185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183" t="s">
        <v>275</v>
      </c>
      <c r="K3584" s="183" t="s">
        <v>321</v>
      </c>
      <c r="L3584" s="186">
        <f t="shared" si="113"/>
        <v>0</v>
      </c>
      <c r="M3584" s="186">
        <f t="shared" si="114"/>
        <v>0</v>
      </c>
      <c r="N3584" s="185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183" t="s">
        <v>276</v>
      </c>
      <c r="K3585" s="183" t="s">
        <v>320</v>
      </c>
      <c r="L3585" s="186">
        <f t="shared" si="113"/>
        <v>0</v>
      </c>
      <c r="M3585" s="186">
        <f t="shared" si="114"/>
        <v>0</v>
      </c>
      <c r="N3585" s="185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183" t="s">
        <v>277</v>
      </c>
      <c r="K3586" s="183" t="s">
        <v>320</v>
      </c>
      <c r="L3586" s="186">
        <f t="shared" si="113"/>
        <v>0</v>
      </c>
      <c r="M3586" s="186">
        <f t="shared" si="114"/>
        <v>0</v>
      </c>
      <c r="N3586" s="185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183" t="s">
        <v>298</v>
      </c>
      <c r="K3587" s="183" t="s">
        <v>321</v>
      </c>
      <c r="L3587" s="186">
        <f t="shared" si="113"/>
        <v>0.1</v>
      </c>
      <c r="M3587" s="186">
        <f t="shared" si="114"/>
        <v>27.503</v>
      </c>
      <c r="N3587" s="185" t="s">
        <v>370</v>
      </c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183" t="s">
        <v>278</v>
      </c>
      <c r="K3588" s="183" t="s">
        <v>320</v>
      </c>
      <c r="L3588" s="186">
        <f t="shared" si="113"/>
        <v>11</v>
      </c>
      <c r="M3588" s="186">
        <f t="shared" si="114"/>
        <v>15.07</v>
      </c>
      <c r="N3588" s="185" t="s">
        <v>1463</v>
      </c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915</v>
      </c>
      <c r="BD3588" s="105"/>
      <c r="BE3588" s="105"/>
      <c r="BF3588" s="105"/>
      <c r="BG3588" s="109">
        <v>1.526</v>
      </c>
      <c r="BH3588" s="2" t="s">
        <v>992</v>
      </c>
      <c r="BI3588" s="2"/>
      <c r="BJ3588" s="2"/>
      <c r="BK3588" s="2">
        <v>10</v>
      </c>
      <c r="BL3588" s="55">
        <v>12.082000000000001</v>
      </c>
      <c r="BM3588" s="48" t="s">
        <v>1103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183" t="s">
        <v>279</v>
      </c>
      <c r="K3589" s="183" t="s">
        <v>320</v>
      </c>
      <c r="L3589" s="186">
        <f t="shared" si="113"/>
        <v>0</v>
      </c>
      <c r="M3589" s="186">
        <f t="shared" si="114"/>
        <v>0</v>
      </c>
      <c r="N3589" s="185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183" t="s">
        <v>280</v>
      </c>
      <c r="K3590" s="183" t="s">
        <v>319</v>
      </c>
      <c r="L3590" s="186">
        <f t="shared" ref="L3590:L3653" si="115">SUM(R3590,W3590,AB3590,AG3590,AL3590,AQ3590,AV3590,BA3590,BF3590,BK3590,BP3590,BU3590)</f>
        <v>0</v>
      </c>
      <c r="M3590" s="186">
        <f t="shared" ref="M3590:M3653" si="116">SUM(S3590,X3590,AC3590,AH3590,AM3590,AR3590,AW3590,BB3590,BG3590,BL3590,BQ3590,BV3590)</f>
        <v>0</v>
      </c>
      <c r="N3590" s="185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t="28.8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183" t="s">
        <v>281</v>
      </c>
      <c r="K3591" s="183" t="s">
        <v>319</v>
      </c>
      <c r="L3591" s="186">
        <f t="shared" si="115"/>
        <v>0</v>
      </c>
      <c r="M3591" s="186">
        <f t="shared" si="116"/>
        <v>161.584</v>
      </c>
      <c r="N3591" s="185" t="s">
        <v>1464</v>
      </c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1060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1148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2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183" t="s">
        <v>267</v>
      </c>
      <c r="K3593" s="183" t="s">
        <v>318</v>
      </c>
      <c r="L3593" s="186">
        <f t="shared" si="115"/>
        <v>0</v>
      </c>
      <c r="M3593" s="186">
        <f t="shared" si="116"/>
        <v>0</v>
      </c>
      <c r="N3593" s="185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183" t="s">
        <v>291</v>
      </c>
      <c r="K3594" s="183" t="s">
        <v>319</v>
      </c>
      <c r="L3594" s="186">
        <f t="shared" si="115"/>
        <v>0</v>
      </c>
      <c r="M3594" s="186">
        <f t="shared" si="116"/>
        <v>0</v>
      </c>
      <c r="N3594" s="185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183" t="s">
        <v>336</v>
      </c>
      <c r="K3595" s="183" t="s">
        <v>319</v>
      </c>
      <c r="L3595" s="186">
        <f t="shared" si="115"/>
        <v>0</v>
      </c>
      <c r="M3595" s="186">
        <f t="shared" si="116"/>
        <v>0</v>
      </c>
      <c r="N3595" s="185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184" t="s">
        <v>337</v>
      </c>
      <c r="K3596" s="184" t="s">
        <v>318</v>
      </c>
      <c r="L3596" s="186">
        <f t="shared" si="115"/>
        <v>0</v>
      </c>
      <c r="M3596" s="186">
        <f t="shared" si="116"/>
        <v>0</v>
      </c>
      <c r="N3596" s="185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t="28.8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184" t="s">
        <v>338</v>
      </c>
      <c r="K3597" s="184" t="s">
        <v>339</v>
      </c>
      <c r="L3597" s="186">
        <f t="shared" si="115"/>
        <v>0</v>
      </c>
      <c r="M3597" s="186">
        <f t="shared" si="116"/>
        <v>0</v>
      </c>
      <c r="N3597" s="185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t="28.8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184" t="s">
        <v>340</v>
      </c>
      <c r="K3598" s="184" t="s">
        <v>318</v>
      </c>
      <c r="L3598" s="186">
        <f t="shared" si="115"/>
        <v>0</v>
      </c>
      <c r="M3598" s="186">
        <f t="shared" si="116"/>
        <v>0</v>
      </c>
      <c r="N3598" s="185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184" t="s">
        <v>341</v>
      </c>
      <c r="K3599" s="184" t="s">
        <v>320</v>
      </c>
      <c r="L3599" s="186">
        <f t="shared" si="115"/>
        <v>0</v>
      </c>
      <c r="M3599" s="186">
        <f t="shared" si="116"/>
        <v>0</v>
      </c>
      <c r="N3599" s="185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t="28.8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184" t="s">
        <v>342</v>
      </c>
      <c r="K3600" s="184" t="s">
        <v>320</v>
      </c>
      <c r="L3600" s="186">
        <f t="shared" si="115"/>
        <v>0</v>
      </c>
      <c r="M3600" s="186">
        <f t="shared" si="116"/>
        <v>0</v>
      </c>
      <c r="N3600" s="185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184" t="s">
        <v>343</v>
      </c>
      <c r="K3601" s="184" t="s">
        <v>339</v>
      </c>
      <c r="L3601" s="186">
        <f t="shared" si="115"/>
        <v>0</v>
      </c>
      <c r="M3601" s="186">
        <f t="shared" si="116"/>
        <v>0</v>
      </c>
      <c r="N3601" s="185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184" t="s">
        <v>344</v>
      </c>
      <c r="K3602" s="184" t="s">
        <v>318</v>
      </c>
      <c r="L3602" s="186">
        <f t="shared" si="115"/>
        <v>0</v>
      </c>
      <c r="M3602" s="186">
        <f t="shared" si="116"/>
        <v>0</v>
      </c>
      <c r="N3602" s="185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183" t="s">
        <v>351</v>
      </c>
      <c r="K3603" s="183" t="s">
        <v>318</v>
      </c>
      <c r="L3603" s="186">
        <f t="shared" si="115"/>
        <v>0</v>
      </c>
      <c r="M3603" s="186">
        <f t="shared" si="116"/>
        <v>0</v>
      </c>
      <c r="N3603" s="185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t="28.8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183" t="s">
        <v>352</v>
      </c>
      <c r="K3604" s="183" t="s">
        <v>321</v>
      </c>
      <c r="L3604" s="186">
        <f t="shared" si="115"/>
        <v>0</v>
      </c>
      <c r="M3604" s="186">
        <f t="shared" si="116"/>
        <v>0</v>
      </c>
      <c r="N3604" s="185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183" t="s">
        <v>345</v>
      </c>
      <c r="K3605" s="183" t="s">
        <v>318</v>
      </c>
      <c r="L3605" s="186">
        <f t="shared" si="115"/>
        <v>0</v>
      </c>
      <c r="M3605" s="186">
        <f t="shared" si="116"/>
        <v>0</v>
      </c>
      <c r="N3605" s="185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183" t="s">
        <v>268</v>
      </c>
      <c r="K3606" s="183" t="s">
        <v>318</v>
      </c>
      <c r="L3606" s="186">
        <f t="shared" si="115"/>
        <v>0</v>
      </c>
      <c r="M3606" s="186">
        <f t="shared" si="116"/>
        <v>0</v>
      </c>
      <c r="N3606" s="185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183" t="s">
        <v>292</v>
      </c>
      <c r="K3607" s="183" t="s">
        <v>318</v>
      </c>
      <c r="L3607" s="186">
        <f t="shared" si="115"/>
        <v>0</v>
      </c>
      <c r="M3607" s="186">
        <f t="shared" si="116"/>
        <v>0</v>
      </c>
      <c r="N3607" s="185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183" t="s">
        <v>293</v>
      </c>
      <c r="K3608" s="183" t="s">
        <v>318</v>
      </c>
      <c r="L3608" s="186">
        <f t="shared" si="115"/>
        <v>0</v>
      </c>
      <c r="M3608" s="186">
        <f t="shared" si="116"/>
        <v>0</v>
      </c>
      <c r="N3608" s="185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183" t="s">
        <v>269</v>
      </c>
      <c r="K3609" s="183" t="s">
        <v>320</v>
      </c>
      <c r="L3609" s="186">
        <f t="shared" si="115"/>
        <v>1</v>
      </c>
      <c r="M3609" s="186">
        <f t="shared" si="116"/>
        <v>1.3009999999999999</v>
      </c>
      <c r="N3609" s="185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183" t="s">
        <v>270</v>
      </c>
      <c r="K3610" s="183" t="s">
        <v>320</v>
      </c>
      <c r="L3610" s="186">
        <f t="shared" si="115"/>
        <v>1</v>
      </c>
      <c r="M3610" s="186">
        <f t="shared" si="116"/>
        <v>3.0739999999999998</v>
      </c>
      <c r="N3610" s="185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183" t="s">
        <v>271</v>
      </c>
      <c r="K3611" s="183" t="s">
        <v>321</v>
      </c>
      <c r="L3611" s="186">
        <f t="shared" si="115"/>
        <v>0</v>
      </c>
      <c r="M3611" s="186">
        <f t="shared" si="116"/>
        <v>0</v>
      </c>
      <c r="N3611" s="185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183" t="s">
        <v>294</v>
      </c>
      <c r="K3612" s="183" t="s">
        <v>320</v>
      </c>
      <c r="L3612" s="186">
        <f t="shared" si="115"/>
        <v>1</v>
      </c>
      <c r="M3612" s="186">
        <f t="shared" si="116"/>
        <v>273.79000000000002</v>
      </c>
      <c r="N3612" s="185" t="s">
        <v>514</v>
      </c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183" t="s">
        <v>346</v>
      </c>
      <c r="K3613" s="183" t="s">
        <v>320</v>
      </c>
      <c r="L3613" s="186">
        <f t="shared" si="115"/>
        <v>0</v>
      </c>
      <c r="M3613" s="186">
        <f t="shared" si="116"/>
        <v>0</v>
      </c>
      <c r="N3613" s="185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183" t="s">
        <v>295</v>
      </c>
      <c r="K3614" s="183" t="s">
        <v>320</v>
      </c>
      <c r="L3614" s="186">
        <f t="shared" si="115"/>
        <v>0</v>
      </c>
      <c r="M3614" s="186">
        <f t="shared" si="116"/>
        <v>0</v>
      </c>
      <c r="N3614" s="185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183" t="s">
        <v>299</v>
      </c>
      <c r="K3615" s="183" t="s">
        <v>318</v>
      </c>
      <c r="L3615" s="186">
        <f t="shared" si="115"/>
        <v>0</v>
      </c>
      <c r="M3615" s="186">
        <f t="shared" si="116"/>
        <v>0</v>
      </c>
      <c r="N3615" s="185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183" t="s">
        <v>347</v>
      </c>
      <c r="K3616" s="183" t="s">
        <v>320</v>
      </c>
      <c r="L3616" s="186">
        <f t="shared" si="115"/>
        <v>0</v>
      </c>
      <c r="M3616" s="186">
        <f t="shared" si="116"/>
        <v>0</v>
      </c>
      <c r="N3616" s="185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183" t="s">
        <v>296</v>
      </c>
      <c r="K3617" s="183" t="s">
        <v>321</v>
      </c>
      <c r="L3617" s="186">
        <f t="shared" si="115"/>
        <v>0</v>
      </c>
      <c r="M3617" s="186">
        <f t="shared" si="116"/>
        <v>0</v>
      </c>
      <c r="N3617" s="185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183" t="s">
        <v>297</v>
      </c>
      <c r="K3618" s="183" t="s">
        <v>318</v>
      </c>
      <c r="L3618" s="186">
        <f t="shared" si="115"/>
        <v>3.3E-3</v>
      </c>
      <c r="M3618" s="186">
        <f t="shared" si="116"/>
        <v>10.933999999999999</v>
      </c>
      <c r="N3618" s="185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184" t="s">
        <v>348</v>
      </c>
      <c r="K3619" s="184" t="s">
        <v>320</v>
      </c>
      <c r="L3619" s="186">
        <f t="shared" si="115"/>
        <v>0</v>
      </c>
      <c r="M3619" s="186">
        <f t="shared" si="116"/>
        <v>0</v>
      </c>
      <c r="N3619" s="185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183" t="s">
        <v>272</v>
      </c>
      <c r="K3620" s="183" t="s">
        <v>321</v>
      </c>
      <c r="L3620" s="186">
        <f t="shared" si="115"/>
        <v>0</v>
      </c>
      <c r="M3620" s="186">
        <f t="shared" si="116"/>
        <v>0</v>
      </c>
      <c r="N3620" s="185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183" t="s">
        <v>273</v>
      </c>
      <c r="K3621" s="183" t="s">
        <v>321</v>
      </c>
      <c r="L3621" s="186">
        <f t="shared" si="115"/>
        <v>0</v>
      </c>
      <c r="M3621" s="186">
        <f t="shared" si="116"/>
        <v>0</v>
      </c>
      <c r="N3621" s="185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9.2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183" t="s">
        <v>274</v>
      </c>
      <c r="K3622" s="183" t="s">
        <v>321</v>
      </c>
      <c r="L3622" s="186">
        <f t="shared" si="115"/>
        <v>0.01</v>
      </c>
      <c r="M3622" s="186">
        <f t="shared" si="116"/>
        <v>24.381999999999998</v>
      </c>
      <c r="N3622" s="185" t="s">
        <v>1466</v>
      </c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696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957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183" t="s">
        <v>275</v>
      </c>
      <c r="K3623" s="183" t="s">
        <v>321</v>
      </c>
      <c r="L3623" s="186">
        <f t="shared" si="115"/>
        <v>0</v>
      </c>
      <c r="M3623" s="186">
        <f t="shared" si="116"/>
        <v>0</v>
      </c>
      <c r="N3623" s="185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183" t="s">
        <v>276</v>
      </c>
      <c r="K3624" s="183" t="s">
        <v>320</v>
      </c>
      <c r="L3624" s="186">
        <f t="shared" si="115"/>
        <v>0</v>
      </c>
      <c r="M3624" s="186">
        <f t="shared" si="116"/>
        <v>0</v>
      </c>
      <c r="N3624" s="185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183" t="s">
        <v>277</v>
      </c>
      <c r="K3625" s="183" t="s">
        <v>320</v>
      </c>
      <c r="L3625" s="186">
        <f t="shared" si="115"/>
        <v>0</v>
      </c>
      <c r="M3625" s="186">
        <f t="shared" si="116"/>
        <v>0</v>
      </c>
      <c r="N3625" s="185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183" t="s">
        <v>298</v>
      </c>
      <c r="K3626" s="183" t="s">
        <v>321</v>
      </c>
      <c r="L3626" s="186">
        <f t="shared" si="115"/>
        <v>0</v>
      </c>
      <c r="M3626" s="186">
        <f t="shared" si="116"/>
        <v>0</v>
      </c>
      <c r="N3626" s="185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183" t="s">
        <v>278</v>
      </c>
      <c r="K3627" s="183" t="s">
        <v>320</v>
      </c>
      <c r="L3627" s="186">
        <f t="shared" si="115"/>
        <v>0</v>
      </c>
      <c r="M3627" s="186">
        <f t="shared" si="116"/>
        <v>0</v>
      </c>
      <c r="N3627" s="185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183" t="s">
        <v>279</v>
      </c>
      <c r="K3628" s="183" t="s">
        <v>320</v>
      </c>
      <c r="L3628" s="186">
        <f t="shared" si="115"/>
        <v>0</v>
      </c>
      <c r="M3628" s="186">
        <f t="shared" si="116"/>
        <v>0</v>
      </c>
      <c r="N3628" s="185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183" t="s">
        <v>280</v>
      </c>
      <c r="K3629" s="183" t="s">
        <v>319</v>
      </c>
      <c r="L3629" s="186">
        <f t="shared" si="115"/>
        <v>0</v>
      </c>
      <c r="M3629" s="186">
        <f t="shared" si="116"/>
        <v>0</v>
      </c>
      <c r="N3629" s="185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57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183" t="s">
        <v>281</v>
      </c>
      <c r="K3630" s="183" t="s">
        <v>319</v>
      </c>
      <c r="L3630" s="186">
        <f t="shared" si="115"/>
        <v>0</v>
      </c>
      <c r="M3630" s="186">
        <f t="shared" si="116"/>
        <v>91.739000000000004</v>
      </c>
      <c r="N3630" s="185" t="s">
        <v>1465</v>
      </c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1060</v>
      </c>
      <c r="BD3630" s="105"/>
      <c r="BE3630" s="105"/>
      <c r="BF3630" s="105"/>
      <c r="BG3630" s="109">
        <v>4.5</v>
      </c>
      <c r="BH3630" s="2" t="s">
        <v>1053</v>
      </c>
      <c r="BI3630" s="2"/>
      <c r="BJ3630" s="2"/>
      <c r="BK3630" s="2"/>
      <c r="BL3630" s="55">
        <f>50.767+22.084</f>
        <v>72.850999999999999</v>
      </c>
      <c r="BM3630" s="48" t="s">
        <v>1151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183" t="s">
        <v>267</v>
      </c>
      <c r="K3632" s="183" t="s">
        <v>318</v>
      </c>
      <c r="L3632" s="186">
        <f t="shared" si="115"/>
        <v>0</v>
      </c>
      <c r="M3632" s="186">
        <f t="shared" si="116"/>
        <v>0</v>
      </c>
      <c r="N3632" s="185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183" t="s">
        <v>291</v>
      </c>
      <c r="K3633" s="183" t="s">
        <v>319</v>
      </c>
      <c r="L3633" s="186">
        <f t="shared" si="115"/>
        <v>0</v>
      </c>
      <c r="M3633" s="186">
        <f t="shared" si="116"/>
        <v>0</v>
      </c>
      <c r="N3633" s="185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183" t="s">
        <v>336</v>
      </c>
      <c r="K3634" s="183" t="s">
        <v>319</v>
      </c>
      <c r="L3634" s="186">
        <f t="shared" si="115"/>
        <v>0</v>
      </c>
      <c r="M3634" s="186">
        <f t="shared" si="116"/>
        <v>0</v>
      </c>
      <c r="N3634" s="185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184" t="s">
        <v>337</v>
      </c>
      <c r="K3635" s="184" t="s">
        <v>318</v>
      </c>
      <c r="L3635" s="186">
        <f t="shared" si="115"/>
        <v>0</v>
      </c>
      <c r="M3635" s="186">
        <f t="shared" si="116"/>
        <v>0</v>
      </c>
      <c r="N3635" s="185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184" t="s">
        <v>338</v>
      </c>
      <c r="K3636" s="184" t="s">
        <v>339</v>
      </c>
      <c r="L3636" s="186">
        <f t="shared" si="115"/>
        <v>0</v>
      </c>
      <c r="M3636" s="186">
        <f t="shared" si="116"/>
        <v>0</v>
      </c>
      <c r="N3636" s="185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184" t="s">
        <v>340</v>
      </c>
      <c r="K3637" s="184" t="s">
        <v>318</v>
      </c>
      <c r="L3637" s="186">
        <f t="shared" si="115"/>
        <v>0</v>
      </c>
      <c r="M3637" s="186">
        <f t="shared" si="116"/>
        <v>0</v>
      </c>
      <c r="N3637" s="185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184" t="s">
        <v>341</v>
      </c>
      <c r="K3638" s="184" t="s">
        <v>320</v>
      </c>
      <c r="L3638" s="186">
        <f t="shared" si="115"/>
        <v>0</v>
      </c>
      <c r="M3638" s="186">
        <f t="shared" si="116"/>
        <v>0</v>
      </c>
      <c r="N3638" s="185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184" t="s">
        <v>342</v>
      </c>
      <c r="K3639" s="184" t="s">
        <v>320</v>
      </c>
      <c r="L3639" s="186">
        <f t="shared" si="115"/>
        <v>0</v>
      </c>
      <c r="M3639" s="186">
        <f t="shared" si="116"/>
        <v>0</v>
      </c>
      <c r="N3639" s="185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184" t="s">
        <v>343</v>
      </c>
      <c r="K3640" s="184" t="s">
        <v>339</v>
      </c>
      <c r="L3640" s="186">
        <f t="shared" si="115"/>
        <v>0</v>
      </c>
      <c r="M3640" s="186">
        <f t="shared" si="116"/>
        <v>0</v>
      </c>
      <c r="N3640" s="185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184" t="s">
        <v>344</v>
      </c>
      <c r="K3641" s="184" t="s">
        <v>318</v>
      </c>
      <c r="L3641" s="186">
        <f t="shared" si="115"/>
        <v>0</v>
      </c>
      <c r="M3641" s="186">
        <f t="shared" si="116"/>
        <v>0</v>
      </c>
      <c r="N3641" s="185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183" t="s">
        <v>351</v>
      </c>
      <c r="K3642" s="183" t="s">
        <v>318</v>
      </c>
      <c r="L3642" s="186">
        <f t="shared" si="115"/>
        <v>0</v>
      </c>
      <c r="M3642" s="186">
        <f t="shared" si="116"/>
        <v>0</v>
      </c>
      <c r="N3642" s="185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t="28.8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183" t="s">
        <v>352</v>
      </c>
      <c r="K3643" s="183" t="s">
        <v>321</v>
      </c>
      <c r="L3643" s="186">
        <f t="shared" si="115"/>
        <v>0</v>
      </c>
      <c r="M3643" s="186">
        <f t="shared" si="116"/>
        <v>0</v>
      </c>
      <c r="N3643" s="185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183" t="s">
        <v>345</v>
      </c>
      <c r="K3644" s="183" t="s">
        <v>318</v>
      </c>
      <c r="L3644" s="186">
        <f t="shared" si="115"/>
        <v>0</v>
      </c>
      <c r="M3644" s="186">
        <f t="shared" si="116"/>
        <v>0</v>
      </c>
      <c r="N3644" s="185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183" t="s">
        <v>268</v>
      </c>
      <c r="K3645" s="183" t="s">
        <v>318</v>
      </c>
      <c r="L3645" s="186">
        <f t="shared" si="115"/>
        <v>0.57299999999999995</v>
      </c>
      <c r="M3645" s="186">
        <f t="shared" si="116"/>
        <v>1256.3000000000002</v>
      </c>
      <c r="N3645" s="2" t="s">
        <v>864</v>
      </c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864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183" t="s">
        <v>292</v>
      </c>
      <c r="K3646" s="183" t="s">
        <v>318</v>
      </c>
      <c r="L3646" s="186">
        <f t="shared" si="115"/>
        <v>0</v>
      </c>
      <c r="M3646" s="186">
        <f t="shared" si="116"/>
        <v>0</v>
      </c>
      <c r="N3646" s="185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183" t="s">
        <v>293</v>
      </c>
      <c r="K3647" s="183" t="s">
        <v>318</v>
      </c>
      <c r="L3647" s="186">
        <f t="shared" si="115"/>
        <v>0</v>
      </c>
      <c r="M3647" s="186">
        <f t="shared" si="116"/>
        <v>0</v>
      </c>
      <c r="N3647" s="185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183" t="s">
        <v>269</v>
      </c>
      <c r="K3648" s="183" t="s">
        <v>320</v>
      </c>
      <c r="L3648" s="186">
        <f t="shared" si="115"/>
        <v>0</v>
      </c>
      <c r="M3648" s="186">
        <f t="shared" si="116"/>
        <v>0</v>
      </c>
      <c r="N3648" s="185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183" t="s">
        <v>270</v>
      </c>
      <c r="K3649" s="183" t="s">
        <v>320</v>
      </c>
      <c r="L3649" s="186">
        <f t="shared" si="115"/>
        <v>0</v>
      </c>
      <c r="M3649" s="186">
        <f t="shared" si="116"/>
        <v>0</v>
      </c>
      <c r="N3649" s="185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183" t="s">
        <v>271</v>
      </c>
      <c r="K3650" s="183" t="s">
        <v>321</v>
      </c>
      <c r="L3650" s="186">
        <f t="shared" si="115"/>
        <v>0</v>
      </c>
      <c r="M3650" s="186">
        <f t="shared" si="116"/>
        <v>0</v>
      </c>
      <c r="N3650" s="185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183" t="s">
        <v>294</v>
      </c>
      <c r="K3651" s="183" t="s">
        <v>320</v>
      </c>
      <c r="L3651" s="186">
        <f t="shared" si="115"/>
        <v>0</v>
      </c>
      <c r="M3651" s="186">
        <f t="shared" si="116"/>
        <v>0</v>
      </c>
      <c r="N3651" s="185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t="28.8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183" t="s">
        <v>346</v>
      </c>
      <c r="K3652" s="183" t="s">
        <v>320</v>
      </c>
      <c r="L3652" s="186">
        <f t="shared" si="115"/>
        <v>0</v>
      </c>
      <c r="M3652" s="186">
        <f t="shared" si="116"/>
        <v>0</v>
      </c>
      <c r="N3652" s="185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183" t="s">
        <v>295</v>
      </c>
      <c r="K3653" s="183" t="s">
        <v>320</v>
      </c>
      <c r="L3653" s="186">
        <f t="shared" si="115"/>
        <v>0</v>
      </c>
      <c r="M3653" s="186">
        <f t="shared" si="116"/>
        <v>0</v>
      </c>
      <c r="N3653" s="185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t="28.8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183" t="s">
        <v>299</v>
      </c>
      <c r="K3654" s="183" t="s">
        <v>318</v>
      </c>
      <c r="L3654" s="186">
        <f t="shared" ref="L3654:L3717" si="117">SUM(R3654,W3654,AB3654,AG3654,AL3654,AQ3654,AV3654,BA3654,BF3654,BK3654,BP3654,BU3654)</f>
        <v>0</v>
      </c>
      <c r="M3654" s="186">
        <f t="shared" ref="M3654:M3717" si="118">SUM(S3654,X3654,AC3654,AH3654,AM3654,AR3654,AW3654,BB3654,BG3654,BL3654,BQ3654,BV3654)</f>
        <v>0</v>
      </c>
      <c r="N3654" s="185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183" t="s">
        <v>347</v>
      </c>
      <c r="K3655" s="183" t="s">
        <v>320</v>
      </c>
      <c r="L3655" s="186">
        <f t="shared" si="117"/>
        <v>0</v>
      </c>
      <c r="M3655" s="186">
        <f t="shared" si="118"/>
        <v>0</v>
      </c>
      <c r="N3655" s="185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t="28.8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183" t="s">
        <v>296</v>
      </c>
      <c r="K3656" s="183" t="s">
        <v>321</v>
      </c>
      <c r="L3656" s="186">
        <f t="shared" si="117"/>
        <v>0</v>
      </c>
      <c r="M3656" s="186">
        <f t="shared" si="118"/>
        <v>0</v>
      </c>
      <c r="N3656" s="185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t="28.8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183" t="s">
        <v>297</v>
      </c>
      <c r="K3657" s="183" t="s">
        <v>318</v>
      </c>
      <c r="L3657" s="186">
        <f t="shared" si="117"/>
        <v>0</v>
      </c>
      <c r="M3657" s="186">
        <f t="shared" si="118"/>
        <v>0</v>
      </c>
      <c r="N3657" s="185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184" t="s">
        <v>348</v>
      </c>
      <c r="K3658" s="184" t="s">
        <v>320</v>
      </c>
      <c r="L3658" s="186">
        <f t="shared" si="117"/>
        <v>5</v>
      </c>
      <c r="M3658" s="186">
        <f t="shared" si="118"/>
        <v>19.716999999999999</v>
      </c>
      <c r="N3658" s="185" t="s">
        <v>514</v>
      </c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183" t="s">
        <v>272</v>
      </c>
      <c r="K3659" s="183" t="s">
        <v>321</v>
      </c>
      <c r="L3659" s="186">
        <f t="shared" si="117"/>
        <v>0</v>
      </c>
      <c r="M3659" s="186">
        <f t="shared" si="118"/>
        <v>0</v>
      </c>
      <c r="N3659" s="185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183" t="s">
        <v>273</v>
      </c>
      <c r="K3660" s="183" t="s">
        <v>321</v>
      </c>
      <c r="L3660" s="186">
        <f t="shared" si="117"/>
        <v>8.0000000000000002E-3</v>
      </c>
      <c r="M3660" s="186">
        <f t="shared" si="118"/>
        <v>19.631</v>
      </c>
      <c r="N3660" s="2" t="s">
        <v>1206</v>
      </c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1206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183" t="s">
        <v>274</v>
      </c>
      <c r="K3661" s="183" t="s">
        <v>321</v>
      </c>
      <c r="L3661" s="186">
        <f t="shared" si="117"/>
        <v>0</v>
      </c>
      <c r="M3661" s="186">
        <f t="shared" si="118"/>
        <v>0</v>
      </c>
      <c r="N3661" s="185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183" t="s">
        <v>275</v>
      </c>
      <c r="K3662" s="183" t="s">
        <v>321</v>
      </c>
      <c r="L3662" s="186">
        <f t="shared" si="117"/>
        <v>0</v>
      </c>
      <c r="M3662" s="186">
        <f t="shared" si="118"/>
        <v>0</v>
      </c>
      <c r="N3662" s="185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183" t="s">
        <v>276</v>
      </c>
      <c r="K3663" s="183" t="s">
        <v>320</v>
      </c>
      <c r="L3663" s="186">
        <f t="shared" si="117"/>
        <v>0</v>
      </c>
      <c r="M3663" s="186">
        <f t="shared" si="118"/>
        <v>0</v>
      </c>
      <c r="N3663" s="185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183" t="s">
        <v>277</v>
      </c>
      <c r="K3664" s="183" t="s">
        <v>320</v>
      </c>
      <c r="L3664" s="186">
        <f t="shared" si="117"/>
        <v>0</v>
      </c>
      <c r="M3664" s="186">
        <f t="shared" si="118"/>
        <v>0</v>
      </c>
      <c r="N3664" s="185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183" t="s">
        <v>298</v>
      </c>
      <c r="K3665" s="183" t="s">
        <v>321</v>
      </c>
      <c r="L3665" s="186">
        <f t="shared" si="117"/>
        <v>0</v>
      </c>
      <c r="M3665" s="186">
        <f t="shared" si="118"/>
        <v>0</v>
      </c>
      <c r="N3665" s="185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183" t="s">
        <v>278</v>
      </c>
      <c r="K3666" s="183" t="s">
        <v>320</v>
      </c>
      <c r="L3666" s="186">
        <f t="shared" si="117"/>
        <v>1</v>
      </c>
      <c r="M3666" s="186">
        <f t="shared" si="118"/>
        <v>1.8839999999999999</v>
      </c>
      <c r="N3666" s="185" t="s">
        <v>514</v>
      </c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183" t="s">
        <v>279</v>
      </c>
      <c r="K3667" s="183" t="s">
        <v>320</v>
      </c>
      <c r="L3667" s="186">
        <f t="shared" si="117"/>
        <v>0</v>
      </c>
      <c r="M3667" s="186">
        <f t="shared" si="118"/>
        <v>0</v>
      </c>
      <c r="N3667" s="185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183" t="s">
        <v>280</v>
      </c>
      <c r="K3668" s="183" t="s">
        <v>319</v>
      </c>
      <c r="L3668" s="186">
        <f t="shared" si="117"/>
        <v>0</v>
      </c>
      <c r="M3668" s="186">
        <f t="shared" si="118"/>
        <v>0</v>
      </c>
      <c r="N3668" s="185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t="43.2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183" t="s">
        <v>281</v>
      </c>
      <c r="K3669" s="183" t="s">
        <v>319</v>
      </c>
      <c r="L3669" s="186">
        <f t="shared" si="117"/>
        <v>0</v>
      </c>
      <c r="M3669" s="186">
        <f t="shared" si="118"/>
        <v>173.08799999999999</v>
      </c>
      <c r="N3669" s="185" t="s">
        <v>1472</v>
      </c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741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1060</v>
      </c>
      <c r="BD3669" s="105"/>
      <c r="BE3669" s="105"/>
      <c r="BF3669" s="105"/>
      <c r="BG3669" s="109">
        <v>4.5</v>
      </c>
      <c r="BH3669" s="2" t="s">
        <v>1015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1284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2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183" t="s">
        <v>267</v>
      </c>
      <c r="K3671" s="183" t="s">
        <v>318</v>
      </c>
      <c r="L3671" s="186">
        <f t="shared" si="117"/>
        <v>0</v>
      </c>
      <c r="M3671" s="186">
        <f t="shared" si="118"/>
        <v>0</v>
      </c>
      <c r="N3671" s="185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183" t="s">
        <v>291</v>
      </c>
      <c r="K3672" s="183" t="s">
        <v>319</v>
      </c>
      <c r="L3672" s="186">
        <f t="shared" si="117"/>
        <v>0</v>
      </c>
      <c r="M3672" s="186">
        <f t="shared" si="118"/>
        <v>0</v>
      </c>
      <c r="N3672" s="185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183" t="s">
        <v>336</v>
      </c>
      <c r="K3673" s="183" t="s">
        <v>319</v>
      </c>
      <c r="L3673" s="186">
        <f t="shared" si="117"/>
        <v>0</v>
      </c>
      <c r="M3673" s="186">
        <f t="shared" si="118"/>
        <v>0</v>
      </c>
      <c r="N3673" s="185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184" t="s">
        <v>337</v>
      </c>
      <c r="K3674" s="184" t="s">
        <v>318</v>
      </c>
      <c r="L3674" s="186">
        <f t="shared" si="117"/>
        <v>0</v>
      </c>
      <c r="M3674" s="186">
        <f t="shared" si="118"/>
        <v>0</v>
      </c>
      <c r="N3674" s="185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t="28.8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184" t="s">
        <v>338</v>
      </c>
      <c r="K3675" s="184" t="s">
        <v>339</v>
      </c>
      <c r="L3675" s="186">
        <f t="shared" si="117"/>
        <v>0</v>
      </c>
      <c r="M3675" s="186">
        <f t="shared" si="118"/>
        <v>0</v>
      </c>
      <c r="N3675" s="185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t="28.8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184" t="s">
        <v>340</v>
      </c>
      <c r="K3676" s="184" t="s">
        <v>318</v>
      </c>
      <c r="L3676" s="186">
        <f t="shared" si="117"/>
        <v>0</v>
      </c>
      <c r="M3676" s="186">
        <f t="shared" si="118"/>
        <v>0</v>
      </c>
      <c r="N3676" s="185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184" t="s">
        <v>341</v>
      </c>
      <c r="K3677" s="184" t="s">
        <v>320</v>
      </c>
      <c r="L3677" s="186">
        <f t="shared" si="117"/>
        <v>0</v>
      </c>
      <c r="M3677" s="186">
        <f t="shared" si="118"/>
        <v>0</v>
      </c>
      <c r="N3677" s="185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t="28.8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184" t="s">
        <v>342</v>
      </c>
      <c r="K3678" s="184" t="s">
        <v>320</v>
      </c>
      <c r="L3678" s="186">
        <f t="shared" si="117"/>
        <v>0</v>
      </c>
      <c r="M3678" s="186">
        <f t="shared" si="118"/>
        <v>0</v>
      </c>
      <c r="N3678" s="185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184" t="s">
        <v>343</v>
      </c>
      <c r="K3679" s="184" t="s">
        <v>339</v>
      </c>
      <c r="L3679" s="186">
        <f t="shared" si="117"/>
        <v>0</v>
      </c>
      <c r="M3679" s="186">
        <f t="shared" si="118"/>
        <v>0</v>
      </c>
      <c r="N3679" s="185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184" t="s">
        <v>344</v>
      </c>
      <c r="K3680" s="184" t="s">
        <v>318</v>
      </c>
      <c r="L3680" s="186">
        <f t="shared" si="117"/>
        <v>0</v>
      </c>
      <c r="M3680" s="186">
        <f t="shared" si="118"/>
        <v>0</v>
      </c>
      <c r="N3680" s="185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183" t="s">
        <v>351</v>
      </c>
      <c r="K3681" s="183" t="s">
        <v>318</v>
      </c>
      <c r="L3681" s="186">
        <f t="shared" si="117"/>
        <v>0</v>
      </c>
      <c r="M3681" s="186">
        <f t="shared" si="118"/>
        <v>0</v>
      </c>
      <c r="N3681" s="185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t="28.8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183" t="s">
        <v>352</v>
      </c>
      <c r="K3682" s="183" t="s">
        <v>321</v>
      </c>
      <c r="L3682" s="186">
        <f t="shared" si="117"/>
        <v>0</v>
      </c>
      <c r="M3682" s="186">
        <f t="shared" si="118"/>
        <v>0</v>
      </c>
      <c r="N3682" s="185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183" t="s">
        <v>345</v>
      </c>
      <c r="K3683" s="183" t="s">
        <v>318</v>
      </c>
      <c r="L3683" s="186">
        <f t="shared" si="117"/>
        <v>0</v>
      </c>
      <c r="M3683" s="186">
        <f t="shared" si="118"/>
        <v>0</v>
      </c>
      <c r="N3683" s="185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183" t="s">
        <v>268</v>
      </c>
      <c r="K3684" s="183" t="s">
        <v>318</v>
      </c>
      <c r="L3684" s="186">
        <f t="shared" si="117"/>
        <v>0</v>
      </c>
      <c r="M3684" s="186">
        <f t="shared" si="118"/>
        <v>0</v>
      </c>
      <c r="N3684" s="185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183" t="s">
        <v>292</v>
      </c>
      <c r="K3685" s="183" t="s">
        <v>318</v>
      </c>
      <c r="L3685" s="186">
        <f t="shared" si="117"/>
        <v>0</v>
      </c>
      <c r="M3685" s="186">
        <f t="shared" si="118"/>
        <v>0</v>
      </c>
      <c r="N3685" s="185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183" t="s">
        <v>293</v>
      </c>
      <c r="K3686" s="183" t="s">
        <v>318</v>
      </c>
      <c r="L3686" s="186">
        <f t="shared" si="117"/>
        <v>1.7999999999999999E-2</v>
      </c>
      <c r="M3686" s="186">
        <f t="shared" si="118"/>
        <v>96.316999999999993</v>
      </c>
      <c r="N3686" s="185" t="s">
        <v>511</v>
      </c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183" t="s">
        <v>269</v>
      </c>
      <c r="K3687" s="183" t="s">
        <v>320</v>
      </c>
      <c r="L3687" s="186">
        <f t="shared" si="117"/>
        <v>0</v>
      </c>
      <c r="M3687" s="186">
        <f t="shared" si="118"/>
        <v>0</v>
      </c>
      <c r="N3687" s="185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183" t="s">
        <v>270</v>
      </c>
      <c r="K3688" s="183" t="s">
        <v>320</v>
      </c>
      <c r="L3688" s="186">
        <f t="shared" si="117"/>
        <v>0</v>
      </c>
      <c r="M3688" s="186">
        <f t="shared" si="118"/>
        <v>0</v>
      </c>
      <c r="N3688" s="185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183" t="s">
        <v>271</v>
      </c>
      <c r="K3689" s="183" t="s">
        <v>321</v>
      </c>
      <c r="L3689" s="186">
        <f t="shared" si="117"/>
        <v>0</v>
      </c>
      <c r="M3689" s="186">
        <f t="shared" si="118"/>
        <v>0</v>
      </c>
      <c r="N3689" s="185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183" t="s">
        <v>294</v>
      </c>
      <c r="K3690" s="183" t="s">
        <v>320</v>
      </c>
      <c r="L3690" s="186">
        <f t="shared" si="117"/>
        <v>0</v>
      </c>
      <c r="M3690" s="186">
        <f t="shared" si="118"/>
        <v>0</v>
      </c>
      <c r="N3690" s="185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t="28.8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183" t="s">
        <v>346</v>
      </c>
      <c r="K3691" s="183" t="s">
        <v>320</v>
      </c>
      <c r="L3691" s="186">
        <f t="shared" si="117"/>
        <v>0</v>
      </c>
      <c r="M3691" s="186">
        <f t="shared" si="118"/>
        <v>0</v>
      </c>
      <c r="N3691" s="185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183" t="s">
        <v>295</v>
      </c>
      <c r="K3692" s="183" t="s">
        <v>320</v>
      </c>
      <c r="L3692" s="186">
        <f t="shared" si="117"/>
        <v>0</v>
      </c>
      <c r="M3692" s="186">
        <f t="shared" si="118"/>
        <v>0</v>
      </c>
      <c r="N3692" s="185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t="28.8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183" t="s">
        <v>299</v>
      </c>
      <c r="K3693" s="183" t="s">
        <v>318</v>
      </c>
      <c r="L3693" s="186">
        <f t="shared" si="117"/>
        <v>0</v>
      </c>
      <c r="M3693" s="186">
        <f t="shared" si="118"/>
        <v>0</v>
      </c>
      <c r="N3693" s="185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183" t="s">
        <v>347</v>
      </c>
      <c r="K3694" s="183" t="s">
        <v>320</v>
      </c>
      <c r="L3694" s="186">
        <f t="shared" si="117"/>
        <v>0</v>
      </c>
      <c r="M3694" s="186">
        <f t="shared" si="118"/>
        <v>0</v>
      </c>
      <c r="N3694" s="185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t="28.8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183" t="s">
        <v>296</v>
      </c>
      <c r="K3695" s="183" t="s">
        <v>321</v>
      </c>
      <c r="L3695" s="186">
        <f t="shared" si="117"/>
        <v>0</v>
      </c>
      <c r="M3695" s="186">
        <f t="shared" si="118"/>
        <v>0</v>
      </c>
      <c r="N3695" s="185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t="28.8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183" t="s">
        <v>297</v>
      </c>
      <c r="K3696" s="183" t="s">
        <v>318</v>
      </c>
      <c r="L3696" s="186">
        <f t="shared" si="117"/>
        <v>0</v>
      </c>
      <c r="M3696" s="186">
        <f t="shared" si="118"/>
        <v>0</v>
      </c>
      <c r="N3696" s="185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184" t="s">
        <v>348</v>
      </c>
      <c r="K3697" s="184" t="s">
        <v>320</v>
      </c>
      <c r="L3697" s="186">
        <f t="shared" si="117"/>
        <v>0</v>
      </c>
      <c r="M3697" s="186">
        <f t="shared" si="118"/>
        <v>0</v>
      </c>
      <c r="N3697" s="185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183" t="s">
        <v>272</v>
      </c>
      <c r="K3698" s="183" t="s">
        <v>321</v>
      </c>
      <c r="L3698" s="186">
        <f t="shared" si="117"/>
        <v>0</v>
      </c>
      <c r="M3698" s="186">
        <f t="shared" si="118"/>
        <v>0</v>
      </c>
      <c r="N3698" s="185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183" t="s">
        <v>273</v>
      </c>
      <c r="K3699" s="183" t="s">
        <v>321</v>
      </c>
      <c r="L3699" s="186">
        <f t="shared" si="117"/>
        <v>7.4999999999999997E-3</v>
      </c>
      <c r="M3699" s="186">
        <f t="shared" si="118"/>
        <v>16.815999999999999</v>
      </c>
      <c r="N3699" s="185" t="s">
        <v>1473</v>
      </c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682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183" t="s">
        <v>274</v>
      </c>
      <c r="K3700" s="183" t="s">
        <v>321</v>
      </c>
      <c r="L3700" s="186">
        <f t="shared" si="117"/>
        <v>1.7999999999999999E-2</v>
      </c>
      <c r="M3700" s="186">
        <f t="shared" si="118"/>
        <v>47.419000000000004</v>
      </c>
      <c r="N3700" s="185" t="s">
        <v>1474</v>
      </c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789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183" t="s">
        <v>275</v>
      </c>
      <c r="K3701" s="183" t="s">
        <v>321</v>
      </c>
      <c r="L3701" s="186">
        <f t="shared" si="117"/>
        <v>0</v>
      </c>
      <c r="M3701" s="186">
        <f t="shared" si="118"/>
        <v>0</v>
      </c>
      <c r="N3701" s="185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183" t="s">
        <v>276</v>
      </c>
      <c r="K3702" s="183" t="s">
        <v>320</v>
      </c>
      <c r="L3702" s="186">
        <f t="shared" si="117"/>
        <v>1</v>
      </c>
      <c r="M3702" s="186">
        <f t="shared" si="118"/>
        <v>9.15</v>
      </c>
      <c r="N3702" s="185" t="s">
        <v>539</v>
      </c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183" t="s">
        <v>277</v>
      </c>
      <c r="K3703" s="183" t="s">
        <v>320</v>
      </c>
      <c r="L3703" s="186">
        <f t="shared" si="117"/>
        <v>9</v>
      </c>
      <c r="M3703" s="186">
        <f t="shared" si="118"/>
        <v>36.751999999999995</v>
      </c>
      <c r="N3703" s="185" t="s">
        <v>1475</v>
      </c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797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183" t="s">
        <v>298</v>
      </c>
      <c r="K3704" s="183" t="s">
        <v>321</v>
      </c>
      <c r="L3704" s="186">
        <f t="shared" si="117"/>
        <v>0</v>
      </c>
      <c r="M3704" s="186">
        <f t="shared" si="118"/>
        <v>0</v>
      </c>
      <c r="N3704" s="185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183" t="s">
        <v>278</v>
      </c>
      <c r="K3705" s="183" t="s">
        <v>320</v>
      </c>
      <c r="L3705" s="186">
        <f t="shared" si="117"/>
        <v>0</v>
      </c>
      <c r="M3705" s="186">
        <f t="shared" si="118"/>
        <v>0</v>
      </c>
      <c r="N3705" s="185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183" t="s">
        <v>279</v>
      </c>
      <c r="K3706" s="183" t="s">
        <v>320</v>
      </c>
      <c r="L3706" s="186">
        <f t="shared" si="117"/>
        <v>0</v>
      </c>
      <c r="M3706" s="186">
        <f t="shared" si="118"/>
        <v>0</v>
      </c>
      <c r="N3706" s="185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183" t="s">
        <v>280</v>
      </c>
      <c r="K3707" s="183" t="s">
        <v>319</v>
      </c>
      <c r="L3707" s="186">
        <f t="shared" si="117"/>
        <v>0</v>
      </c>
      <c r="M3707" s="186">
        <f t="shared" si="118"/>
        <v>0</v>
      </c>
      <c r="N3707" s="185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183" t="s">
        <v>281</v>
      </c>
      <c r="K3708" s="183" t="s">
        <v>319</v>
      </c>
      <c r="L3708" s="186">
        <f t="shared" si="117"/>
        <v>0</v>
      </c>
      <c r="M3708" s="186">
        <f t="shared" si="118"/>
        <v>5.2080000000000002</v>
      </c>
      <c r="N3708" s="185" t="s">
        <v>1476</v>
      </c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1060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1152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2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183" t="s">
        <v>267</v>
      </c>
      <c r="K3710" s="183" t="s">
        <v>318</v>
      </c>
      <c r="L3710" s="186">
        <f t="shared" si="117"/>
        <v>0.22</v>
      </c>
      <c r="M3710" s="186">
        <f t="shared" si="118"/>
        <v>353.29599999999999</v>
      </c>
      <c r="N3710" s="185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183" t="s">
        <v>291</v>
      </c>
      <c r="K3711" s="183" t="s">
        <v>319</v>
      </c>
      <c r="L3711" s="186">
        <f t="shared" si="117"/>
        <v>0</v>
      </c>
      <c r="M3711" s="186">
        <f t="shared" si="118"/>
        <v>0</v>
      </c>
      <c r="N3711" s="185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183" t="s">
        <v>336</v>
      </c>
      <c r="K3712" s="183" t="s">
        <v>319</v>
      </c>
      <c r="L3712" s="186">
        <f t="shared" si="117"/>
        <v>0</v>
      </c>
      <c r="M3712" s="186">
        <f t="shared" si="118"/>
        <v>0</v>
      </c>
      <c r="N3712" s="185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184" t="s">
        <v>337</v>
      </c>
      <c r="K3713" s="184" t="s">
        <v>318</v>
      </c>
      <c r="L3713" s="186">
        <f t="shared" si="117"/>
        <v>0</v>
      </c>
      <c r="M3713" s="186">
        <f t="shared" si="118"/>
        <v>0</v>
      </c>
      <c r="N3713" s="185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t="28.8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184" t="s">
        <v>338</v>
      </c>
      <c r="K3714" s="184" t="s">
        <v>339</v>
      </c>
      <c r="L3714" s="186">
        <f t="shared" si="117"/>
        <v>0</v>
      </c>
      <c r="M3714" s="186">
        <f t="shared" si="118"/>
        <v>0</v>
      </c>
      <c r="N3714" s="185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t="28.8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184" t="s">
        <v>340</v>
      </c>
      <c r="K3715" s="184" t="s">
        <v>318</v>
      </c>
      <c r="L3715" s="186">
        <f t="shared" si="117"/>
        <v>0</v>
      </c>
      <c r="M3715" s="186">
        <f t="shared" si="118"/>
        <v>0</v>
      </c>
      <c r="N3715" s="185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184" t="s">
        <v>341</v>
      </c>
      <c r="K3716" s="184" t="s">
        <v>320</v>
      </c>
      <c r="L3716" s="186">
        <f t="shared" si="117"/>
        <v>0</v>
      </c>
      <c r="M3716" s="186">
        <f t="shared" si="118"/>
        <v>0</v>
      </c>
      <c r="N3716" s="185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t="28.8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184" t="s">
        <v>342</v>
      </c>
      <c r="K3717" s="184" t="s">
        <v>320</v>
      </c>
      <c r="L3717" s="186">
        <f t="shared" si="117"/>
        <v>0</v>
      </c>
      <c r="M3717" s="186">
        <f t="shared" si="118"/>
        <v>0</v>
      </c>
      <c r="N3717" s="185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184" t="s">
        <v>343</v>
      </c>
      <c r="K3718" s="184" t="s">
        <v>339</v>
      </c>
      <c r="L3718" s="186">
        <f t="shared" ref="L3718:L3781" si="119">SUM(R3718,W3718,AB3718,AG3718,AL3718,AQ3718,AV3718,BA3718,BF3718,BK3718,BP3718,BU3718)</f>
        <v>0</v>
      </c>
      <c r="M3718" s="186">
        <f t="shared" ref="M3718:M3781" si="120">SUM(S3718,X3718,AC3718,AH3718,AM3718,AR3718,AW3718,BB3718,BG3718,BL3718,BQ3718,BV3718)</f>
        <v>0</v>
      </c>
      <c r="N3718" s="185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184" t="s">
        <v>344</v>
      </c>
      <c r="K3719" s="184" t="s">
        <v>318</v>
      </c>
      <c r="L3719" s="186">
        <f t="shared" si="119"/>
        <v>0</v>
      </c>
      <c r="M3719" s="186">
        <f t="shared" si="120"/>
        <v>0</v>
      </c>
      <c r="N3719" s="185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183" t="s">
        <v>351</v>
      </c>
      <c r="K3720" s="183" t="s">
        <v>318</v>
      </c>
      <c r="L3720" s="186">
        <f t="shared" si="119"/>
        <v>0</v>
      </c>
      <c r="M3720" s="186">
        <f t="shared" si="120"/>
        <v>0</v>
      </c>
      <c r="N3720" s="185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t="28.8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183" t="s">
        <v>352</v>
      </c>
      <c r="K3721" s="183" t="s">
        <v>321</v>
      </c>
      <c r="L3721" s="186">
        <f t="shared" si="119"/>
        <v>0</v>
      </c>
      <c r="M3721" s="186">
        <f t="shared" si="120"/>
        <v>0</v>
      </c>
      <c r="N3721" s="185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183" t="s">
        <v>345</v>
      </c>
      <c r="K3722" s="183" t="s">
        <v>318</v>
      </c>
      <c r="L3722" s="186">
        <f t="shared" si="119"/>
        <v>0</v>
      </c>
      <c r="M3722" s="186">
        <f t="shared" si="120"/>
        <v>0</v>
      </c>
      <c r="N3722" s="185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183" t="s">
        <v>268</v>
      </c>
      <c r="K3723" s="183" t="s">
        <v>318</v>
      </c>
      <c r="L3723" s="186">
        <f t="shared" si="119"/>
        <v>0</v>
      </c>
      <c r="M3723" s="186">
        <f t="shared" si="120"/>
        <v>0</v>
      </c>
      <c r="N3723" s="185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183" t="s">
        <v>292</v>
      </c>
      <c r="K3724" s="183" t="s">
        <v>318</v>
      </c>
      <c r="L3724" s="186">
        <f t="shared" si="119"/>
        <v>0</v>
      </c>
      <c r="M3724" s="186">
        <f t="shared" si="120"/>
        <v>0</v>
      </c>
      <c r="N3724" s="185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183" t="s">
        <v>293</v>
      </c>
      <c r="K3725" s="183" t="s">
        <v>318</v>
      </c>
      <c r="L3725" s="186">
        <f t="shared" si="119"/>
        <v>0</v>
      </c>
      <c r="M3725" s="186">
        <f t="shared" si="120"/>
        <v>0</v>
      </c>
      <c r="N3725" s="185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183" t="s">
        <v>269</v>
      </c>
      <c r="K3726" s="183" t="s">
        <v>320</v>
      </c>
      <c r="L3726" s="186">
        <f t="shared" si="119"/>
        <v>0</v>
      </c>
      <c r="M3726" s="186">
        <f t="shared" si="120"/>
        <v>0</v>
      </c>
      <c r="N3726" s="185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183" t="s">
        <v>270</v>
      </c>
      <c r="K3727" s="183" t="s">
        <v>320</v>
      </c>
      <c r="L3727" s="186">
        <f t="shared" si="119"/>
        <v>1</v>
      </c>
      <c r="M3727" s="186">
        <f t="shared" si="120"/>
        <v>3.0739999999999998</v>
      </c>
      <c r="N3727" s="185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183" t="s">
        <v>271</v>
      </c>
      <c r="K3728" s="183" t="s">
        <v>321</v>
      </c>
      <c r="L3728" s="186">
        <f t="shared" si="119"/>
        <v>0</v>
      </c>
      <c r="M3728" s="186">
        <f t="shared" si="120"/>
        <v>0</v>
      </c>
      <c r="N3728" s="185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183" t="s">
        <v>294</v>
      </c>
      <c r="K3729" s="183" t="s">
        <v>320</v>
      </c>
      <c r="L3729" s="186">
        <f t="shared" si="119"/>
        <v>1</v>
      </c>
      <c r="M3729" s="186">
        <f t="shared" si="120"/>
        <v>135.80000000000001</v>
      </c>
      <c r="N3729" s="185" t="s">
        <v>1190</v>
      </c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1190</v>
      </c>
      <c r="BS3729" s="2"/>
      <c r="BT3729" s="2"/>
      <c r="BU3729" s="2">
        <v>1</v>
      </c>
      <c r="BV3729" s="55">
        <v>135.80000000000001</v>
      </c>
    </row>
    <row r="3730" spans="1:74" ht="28.8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183" t="s">
        <v>346</v>
      </c>
      <c r="K3730" s="183" t="s">
        <v>320</v>
      </c>
      <c r="L3730" s="186">
        <f t="shared" si="119"/>
        <v>0</v>
      </c>
      <c r="M3730" s="186">
        <f t="shared" si="120"/>
        <v>0</v>
      </c>
      <c r="N3730" s="185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183" t="s">
        <v>295</v>
      </c>
      <c r="K3731" s="183" t="s">
        <v>320</v>
      </c>
      <c r="L3731" s="186">
        <f t="shared" si="119"/>
        <v>5</v>
      </c>
      <c r="M3731" s="186">
        <f t="shared" si="120"/>
        <v>47.702999999999996</v>
      </c>
      <c r="N3731" s="185" t="s">
        <v>862</v>
      </c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862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t="28.8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183" t="s">
        <v>299</v>
      </c>
      <c r="K3732" s="183" t="s">
        <v>318</v>
      </c>
      <c r="L3732" s="186">
        <f t="shared" si="119"/>
        <v>0</v>
      </c>
      <c r="M3732" s="186">
        <f t="shared" si="120"/>
        <v>0</v>
      </c>
      <c r="N3732" s="185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183" t="s">
        <v>347</v>
      </c>
      <c r="K3733" s="183" t="s">
        <v>320</v>
      </c>
      <c r="L3733" s="186">
        <f t="shared" si="119"/>
        <v>0</v>
      </c>
      <c r="M3733" s="186">
        <f t="shared" si="120"/>
        <v>0</v>
      </c>
      <c r="N3733" s="185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t="28.8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183" t="s">
        <v>296</v>
      </c>
      <c r="K3734" s="183" t="s">
        <v>321</v>
      </c>
      <c r="L3734" s="186">
        <f t="shared" si="119"/>
        <v>0</v>
      </c>
      <c r="M3734" s="186">
        <f t="shared" si="120"/>
        <v>0</v>
      </c>
      <c r="N3734" s="185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t="28.8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183" t="s">
        <v>297</v>
      </c>
      <c r="K3735" s="183" t="s">
        <v>318</v>
      </c>
      <c r="L3735" s="186">
        <f t="shared" si="119"/>
        <v>0</v>
      </c>
      <c r="M3735" s="186">
        <f t="shared" si="120"/>
        <v>0</v>
      </c>
      <c r="N3735" s="185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184" t="s">
        <v>348</v>
      </c>
      <c r="K3736" s="184" t="s">
        <v>320</v>
      </c>
      <c r="L3736" s="186">
        <f t="shared" si="119"/>
        <v>13</v>
      </c>
      <c r="M3736" s="186">
        <f t="shared" si="120"/>
        <v>32.021000000000001</v>
      </c>
      <c r="N3736" s="185" t="s">
        <v>1468</v>
      </c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183" t="s">
        <v>272</v>
      </c>
      <c r="K3737" s="183" t="s">
        <v>321</v>
      </c>
      <c r="L3737" s="186">
        <f t="shared" si="119"/>
        <v>0</v>
      </c>
      <c r="M3737" s="186">
        <f t="shared" si="120"/>
        <v>0</v>
      </c>
      <c r="N3737" s="185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t="43.2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183" t="s">
        <v>273</v>
      </c>
      <c r="K3738" s="183" t="s">
        <v>321</v>
      </c>
      <c r="L3738" s="186">
        <f t="shared" si="119"/>
        <v>4.3999999999999997E-2</v>
      </c>
      <c r="M3738" s="186">
        <f t="shared" si="120"/>
        <v>103.40299999999999</v>
      </c>
      <c r="N3738" s="185" t="s">
        <v>1469</v>
      </c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681</v>
      </c>
      <c r="AV3738" s="85">
        <v>0.02</v>
      </c>
      <c r="AW3738" s="100">
        <v>43.75</v>
      </c>
      <c r="AX3738" s="2"/>
      <c r="AY3738" s="2"/>
      <c r="AZ3738" s="2" t="s">
        <v>775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183" t="s">
        <v>274</v>
      </c>
      <c r="K3739" s="183" t="s">
        <v>321</v>
      </c>
      <c r="L3739" s="186">
        <f t="shared" si="119"/>
        <v>4.0000000000000001E-3</v>
      </c>
      <c r="M3739" s="186">
        <f t="shared" si="120"/>
        <v>11.425000000000001</v>
      </c>
      <c r="N3739" s="185" t="s">
        <v>1220</v>
      </c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1220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183" t="s">
        <v>275</v>
      </c>
      <c r="K3740" s="183" t="s">
        <v>321</v>
      </c>
      <c r="L3740" s="186">
        <f t="shared" si="119"/>
        <v>0</v>
      </c>
      <c r="M3740" s="186">
        <f t="shared" si="120"/>
        <v>0</v>
      </c>
      <c r="N3740" s="185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183" t="s">
        <v>276</v>
      </c>
      <c r="K3741" s="183" t="s">
        <v>320</v>
      </c>
      <c r="L3741" s="186">
        <f t="shared" si="119"/>
        <v>5</v>
      </c>
      <c r="M3741" s="186">
        <f t="shared" si="120"/>
        <v>102.982</v>
      </c>
      <c r="N3741" s="185" t="s">
        <v>1220</v>
      </c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1220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183" t="s">
        <v>277</v>
      </c>
      <c r="K3742" s="183" t="s">
        <v>320</v>
      </c>
      <c r="L3742" s="186">
        <f t="shared" si="119"/>
        <v>1</v>
      </c>
      <c r="M3742" s="186">
        <f t="shared" si="120"/>
        <v>1.345</v>
      </c>
      <c r="N3742" s="185" t="s">
        <v>1467</v>
      </c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183" t="s">
        <v>298</v>
      </c>
      <c r="K3743" s="183" t="s">
        <v>321</v>
      </c>
      <c r="L3743" s="186">
        <f t="shared" si="119"/>
        <v>0.01</v>
      </c>
      <c r="M3743" s="186">
        <f t="shared" si="120"/>
        <v>4</v>
      </c>
      <c r="N3743" s="185" t="s">
        <v>1092</v>
      </c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1092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183" t="s">
        <v>278</v>
      </c>
      <c r="K3744" s="183" t="s">
        <v>320</v>
      </c>
      <c r="L3744" s="186">
        <f t="shared" si="119"/>
        <v>4</v>
      </c>
      <c r="M3744" s="186">
        <f t="shared" si="120"/>
        <v>6.673</v>
      </c>
      <c r="N3744" s="185" t="s">
        <v>1471</v>
      </c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1104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183" t="s">
        <v>279</v>
      </c>
      <c r="K3745" s="183" t="s">
        <v>320</v>
      </c>
      <c r="L3745" s="186">
        <f t="shared" si="119"/>
        <v>0</v>
      </c>
      <c r="M3745" s="186">
        <f t="shared" si="120"/>
        <v>0</v>
      </c>
      <c r="N3745" s="185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183" t="s">
        <v>280</v>
      </c>
      <c r="K3746" s="183" t="s">
        <v>319</v>
      </c>
      <c r="L3746" s="186">
        <f t="shared" si="119"/>
        <v>0</v>
      </c>
      <c r="M3746" s="186">
        <f t="shared" si="120"/>
        <v>0</v>
      </c>
      <c r="N3746" s="185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t="43.2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183" t="s">
        <v>281</v>
      </c>
      <c r="K3747" s="183" t="s">
        <v>319</v>
      </c>
      <c r="L3747" s="186">
        <f t="shared" si="119"/>
        <v>0</v>
      </c>
      <c r="M3747" s="186">
        <f t="shared" si="120"/>
        <v>31.921789999999998</v>
      </c>
      <c r="N3747" s="185" t="s">
        <v>1470</v>
      </c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745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1060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91" t="s">
        <v>314</v>
      </c>
      <c r="K3748" s="191"/>
      <c r="L3748" s="192"/>
      <c r="M3748" s="192">
        <f>SUM(M3710:M3747)</f>
        <v>833.64378999999997</v>
      </c>
      <c r="N3748" s="19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183" t="s">
        <v>267</v>
      </c>
      <c r="K3749" s="183" t="s">
        <v>318</v>
      </c>
      <c r="L3749" s="186">
        <f t="shared" si="119"/>
        <v>0</v>
      </c>
      <c r="M3749" s="186">
        <f t="shared" si="120"/>
        <v>0</v>
      </c>
      <c r="N3749" s="185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183" t="s">
        <v>291</v>
      </c>
      <c r="K3750" s="183" t="s">
        <v>319</v>
      </c>
      <c r="L3750" s="186">
        <f t="shared" si="119"/>
        <v>0</v>
      </c>
      <c r="M3750" s="186">
        <f t="shared" si="120"/>
        <v>0</v>
      </c>
      <c r="N3750" s="185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183" t="s">
        <v>336</v>
      </c>
      <c r="K3751" s="183" t="s">
        <v>319</v>
      </c>
      <c r="L3751" s="186">
        <f t="shared" si="119"/>
        <v>0</v>
      </c>
      <c r="M3751" s="186">
        <f t="shared" si="120"/>
        <v>0</v>
      </c>
      <c r="N3751" s="185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184" t="s">
        <v>337</v>
      </c>
      <c r="K3752" s="184" t="s">
        <v>318</v>
      </c>
      <c r="L3752" s="186">
        <f t="shared" si="119"/>
        <v>0</v>
      </c>
      <c r="M3752" s="186">
        <f t="shared" si="120"/>
        <v>0</v>
      </c>
      <c r="N3752" s="185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t="28.8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184" t="s">
        <v>338</v>
      </c>
      <c r="K3753" s="184" t="s">
        <v>339</v>
      </c>
      <c r="L3753" s="186">
        <f t="shared" si="119"/>
        <v>0</v>
      </c>
      <c r="M3753" s="186">
        <f t="shared" si="120"/>
        <v>0</v>
      </c>
      <c r="N3753" s="185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t="28.8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184" t="s">
        <v>340</v>
      </c>
      <c r="K3754" s="184" t="s">
        <v>318</v>
      </c>
      <c r="L3754" s="186">
        <f t="shared" si="119"/>
        <v>0</v>
      </c>
      <c r="M3754" s="186">
        <f t="shared" si="120"/>
        <v>0</v>
      </c>
      <c r="N3754" s="185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184" t="s">
        <v>341</v>
      </c>
      <c r="K3755" s="184" t="s">
        <v>320</v>
      </c>
      <c r="L3755" s="186">
        <f t="shared" si="119"/>
        <v>0</v>
      </c>
      <c r="M3755" s="186">
        <f t="shared" si="120"/>
        <v>0</v>
      </c>
      <c r="N3755" s="185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t="28.8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184" t="s">
        <v>342</v>
      </c>
      <c r="K3756" s="184" t="s">
        <v>320</v>
      </c>
      <c r="L3756" s="186">
        <f t="shared" si="119"/>
        <v>0</v>
      </c>
      <c r="M3756" s="186">
        <f t="shared" si="120"/>
        <v>0</v>
      </c>
      <c r="N3756" s="185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184" t="s">
        <v>343</v>
      </c>
      <c r="K3757" s="184" t="s">
        <v>339</v>
      </c>
      <c r="L3757" s="186">
        <f t="shared" si="119"/>
        <v>0</v>
      </c>
      <c r="M3757" s="186">
        <f t="shared" si="120"/>
        <v>0</v>
      </c>
      <c r="N3757" s="185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184" t="s">
        <v>344</v>
      </c>
      <c r="K3758" s="184" t="s">
        <v>318</v>
      </c>
      <c r="L3758" s="186">
        <f t="shared" si="119"/>
        <v>0</v>
      </c>
      <c r="M3758" s="186">
        <f t="shared" si="120"/>
        <v>0</v>
      </c>
      <c r="N3758" s="185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183" t="s">
        <v>351</v>
      </c>
      <c r="K3759" s="183" t="s">
        <v>318</v>
      </c>
      <c r="L3759" s="186">
        <f t="shared" si="119"/>
        <v>0</v>
      </c>
      <c r="M3759" s="186">
        <f t="shared" si="120"/>
        <v>0</v>
      </c>
      <c r="N3759" s="185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t="28.8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183" t="s">
        <v>352</v>
      </c>
      <c r="K3760" s="183" t="s">
        <v>321</v>
      </c>
      <c r="L3760" s="186">
        <f t="shared" si="119"/>
        <v>0</v>
      </c>
      <c r="M3760" s="186">
        <f t="shared" si="120"/>
        <v>0</v>
      </c>
      <c r="N3760" s="185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183" t="s">
        <v>345</v>
      </c>
      <c r="K3761" s="183" t="s">
        <v>318</v>
      </c>
      <c r="L3761" s="186">
        <f t="shared" si="119"/>
        <v>0</v>
      </c>
      <c r="M3761" s="186">
        <f t="shared" si="120"/>
        <v>0</v>
      </c>
      <c r="N3761" s="185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183" t="s">
        <v>268</v>
      </c>
      <c r="K3762" s="183" t="s">
        <v>318</v>
      </c>
      <c r="L3762" s="186">
        <f t="shared" si="119"/>
        <v>0</v>
      </c>
      <c r="M3762" s="186">
        <f t="shared" si="120"/>
        <v>0</v>
      </c>
      <c r="N3762" s="185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183" t="s">
        <v>292</v>
      </c>
      <c r="K3763" s="183" t="s">
        <v>318</v>
      </c>
      <c r="L3763" s="186">
        <f t="shared" si="119"/>
        <v>0</v>
      </c>
      <c r="M3763" s="186">
        <f t="shared" si="120"/>
        <v>0</v>
      </c>
      <c r="N3763" s="185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183" t="s">
        <v>293</v>
      </c>
      <c r="K3764" s="183" t="s">
        <v>318</v>
      </c>
      <c r="L3764" s="186">
        <f t="shared" si="119"/>
        <v>0</v>
      </c>
      <c r="M3764" s="186">
        <f t="shared" si="120"/>
        <v>0</v>
      </c>
      <c r="N3764" s="185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183" t="s">
        <v>269</v>
      </c>
      <c r="K3765" s="183" t="s">
        <v>320</v>
      </c>
      <c r="L3765" s="186">
        <f t="shared" si="119"/>
        <v>0</v>
      </c>
      <c r="M3765" s="186">
        <f t="shared" si="120"/>
        <v>0</v>
      </c>
      <c r="N3765" s="185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183" t="s">
        <v>270</v>
      </c>
      <c r="K3766" s="183" t="s">
        <v>320</v>
      </c>
      <c r="L3766" s="186">
        <f t="shared" si="119"/>
        <v>0</v>
      </c>
      <c r="M3766" s="186">
        <f t="shared" si="120"/>
        <v>0</v>
      </c>
      <c r="N3766" s="185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183" t="s">
        <v>271</v>
      </c>
      <c r="K3767" s="183" t="s">
        <v>321</v>
      </c>
      <c r="L3767" s="186">
        <f t="shared" si="119"/>
        <v>0</v>
      </c>
      <c r="M3767" s="186">
        <f t="shared" si="120"/>
        <v>0</v>
      </c>
      <c r="N3767" s="185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183" t="s">
        <v>294</v>
      </c>
      <c r="K3768" s="183" t="s">
        <v>320</v>
      </c>
      <c r="L3768" s="186">
        <f t="shared" si="119"/>
        <v>0</v>
      </c>
      <c r="M3768" s="186">
        <f t="shared" si="120"/>
        <v>0</v>
      </c>
      <c r="N3768" s="185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t="28.8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183" t="s">
        <v>346</v>
      </c>
      <c r="K3769" s="183" t="s">
        <v>320</v>
      </c>
      <c r="L3769" s="186">
        <f t="shared" si="119"/>
        <v>0</v>
      </c>
      <c r="M3769" s="186">
        <f t="shared" si="120"/>
        <v>0</v>
      </c>
      <c r="N3769" s="185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183" t="s">
        <v>295</v>
      </c>
      <c r="K3770" s="183" t="s">
        <v>320</v>
      </c>
      <c r="L3770" s="186">
        <f t="shared" si="119"/>
        <v>0</v>
      </c>
      <c r="M3770" s="186">
        <f t="shared" si="120"/>
        <v>0</v>
      </c>
      <c r="N3770" s="185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t="28.8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183" t="s">
        <v>299</v>
      </c>
      <c r="K3771" s="183" t="s">
        <v>318</v>
      </c>
      <c r="L3771" s="186">
        <f t="shared" si="119"/>
        <v>0</v>
      </c>
      <c r="M3771" s="186">
        <f t="shared" si="120"/>
        <v>0</v>
      </c>
      <c r="N3771" s="185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183" t="s">
        <v>347</v>
      </c>
      <c r="K3772" s="183" t="s">
        <v>320</v>
      </c>
      <c r="L3772" s="186">
        <f t="shared" si="119"/>
        <v>0</v>
      </c>
      <c r="M3772" s="186">
        <f t="shared" si="120"/>
        <v>0</v>
      </c>
      <c r="N3772" s="185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t="28.8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183" t="s">
        <v>296</v>
      </c>
      <c r="K3773" s="183" t="s">
        <v>321</v>
      </c>
      <c r="L3773" s="186">
        <f t="shared" si="119"/>
        <v>0</v>
      </c>
      <c r="M3773" s="186">
        <f t="shared" si="120"/>
        <v>0</v>
      </c>
      <c r="N3773" s="185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t="28.8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183" t="s">
        <v>297</v>
      </c>
      <c r="K3774" s="183" t="s">
        <v>318</v>
      </c>
      <c r="L3774" s="186">
        <f t="shared" si="119"/>
        <v>0</v>
      </c>
      <c r="M3774" s="186">
        <f t="shared" si="120"/>
        <v>0</v>
      </c>
      <c r="N3774" s="185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184" t="s">
        <v>348</v>
      </c>
      <c r="K3775" s="184" t="s">
        <v>320</v>
      </c>
      <c r="L3775" s="186">
        <f t="shared" si="119"/>
        <v>0</v>
      </c>
      <c r="M3775" s="186">
        <f t="shared" si="120"/>
        <v>0</v>
      </c>
      <c r="N3775" s="185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183" t="s">
        <v>272</v>
      </c>
      <c r="K3776" s="183" t="s">
        <v>321</v>
      </c>
      <c r="L3776" s="186">
        <f t="shared" si="119"/>
        <v>0</v>
      </c>
      <c r="M3776" s="186">
        <f t="shared" si="120"/>
        <v>0</v>
      </c>
      <c r="N3776" s="185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183" t="s">
        <v>273</v>
      </c>
      <c r="K3777" s="183" t="s">
        <v>321</v>
      </c>
      <c r="L3777" s="186">
        <f t="shared" si="119"/>
        <v>4.0000000000000001E-3</v>
      </c>
      <c r="M3777" s="186">
        <f t="shared" si="120"/>
        <v>8.0589999999999993</v>
      </c>
      <c r="N3777" s="185" t="s">
        <v>542</v>
      </c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183" t="s">
        <v>274</v>
      </c>
      <c r="K3778" s="183" t="s">
        <v>321</v>
      </c>
      <c r="L3778" s="186">
        <f t="shared" si="119"/>
        <v>1E-3</v>
      </c>
      <c r="M3778" s="186">
        <f t="shared" si="120"/>
        <v>1.268</v>
      </c>
      <c r="N3778" s="185" t="s">
        <v>1477</v>
      </c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183" t="s">
        <v>275</v>
      </c>
      <c r="K3779" s="183" t="s">
        <v>321</v>
      </c>
      <c r="L3779" s="186">
        <f t="shared" si="119"/>
        <v>2.8E-3</v>
      </c>
      <c r="M3779" s="186">
        <f t="shared" si="120"/>
        <v>3.9980000000000002</v>
      </c>
      <c r="N3779" s="185" t="s">
        <v>542</v>
      </c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183" t="s">
        <v>276</v>
      </c>
      <c r="K3780" s="183" t="s">
        <v>320</v>
      </c>
      <c r="L3780" s="186">
        <f t="shared" si="119"/>
        <v>0</v>
      </c>
      <c r="M3780" s="186">
        <f t="shared" si="120"/>
        <v>0</v>
      </c>
      <c r="N3780" s="185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183" t="s">
        <v>277</v>
      </c>
      <c r="K3781" s="183" t="s">
        <v>320</v>
      </c>
      <c r="L3781" s="186">
        <f t="shared" si="119"/>
        <v>4</v>
      </c>
      <c r="M3781" s="186">
        <f t="shared" si="120"/>
        <v>5.7690000000000001</v>
      </c>
      <c r="N3781" s="185" t="s">
        <v>1479</v>
      </c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1229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183" t="s">
        <v>298</v>
      </c>
      <c r="K3782" s="183" t="s">
        <v>321</v>
      </c>
      <c r="L3782" s="186">
        <f t="shared" ref="L3782:L3845" si="121">SUM(R3782,W3782,AB3782,AG3782,AL3782,AQ3782,AV3782,BA3782,BF3782,BK3782,BP3782,BU3782)</f>
        <v>0</v>
      </c>
      <c r="M3782" s="186">
        <f t="shared" ref="M3782:M3845" si="122">SUM(S3782,X3782,AC3782,AH3782,AM3782,AR3782,AW3782,BB3782,BG3782,BL3782,BQ3782,BV3782)</f>
        <v>0</v>
      </c>
      <c r="N3782" s="185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183" t="s">
        <v>278</v>
      </c>
      <c r="K3783" s="183" t="s">
        <v>320</v>
      </c>
      <c r="L3783" s="186">
        <f t="shared" si="121"/>
        <v>1</v>
      </c>
      <c r="M3783" s="186">
        <f t="shared" si="122"/>
        <v>1.994</v>
      </c>
      <c r="N3783" s="185" t="s">
        <v>580</v>
      </c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183" t="s">
        <v>279</v>
      </c>
      <c r="K3784" s="183" t="s">
        <v>320</v>
      </c>
      <c r="L3784" s="186">
        <f t="shared" si="121"/>
        <v>0</v>
      </c>
      <c r="M3784" s="186">
        <f t="shared" si="122"/>
        <v>0</v>
      </c>
      <c r="N3784" s="185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183" t="s">
        <v>280</v>
      </c>
      <c r="K3785" s="183" t="s">
        <v>319</v>
      </c>
      <c r="L3785" s="186">
        <f t="shared" si="121"/>
        <v>0</v>
      </c>
      <c r="M3785" s="186">
        <f t="shared" si="122"/>
        <v>0</v>
      </c>
      <c r="N3785" s="185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t="28.8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183" t="s">
        <v>281</v>
      </c>
      <c r="K3786" s="183" t="s">
        <v>319</v>
      </c>
      <c r="L3786" s="186">
        <f t="shared" si="121"/>
        <v>0</v>
      </c>
      <c r="M3786" s="186">
        <f t="shared" si="122"/>
        <v>65.11</v>
      </c>
      <c r="N3786" s="185" t="s">
        <v>1478</v>
      </c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1153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2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0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0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0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0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0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0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0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0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0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0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0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0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0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0" t="s">
        <v>514</v>
      </c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0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0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0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0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0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0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0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0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0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0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0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0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0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0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0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0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0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0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0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0" t="s">
        <v>370</v>
      </c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0" t="s">
        <v>1480</v>
      </c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0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0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0" t="s">
        <v>418</v>
      </c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2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183" t="s">
        <v>267</v>
      </c>
      <c r="K3827" s="183" t="s">
        <v>318</v>
      </c>
      <c r="L3827" s="186">
        <f t="shared" si="121"/>
        <v>0</v>
      </c>
      <c r="M3827" s="186">
        <f t="shared" si="122"/>
        <v>0</v>
      </c>
      <c r="N3827" s="185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183" t="s">
        <v>291</v>
      </c>
      <c r="K3828" s="183" t="s">
        <v>319</v>
      </c>
      <c r="L3828" s="186">
        <f t="shared" si="121"/>
        <v>0</v>
      </c>
      <c r="M3828" s="186">
        <f t="shared" si="122"/>
        <v>0</v>
      </c>
      <c r="N3828" s="185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183" t="s">
        <v>336</v>
      </c>
      <c r="K3829" s="183" t="s">
        <v>319</v>
      </c>
      <c r="L3829" s="186">
        <f t="shared" si="121"/>
        <v>0</v>
      </c>
      <c r="M3829" s="186">
        <f t="shared" si="122"/>
        <v>0</v>
      </c>
      <c r="N3829" s="185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184" t="s">
        <v>337</v>
      </c>
      <c r="K3830" s="184" t="s">
        <v>318</v>
      </c>
      <c r="L3830" s="186">
        <f t="shared" si="121"/>
        <v>0</v>
      </c>
      <c r="M3830" s="186">
        <f t="shared" si="122"/>
        <v>0</v>
      </c>
      <c r="N3830" s="185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t="28.8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184" t="s">
        <v>338</v>
      </c>
      <c r="K3831" s="184" t="s">
        <v>339</v>
      </c>
      <c r="L3831" s="186">
        <f t="shared" si="121"/>
        <v>0</v>
      </c>
      <c r="M3831" s="186">
        <f t="shared" si="122"/>
        <v>0</v>
      </c>
      <c r="N3831" s="185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t="28.8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184" t="s">
        <v>340</v>
      </c>
      <c r="K3832" s="184" t="s">
        <v>318</v>
      </c>
      <c r="L3832" s="186">
        <f t="shared" si="121"/>
        <v>0</v>
      </c>
      <c r="M3832" s="186">
        <f t="shared" si="122"/>
        <v>0</v>
      </c>
      <c r="N3832" s="185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184" t="s">
        <v>341</v>
      </c>
      <c r="K3833" s="184" t="s">
        <v>320</v>
      </c>
      <c r="L3833" s="186">
        <f t="shared" si="121"/>
        <v>0</v>
      </c>
      <c r="M3833" s="186">
        <f t="shared" si="122"/>
        <v>0</v>
      </c>
      <c r="N3833" s="185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t="28.8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184" t="s">
        <v>342</v>
      </c>
      <c r="K3834" s="184" t="s">
        <v>320</v>
      </c>
      <c r="L3834" s="186">
        <f t="shared" si="121"/>
        <v>0</v>
      </c>
      <c r="M3834" s="186">
        <f t="shared" si="122"/>
        <v>0</v>
      </c>
      <c r="N3834" s="185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184" t="s">
        <v>343</v>
      </c>
      <c r="K3835" s="184" t="s">
        <v>339</v>
      </c>
      <c r="L3835" s="186">
        <f t="shared" si="121"/>
        <v>0</v>
      </c>
      <c r="M3835" s="186">
        <f t="shared" si="122"/>
        <v>0</v>
      </c>
      <c r="N3835" s="185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184" t="s">
        <v>344</v>
      </c>
      <c r="K3836" s="184" t="s">
        <v>318</v>
      </c>
      <c r="L3836" s="186">
        <f t="shared" si="121"/>
        <v>0</v>
      </c>
      <c r="M3836" s="186">
        <f t="shared" si="122"/>
        <v>0</v>
      </c>
      <c r="N3836" s="185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183" t="s">
        <v>351</v>
      </c>
      <c r="K3837" s="183" t="s">
        <v>318</v>
      </c>
      <c r="L3837" s="186">
        <f t="shared" si="121"/>
        <v>0</v>
      </c>
      <c r="M3837" s="186">
        <f t="shared" si="122"/>
        <v>0</v>
      </c>
      <c r="N3837" s="185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t="28.8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183" t="s">
        <v>352</v>
      </c>
      <c r="K3838" s="183" t="s">
        <v>321</v>
      </c>
      <c r="L3838" s="186">
        <f t="shared" si="121"/>
        <v>0</v>
      </c>
      <c r="M3838" s="186">
        <f t="shared" si="122"/>
        <v>0</v>
      </c>
      <c r="N3838" s="185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183" t="s">
        <v>345</v>
      </c>
      <c r="K3839" s="183" t="s">
        <v>318</v>
      </c>
      <c r="L3839" s="186">
        <f t="shared" si="121"/>
        <v>0</v>
      </c>
      <c r="M3839" s="186">
        <f t="shared" si="122"/>
        <v>0</v>
      </c>
      <c r="N3839" s="185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183" t="s">
        <v>268</v>
      </c>
      <c r="K3840" s="183" t="s">
        <v>318</v>
      </c>
      <c r="L3840" s="186">
        <f t="shared" si="121"/>
        <v>0</v>
      </c>
      <c r="M3840" s="186">
        <f t="shared" si="122"/>
        <v>0</v>
      </c>
      <c r="N3840" s="185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183" t="s">
        <v>292</v>
      </c>
      <c r="K3841" s="183" t="s">
        <v>318</v>
      </c>
      <c r="L3841" s="186">
        <f t="shared" si="121"/>
        <v>0</v>
      </c>
      <c r="M3841" s="186">
        <f t="shared" si="122"/>
        <v>0</v>
      </c>
      <c r="N3841" s="185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183" t="s">
        <v>293</v>
      </c>
      <c r="K3842" s="183" t="s">
        <v>318</v>
      </c>
      <c r="L3842" s="186">
        <f t="shared" si="121"/>
        <v>0</v>
      </c>
      <c r="M3842" s="186">
        <f t="shared" si="122"/>
        <v>0</v>
      </c>
      <c r="N3842" s="185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183" t="s">
        <v>269</v>
      </c>
      <c r="K3843" s="183" t="s">
        <v>320</v>
      </c>
      <c r="L3843" s="186">
        <f t="shared" si="121"/>
        <v>0</v>
      </c>
      <c r="M3843" s="186">
        <f t="shared" si="122"/>
        <v>0</v>
      </c>
      <c r="N3843" s="185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183" t="s">
        <v>270</v>
      </c>
      <c r="K3844" s="183" t="s">
        <v>320</v>
      </c>
      <c r="L3844" s="186">
        <f t="shared" si="121"/>
        <v>0</v>
      </c>
      <c r="M3844" s="186">
        <f t="shared" si="122"/>
        <v>0</v>
      </c>
      <c r="N3844" s="185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183" t="s">
        <v>271</v>
      </c>
      <c r="K3845" s="183" t="s">
        <v>321</v>
      </c>
      <c r="L3845" s="186">
        <f t="shared" si="121"/>
        <v>0</v>
      </c>
      <c r="M3845" s="186">
        <f t="shared" si="122"/>
        <v>0</v>
      </c>
      <c r="N3845" s="185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183" t="s">
        <v>294</v>
      </c>
      <c r="K3846" s="183" t="s">
        <v>320</v>
      </c>
      <c r="L3846" s="186">
        <f t="shared" ref="L3846:L3909" si="123">SUM(R3846,W3846,AB3846,AG3846,AL3846,AQ3846,AV3846,BA3846,BF3846,BK3846,BP3846,BU3846)</f>
        <v>0</v>
      </c>
      <c r="M3846" s="186">
        <f t="shared" ref="M3846:M3909" si="124">SUM(S3846,X3846,AC3846,AH3846,AM3846,AR3846,AW3846,BB3846,BG3846,BL3846,BQ3846,BV3846)</f>
        <v>0</v>
      </c>
      <c r="N3846" s="185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t="28.8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183" t="s">
        <v>346</v>
      </c>
      <c r="K3847" s="183" t="s">
        <v>320</v>
      </c>
      <c r="L3847" s="186">
        <f t="shared" si="123"/>
        <v>0</v>
      </c>
      <c r="M3847" s="186">
        <f t="shared" si="124"/>
        <v>0</v>
      </c>
      <c r="N3847" s="185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183" t="s">
        <v>295</v>
      </c>
      <c r="K3848" s="183" t="s">
        <v>320</v>
      </c>
      <c r="L3848" s="186">
        <f t="shared" si="123"/>
        <v>0</v>
      </c>
      <c r="M3848" s="186">
        <f t="shared" si="124"/>
        <v>0</v>
      </c>
      <c r="N3848" s="185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t="28.8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183" t="s">
        <v>299</v>
      </c>
      <c r="K3849" s="183" t="s">
        <v>318</v>
      </c>
      <c r="L3849" s="186">
        <f t="shared" si="123"/>
        <v>0</v>
      </c>
      <c r="M3849" s="186">
        <f t="shared" si="124"/>
        <v>0</v>
      </c>
      <c r="N3849" s="185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183" t="s">
        <v>347</v>
      </c>
      <c r="K3850" s="183" t="s">
        <v>320</v>
      </c>
      <c r="L3850" s="186">
        <f t="shared" si="123"/>
        <v>0</v>
      </c>
      <c r="M3850" s="186">
        <f t="shared" si="124"/>
        <v>0</v>
      </c>
      <c r="N3850" s="185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t="28.8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183" t="s">
        <v>296</v>
      </c>
      <c r="K3851" s="183" t="s">
        <v>321</v>
      </c>
      <c r="L3851" s="186">
        <f t="shared" si="123"/>
        <v>0</v>
      </c>
      <c r="M3851" s="186">
        <f t="shared" si="124"/>
        <v>0</v>
      </c>
      <c r="N3851" s="185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t="28.8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183" t="s">
        <v>297</v>
      </c>
      <c r="K3852" s="183" t="s">
        <v>318</v>
      </c>
      <c r="L3852" s="186">
        <f t="shared" si="123"/>
        <v>0</v>
      </c>
      <c r="M3852" s="186">
        <f t="shared" si="124"/>
        <v>0</v>
      </c>
      <c r="N3852" s="185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184" t="s">
        <v>348</v>
      </c>
      <c r="K3853" s="184" t="s">
        <v>320</v>
      </c>
      <c r="L3853" s="186">
        <f t="shared" si="123"/>
        <v>0</v>
      </c>
      <c r="M3853" s="186">
        <f t="shared" si="124"/>
        <v>0</v>
      </c>
      <c r="N3853" s="185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183" t="s">
        <v>272</v>
      </c>
      <c r="K3854" s="183" t="s">
        <v>321</v>
      </c>
      <c r="L3854" s="186">
        <f t="shared" si="123"/>
        <v>0</v>
      </c>
      <c r="M3854" s="186">
        <f t="shared" si="124"/>
        <v>0</v>
      </c>
      <c r="N3854" s="185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183" t="s">
        <v>273</v>
      </c>
      <c r="K3855" s="183" t="s">
        <v>321</v>
      </c>
      <c r="L3855" s="186">
        <f t="shared" si="123"/>
        <v>0</v>
      </c>
      <c r="M3855" s="186">
        <f t="shared" si="124"/>
        <v>0</v>
      </c>
      <c r="N3855" s="185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183" t="s">
        <v>274</v>
      </c>
      <c r="K3856" s="183" t="s">
        <v>321</v>
      </c>
      <c r="L3856" s="186">
        <f t="shared" si="123"/>
        <v>0</v>
      </c>
      <c r="M3856" s="186">
        <f t="shared" si="124"/>
        <v>0</v>
      </c>
      <c r="N3856" s="185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183" t="s">
        <v>275</v>
      </c>
      <c r="K3857" s="183" t="s">
        <v>321</v>
      </c>
      <c r="L3857" s="186">
        <f t="shared" si="123"/>
        <v>0</v>
      </c>
      <c r="M3857" s="186">
        <f t="shared" si="124"/>
        <v>0</v>
      </c>
      <c r="N3857" s="185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183" t="s">
        <v>276</v>
      </c>
      <c r="K3858" s="183" t="s">
        <v>320</v>
      </c>
      <c r="L3858" s="186">
        <f t="shared" si="123"/>
        <v>0</v>
      </c>
      <c r="M3858" s="186">
        <f t="shared" si="124"/>
        <v>0</v>
      </c>
      <c r="N3858" s="185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183" t="s">
        <v>277</v>
      </c>
      <c r="K3859" s="183" t="s">
        <v>320</v>
      </c>
      <c r="L3859" s="186">
        <f t="shared" si="123"/>
        <v>0</v>
      </c>
      <c r="M3859" s="186">
        <f t="shared" si="124"/>
        <v>0</v>
      </c>
      <c r="N3859" s="185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183" t="s">
        <v>298</v>
      </c>
      <c r="K3860" s="183" t="s">
        <v>321</v>
      </c>
      <c r="L3860" s="186">
        <f t="shared" si="123"/>
        <v>0</v>
      </c>
      <c r="M3860" s="186">
        <f t="shared" si="124"/>
        <v>0</v>
      </c>
      <c r="N3860" s="185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183" t="s">
        <v>278</v>
      </c>
      <c r="K3861" s="183" t="s">
        <v>320</v>
      </c>
      <c r="L3861" s="186">
        <f t="shared" si="123"/>
        <v>1</v>
      </c>
      <c r="M3861" s="186">
        <f t="shared" si="124"/>
        <v>1.417</v>
      </c>
      <c r="N3861" s="185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183" t="s">
        <v>279</v>
      </c>
      <c r="K3862" s="183" t="s">
        <v>320</v>
      </c>
      <c r="L3862" s="186">
        <f t="shared" si="123"/>
        <v>0</v>
      </c>
      <c r="M3862" s="186">
        <f t="shared" si="124"/>
        <v>0</v>
      </c>
      <c r="N3862" s="185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183" t="s">
        <v>280</v>
      </c>
      <c r="K3863" s="183" t="s">
        <v>319</v>
      </c>
      <c r="L3863" s="186">
        <f t="shared" si="123"/>
        <v>0</v>
      </c>
      <c r="M3863" s="186">
        <f t="shared" si="124"/>
        <v>0</v>
      </c>
      <c r="N3863" s="185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183" t="s">
        <v>281</v>
      </c>
      <c r="K3864" s="183" t="s">
        <v>319</v>
      </c>
      <c r="L3864" s="186">
        <f t="shared" si="123"/>
        <v>0</v>
      </c>
      <c r="M3864" s="186">
        <f t="shared" si="124"/>
        <v>4.5</v>
      </c>
      <c r="N3864" s="185" t="s">
        <v>1060</v>
      </c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1060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2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183" t="s">
        <v>267</v>
      </c>
      <c r="K3866" s="183" t="s">
        <v>318</v>
      </c>
      <c r="L3866" s="186">
        <f t="shared" si="123"/>
        <v>0</v>
      </c>
      <c r="M3866" s="186">
        <f t="shared" si="124"/>
        <v>0</v>
      </c>
      <c r="N3866" s="185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183" t="s">
        <v>291</v>
      </c>
      <c r="K3867" s="183" t="s">
        <v>319</v>
      </c>
      <c r="L3867" s="186">
        <f t="shared" si="123"/>
        <v>0</v>
      </c>
      <c r="M3867" s="186">
        <f t="shared" si="124"/>
        <v>0</v>
      </c>
      <c r="N3867" s="185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183" t="s">
        <v>336</v>
      </c>
      <c r="K3868" s="183" t="s">
        <v>319</v>
      </c>
      <c r="L3868" s="186">
        <f t="shared" si="123"/>
        <v>0</v>
      </c>
      <c r="M3868" s="186">
        <f t="shared" si="124"/>
        <v>0</v>
      </c>
      <c r="N3868" s="185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184" t="s">
        <v>337</v>
      </c>
      <c r="K3869" s="184" t="s">
        <v>318</v>
      </c>
      <c r="L3869" s="186">
        <f t="shared" si="123"/>
        <v>0</v>
      </c>
      <c r="M3869" s="186">
        <f t="shared" si="124"/>
        <v>0</v>
      </c>
      <c r="N3869" s="185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t="28.8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184" t="s">
        <v>338</v>
      </c>
      <c r="K3870" s="184" t="s">
        <v>339</v>
      </c>
      <c r="L3870" s="186">
        <f t="shared" si="123"/>
        <v>0</v>
      </c>
      <c r="M3870" s="186">
        <f t="shared" si="124"/>
        <v>0</v>
      </c>
      <c r="N3870" s="185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t="28.8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184" t="s">
        <v>340</v>
      </c>
      <c r="K3871" s="184" t="s">
        <v>318</v>
      </c>
      <c r="L3871" s="186">
        <f t="shared" si="123"/>
        <v>0</v>
      </c>
      <c r="M3871" s="186">
        <f t="shared" si="124"/>
        <v>0</v>
      </c>
      <c r="N3871" s="185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184" t="s">
        <v>341</v>
      </c>
      <c r="K3872" s="184" t="s">
        <v>320</v>
      </c>
      <c r="L3872" s="186">
        <f t="shared" si="123"/>
        <v>0</v>
      </c>
      <c r="M3872" s="186">
        <f t="shared" si="124"/>
        <v>0</v>
      </c>
      <c r="N3872" s="185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t="28.8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184" t="s">
        <v>342</v>
      </c>
      <c r="K3873" s="184" t="s">
        <v>320</v>
      </c>
      <c r="L3873" s="186">
        <f t="shared" si="123"/>
        <v>0</v>
      </c>
      <c r="M3873" s="186">
        <f t="shared" si="124"/>
        <v>0</v>
      </c>
      <c r="N3873" s="185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184" t="s">
        <v>343</v>
      </c>
      <c r="K3874" s="184" t="s">
        <v>339</v>
      </c>
      <c r="L3874" s="186">
        <f t="shared" si="123"/>
        <v>0</v>
      </c>
      <c r="M3874" s="186">
        <f t="shared" si="124"/>
        <v>0</v>
      </c>
      <c r="N3874" s="185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184" t="s">
        <v>344</v>
      </c>
      <c r="K3875" s="184" t="s">
        <v>318</v>
      </c>
      <c r="L3875" s="186">
        <f t="shared" si="123"/>
        <v>0</v>
      </c>
      <c r="M3875" s="186">
        <f t="shared" si="124"/>
        <v>0</v>
      </c>
      <c r="N3875" s="185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183" t="s">
        <v>351</v>
      </c>
      <c r="K3876" s="183" t="s">
        <v>318</v>
      </c>
      <c r="L3876" s="186">
        <f t="shared" si="123"/>
        <v>0</v>
      </c>
      <c r="M3876" s="186">
        <f t="shared" si="124"/>
        <v>0</v>
      </c>
      <c r="N3876" s="185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t="28.8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183" t="s">
        <v>352</v>
      </c>
      <c r="K3877" s="183" t="s">
        <v>321</v>
      </c>
      <c r="L3877" s="186">
        <f t="shared" si="123"/>
        <v>0</v>
      </c>
      <c r="M3877" s="186">
        <f t="shared" si="124"/>
        <v>0</v>
      </c>
      <c r="N3877" s="185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183" t="s">
        <v>345</v>
      </c>
      <c r="K3878" s="183" t="s">
        <v>318</v>
      </c>
      <c r="L3878" s="186">
        <f t="shared" si="123"/>
        <v>0</v>
      </c>
      <c r="M3878" s="186">
        <f t="shared" si="124"/>
        <v>0</v>
      </c>
      <c r="N3878" s="185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183" t="s">
        <v>268</v>
      </c>
      <c r="K3879" s="183" t="s">
        <v>318</v>
      </c>
      <c r="L3879" s="186">
        <f t="shared" si="123"/>
        <v>0</v>
      </c>
      <c r="M3879" s="186">
        <f t="shared" si="124"/>
        <v>0</v>
      </c>
      <c r="N3879" s="185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183" t="s">
        <v>292</v>
      </c>
      <c r="K3880" s="183" t="s">
        <v>318</v>
      </c>
      <c r="L3880" s="186">
        <f t="shared" si="123"/>
        <v>0</v>
      </c>
      <c r="M3880" s="186">
        <f t="shared" si="124"/>
        <v>0</v>
      </c>
      <c r="N3880" s="185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183" t="s">
        <v>293</v>
      </c>
      <c r="K3881" s="183" t="s">
        <v>318</v>
      </c>
      <c r="L3881" s="186">
        <f t="shared" si="123"/>
        <v>0</v>
      </c>
      <c r="M3881" s="186">
        <f t="shared" si="124"/>
        <v>0</v>
      </c>
      <c r="N3881" s="185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183" t="s">
        <v>269</v>
      </c>
      <c r="K3882" s="183" t="s">
        <v>320</v>
      </c>
      <c r="L3882" s="186">
        <f t="shared" si="123"/>
        <v>0</v>
      </c>
      <c r="M3882" s="186">
        <f t="shared" si="124"/>
        <v>0</v>
      </c>
      <c r="N3882" s="185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183" t="s">
        <v>270</v>
      </c>
      <c r="K3883" s="183" t="s">
        <v>320</v>
      </c>
      <c r="L3883" s="186">
        <f t="shared" si="123"/>
        <v>0</v>
      </c>
      <c r="M3883" s="186">
        <f t="shared" si="124"/>
        <v>0</v>
      </c>
      <c r="N3883" s="185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183" t="s">
        <v>271</v>
      </c>
      <c r="K3884" s="183" t="s">
        <v>321</v>
      </c>
      <c r="L3884" s="186">
        <f t="shared" si="123"/>
        <v>0</v>
      </c>
      <c r="M3884" s="186">
        <f t="shared" si="124"/>
        <v>0</v>
      </c>
      <c r="N3884" s="185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183" t="s">
        <v>294</v>
      </c>
      <c r="K3885" s="183" t="s">
        <v>320</v>
      </c>
      <c r="L3885" s="186">
        <f t="shared" si="123"/>
        <v>0</v>
      </c>
      <c r="M3885" s="186">
        <f t="shared" si="124"/>
        <v>0</v>
      </c>
      <c r="N3885" s="185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t="28.8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183" t="s">
        <v>346</v>
      </c>
      <c r="K3886" s="183" t="s">
        <v>320</v>
      </c>
      <c r="L3886" s="186">
        <f t="shared" si="123"/>
        <v>0</v>
      </c>
      <c r="M3886" s="186">
        <f t="shared" si="124"/>
        <v>0</v>
      </c>
      <c r="N3886" s="185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183" t="s">
        <v>295</v>
      </c>
      <c r="K3887" s="183" t="s">
        <v>320</v>
      </c>
      <c r="L3887" s="186">
        <f t="shared" si="123"/>
        <v>0</v>
      </c>
      <c r="M3887" s="186">
        <f t="shared" si="124"/>
        <v>0</v>
      </c>
      <c r="N3887" s="185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t="28.8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183" t="s">
        <v>299</v>
      </c>
      <c r="K3888" s="183" t="s">
        <v>318</v>
      </c>
      <c r="L3888" s="186">
        <f t="shared" si="123"/>
        <v>0</v>
      </c>
      <c r="M3888" s="186">
        <f t="shared" si="124"/>
        <v>0</v>
      </c>
      <c r="N3888" s="185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183" t="s">
        <v>347</v>
      </c>
      <c r="K3889" s="183" t="s">
        <v>320</v>
      </c>
      <c r="L3889" s="186">
        <f t="shared" si="123"/>
        <v>0</v>
      </c>
      <c r="M3889" s="186">
        <f t="shared" si="124"/>
        <v>0</v>
      </c>
      <c r="N3889" s="185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t="28.8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183" t="s">
        <v>296</v>
      </c>
      <c r="K3890" s="183" t="s">
        <v>321</v>
      </c>
      <c r="L3890" s="186">
        <f t="shared" si="123"/>
        <v>0</v>
      </c>
      <c r="M3890" s="186">
        <f t="shared" si="124"/>
        <v>0</v>
      </c>
      <c r="N3890" s="185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t="28.8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183" t="s">
        <v>297</v>
      </c>
      <c r="K3891" s="183" t="s">
        <v>318</v>
      </c>
      <c r="L3891" s="186">
        <f t="shared" si="123"/>
        <v>0</v>
      </c>
      <c r="M3891" s="186">
        <f t="shared" si="124"/>
        <v>0</v>
      </c>
      <c r="N3891" s="185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184" t="s">
        <v>348</v>
      </c>
      <c r="K3892" s="184" t="s">
        <v>320</v>
      </c>
      <c r="L3892" s="186">
        <f t="shared" si="123"/>
        <v>0</v>
      </c>
      <c r="M3892" s="186">
        <f t="shared" si="124"/>
        <v>0</v>
      </c>
      <c r="N3892" s="185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183" t="s">
        <v>272</v>
      </c>
      <c r="K3893" s="183" t="s">
        <v>321</v>
      </c>
      <c r="L3893" s="186">
        <f t="shared" si="123"/>
        <v>0</v>
      </c>
      <c r="M3893" s="186">
        <f t="shared" si="124"/>
        <v>0</v>
      </c>
      <c r="N3893" s="185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183" t="s">
        <v>273</v>
      </c>
      <c r="K3894" s="183" t="s">
        <v>321</v>
      </c>
      <c r="L3894" s="186">
        <f t="shared" si="123"/>
        <v>0</v>
      </c>
      <c r="M3894" s="186">
        <f t="shared" si="124"/>
        <v>0</v>
      </c>
      <c r="N3894" s="185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183" t="s">
        <v>274</v>
      </c>
      <c r="K3895" s="183" t="s">
        <v>321</v>
      </c>
      <c r="L3895" s="186">
        <f t="shared" si="123"/>
        <v>0</v>
      </c>
      <c r="M3895" s="186">
        <f t="shared" si="124"/>
        <v>0</v>
      </c>
      <c r="N3895" s="185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183" t="s">
        <v>275</v>
      </c>
      <c r="K3896" s="183" t="s">
        <v>321</v>
      </c>
      <c r="L3896" s="186">
        <f t="shared" si="123"/>
        <v>0</v>
      </c>
      <c r="M3896" s="186">
        <f t="shared" si="124"/>
        <v>0</v>
      </c>
      <c r="N3896" s="185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183" t="s">
        <v>276</v>
      </c>
      <c r="K3897" s="183" t="s">
        <v>320</v>
      </c>
      <c r="L3897" s="186">
        <f t="shared" si="123"/>
        <v>0</v>
      </c>
      <c r="M3897" s="186">
        <f t="shared" si="124"/>
        <v>0</v>
      </c>
      <c r="N3897" s="185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183" t="s">
        <v>277</v>
      </c>
      <c r="K3898" s="183" t="s">
        <v>320</v>
      </c>
      <c r="L3898" s="186">
        <f t="shared" si="123"/>
        <v>0</v>
      </c>
      <c r="M3898" s="186">
        <f t="shared" si="124"/>
        <v>0</v>
      </c>
      <c r="N3898" s="185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183" t="s">
        <v>298</v>
      </c>
      <c r="K3899" s="183" t="s">
        <v>321</v>
      </c>
      <c r="L3899" s="186">
        <f t="shared" si="123"/>
        <v>0</v>
      </c>
      <c r="M3899" s="186">
        <f t="shared" si="124"/>
        <v>0</v>
      </c>
      <c r="N3899" s="185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183" t="s">
        <v>278</v>
      </c>
      <c r="K3900" s="183" t="s">
        <v>320</v>
      </c>
      <c r="L3900" s="186">
        <f t="shared" si="123"/>
        <v>0</v>
      </c>
      <c r="M3900" s="186">
        <f t="shared" si="124"/>
        <v>0</v>
      </c>
      <c r="N3900" s="185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183" t="s">
        <v>279</v>
      </c>
      <c r="K3901" s="183" t="s">
        <v>320</v>
      </c>
      <c r="L3901" s="186">
        <f t="shared" si="123"/>
        <v>0</v>
      </c>
      <c r="M3901" s="186">
        <f t="shared" si="124"/>
        <v>0</v>
      </c>
      <c r="N3901" s="185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183" t="s">
        <v>280</v>
      </c>
      <c r="K3902" s="183" t="s">
        <v>319</v>
      </c>
      <c r="L3902" s="186">
        <f t="shared" si="123"/>
        <v>0</v>
      </c>
      <c r="M3902" s="186">
        <f t="shared" si="124"/>
        <v>0</v>
      </c>
      <c r="N3902" s="185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t="28.8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183" t="s">
        <v>281</v>
      </c>
      <c r="K3903" s="183" t="s">
        <v>319</v>
      </c>
      <c r="L3903" s="186">
        <f t="shared" si="123"/>
        <v>0</v>
      </c>
      <c r="M3903" s="186">
        <f t="shared" si="124"/>
        <v>5.9050000000000002</v>
      </c>
      <c r="N3903" s="185" t="s">
        <v>1481</v>
      </c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1060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1255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2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183" t="s">
        <v>267</v>
      </c>
      <c r="K3905" s="183" t="s">
        <v>318</v>
      </c>
      <c r="L3905" s="186">
        <f t="shared" si="123"/>
        <v>0</v>
      </c>
      <c r="M3905" s="186">
        <f t="shared" si="124"/>
        <v>0</v>
      </c>
      <c r="N3905" s="185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183" t="s">
        <v>291</v>
      </c>
      <c r="K3906" s="183" t="s">
        <v>319</v>
      </c>
      <c r="L3906" s="186">
        <f t="shared" si="123"/>
        <v>0</v>
      </c>
      <c r="M3906" s="186">
        <f t="shared" si="124"/>
        <v>0</v>
      </c>
      <c r="N3906" s="185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183" t="s">
        <v>336</v>
      </c>
      <c r="K3907" s="183" t="s">
        <v>319</v>
      </c>
      <c r="L3907" s="186">
        <f t="shared" si="123"/>
        <v>0</v>
      </c>
      <c r="M3907" s="186">
        <f t="shared" si="124"/>
        <v>0</v>
      </c>
      <c r="N3907" s="185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184" t="s">
        <v>337</v>
      </c>
      <c r="K3908" s="184" t="s">
        <v>318</v>
      </c>
      <c r="L3908" s="186">
        <f t="shared" si="123"/>
        <v>0</v>
      </c>
      <c r="M3908" s="186">
        <f t="shared" si="124"/>
        <v>0</v>
      </c>
      <c r="N3908" s="185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t="28.8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184" t="s">
        <v>338</v>
      </c>
      <c r="K3909" s="184" t="s">
        <v>339</v>
      </c>
      <c r="L3909" s="186">
        <f t="shared" si="123"/>
        <v>0</v>
      </c>
      <c r="M3909" s="186">
        <f t="shared" si="124"/>
        <v>0</v>
      </c>
      <c r="N3909" s="185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t="28.8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184" t="s">
        <v>340</v>
      </c>
      <c r="K3910" s="184" t="s">
        <v>318</v>
      </c>
      <c r="L3910" s="186">
        <f t="shared" ref="L3910:L3973" si="125">SUM(R3910,W3910,AB3910,AG3910,AL3910,AQ3910,AV3910,BA3910,BF3910,BK3910,BP3910,BU3910)</f>
        <v>0</v>
      </c>
      <c r="M3910" s="186">
        <f t="shared" ref="M3910:M3973" si="126">SUM(S3910,X3910,AC3910,AH3910,AM3910,AR3910,AW3910,BB3910,BG3910,BL3910,BQ3910,BV3910)</f>
        <v>0</v>
      </c>
      <c r="N3910" s="185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184" t="s">
        <v>341</v>
      </c>
      <c r="K3911" s="184" t="s">
        <v>320</v>
      </c>
      <c r="L3911" s="186">
        <f t="shared" si="125"/>
        <v>0</v>
      </c>
      <c r="M3911" s="186">
        <f t="shared" si="126"/>
        <v>0</v>
      </c>
      <c r="N3911" s="185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t="28.8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184" t="s">
        <v>342</v>
      </c>
      <c r="K3912" s="184" t="s">
        <v>320</v>
      </c>
      <c r="L3912" s="186">
        <f t="shared" si="125"/>
        <v>0</v>
      </c>
      <c r="M3912" s="186">
        <f t="shared" si="126"/>
        <v>0</v>
      </c>
      <c r="N3912" s="185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184" t="s">
        <v>343</v>
      </c>
      <c r="K3913" s="184" t="s">
        <v>339</v>
      </c>
      <c r="L3913" s="186">
        <f t="shared" si="125"/>
        <v>0</v>
      </c>
      <c r="M3913" s="186">
        <f t="shared" si="126"/>
        <v>0</v>
      </c>
      <c r="N3913" s="185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184" t="s">
        <v>344</v>
      </c>
      <c r="K3914" s="184" t="s">
        <v>318</v>
      </c>
      <c r="L3914" s="186">
        <f t="shared" si="125"/>
        <v>0</v>
      </c>
      <c r="M3914" s="186">
        <f t="shared" si="126"/>
        <v>0</v>
      </c>
      <c r="N3914" s="185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183" t="s">
        <v>351</v>
      </c>
      <c r="K3915" s="183" t="s">
        <v>318</v>
      </c>
      <c r="L3915" s="186">
        <f t="shared" si="125"/>
        <v>0</v>
      </c>
      <c r="M3915" s="186">
        <f t="shared" si="126"/>
        <v>0</v>
      </c>
      <c r="N3915" s="185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t="28.8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183" t="s">
        <v>352</v>
      </c>
      <c r="K3916" s="183" t="s">
        <v>321</v>
      </c>
      <c r="L3916" s="186">
        <f t="shared" si="125"/>
        <v>0</v>
      </c>
      <c r="M3916" s="186">
        <f t="shared" si="126"/>
        <v>0</v>
      </c>
      <c r="N3916" s="185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183" t="s">
        <v>345</v>
      </c>
      <c r="K3917" s="183" t="s">
        <v>318</v>
      </c>
      <c r="L3917" s="186">
        <f t="shared" si="125"/>
        <v>0</v>
      </c>
      <c r="M3917" s="186">
        <f t="shared" si="126"/>
        <v>0</v>
      </c>
      <c r="N3917" s="185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183" t="s">
        <v>268</v>
      </c>
      <c r="K3918" s="183" t="s">
        <v>318</v>
      </c>
      <c r="L3918" s="186">
        <f t="shared" si="125"/>
        <v>0</v>
      </c>
      <c r="M3918" s="186">
        <f t="shared" si="126"/>
        <v>0</v>
      </c>
      <c r="N3918" s="185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183" t="s">
        <v>292</v>
      </c>
      <c r="K3919" s="183" t="s">
        <v>318</v>
      </c>
      <c r="L3919" s="186">
        <f t="shared" si="125"/>
        <v>0</v>
      </c>
      <c r="M3919" s="186">
        <f t="shared" si="126"/>
        <v>0</v>
      </c>
      <c r="N3919" s="185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183" t="s">
        <v>293</v>
      </c>
      <c r="K3920" s="183" t="s">
        <v>318</v>
      </c>
      <c r="L3920" s="186">
        <f t="shared" si="125"/>
        <v>0</v>
      </c>
      <c r="M3920" s="186">
        <f t="shared" si="126"/>
        <v>0</v>
      </c>
      <c r="N3920" s="185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183" t="s">
        <v>269</v>
      </c>
      <c r="K3921" s="183" t="s">
        <v>320</v>
      </c>
      <c r="L3921" s="186">
        <f t="shared" si="125"/>
        <v>0</v>
      </c>
      <c r="M3921" s="186">
        <f t="shared" si="126"/>
        <v>0</v>
      </c>
      <c r="N3921" s="185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183" t="s">
        <v>270</v>
      </c>
      <c r="K3922" s="183" t="s">
        <v>320</v>
      </c>
      <c r="L3922" s="186">
        <f t="shared" si="125"/>
        <v>0</v>
      </c>
      <c r="M3922" s="186">
        <f t="shared" si="126"/>
        <v>0</v>
      </c>
      <c r="N3922" s="185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183" t="s">
        <v>271</v>
      </c>
      <c r="K3923" s="183" t="s">
        <v>321</v>
      </c>
      <c r="L3923" s="186">
        <f t="shared" si="125"/>
        <v>0</v>
      </c>
      <c r="M3923" s="186">
        <f t="shared" si="126"/>
        <v>0</v>
      </c>
      <c r="N3923" s="185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183" t="s">
        <v>294</v>
      </c>
      <c r="K3924" s="183" t="s">
        <v>320</v>
      </c>
      <c r="L3924" s="186">
        <f t="shared" si="125"/>
        <v>0</v>
      </c>
      <c r="M3924" s="186">
        <f t="shared" si="126"/>
        <v>0</v>
      </c>
      <c r="N3924" s="185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t="28.8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183" t="s">
        <v>346</v>
      </c>
      <c r="K3925" s="183" t="s">
        <v>320</v>
      </c>
      <c r="L3925" s="186">
        <f t="shared" si="125"/>
        <v>0</v>
      </c>
      <c r="M3925" s="186">
        <f t="shared" si="126"/>
        <v>0</v>
      </c>
      <c r="N3925" s="185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183" t="s">
        <v>295</v>
      </c>
      <c r="K3926" s="183" t="s">
        <v>320</v>
      </c>
      <c r="L3926" s="186">
        <f t="shared" si="125"/>
        <v>0</v>
      </c>
      <c r="M3926" s="186">
        <f t="shared" si="126"/>
        <v>0</v>
      </c>
      <c r="N3926" s="185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t="28.8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183" t="s">
        <v>299</v>
      </c>
      <c r="K3927" s="183" t="s">
        <v>318</v>
      </c>
      <c r="L3927" s="186">
        <f t="shared" si="125"/>
        <v>0</v>
      </c>
      <c r="M3927" s="186">
        <f t="shared" si="126"/>
        <v>0</v>
      </c>
      <c r="N3927" s="185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183" t="s">
        <v>347</v>
      </c>
      <c r="K3928" s="183" t="s">
        <v>320</v>
      </c>
      <c r="L3928" s="186">
        <f t="shared" si="125"/>
        <v>0</v>
      </c>
      <c r="M3928" s="186">
        <f t="shared" si="126"/>
        <v>0</v>
      </c>
      <c r="N3928" s="185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t="28.8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183" t="s">
        <v>296</v>
      </c>
      <c r="K3929" s="183" t="s">
        <v>321</v>
      </c>
      <c r="L3929" s="186">
        <f t="shared" si="125"/>
        <v>0</v>
      </c>
      <c r="M3929" s="186">
        <f t="shared" si="126"/>
        <v>0</v>
      </c>
      <c r="N3929" s="185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t="28.8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183" t="s">
        <v>297</v>
      </c>
      <c r="K3930" s="183" t="s">
        <v>318</v>
      </c>
      <c r="L3930" s="186">
        <f t="shared" si="125"/>
        <v>0</v>
      </c>
      <c r="M3930" s="186">
        <f t="shared" si="126"/>
        <v>0</v>
      </c>
      <c r="N3930" s="185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184" t="s">
        <v>348</v>
      </c>
      <c r="K3931" s="184" t="s">
        <v>320</v>
      </c>
      <c r="L3931" s="186">
        <f t="shared" si="125"/>
        <v>0</v>
      </c>
      <c r="M3931" s="186">
        <f t="shared" si="126"/>
        <v>0</v>
      </c>
      <c r="N3931" s="185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183" t="s">
        <v>272</v>
      </c>
      <c r="K3932" s="183" t="s">
        <v>321</v>
      </c>
      <c r="L3932" s="186">
        <f t="shared" si="125"/>
        <v>0</v>
      </c>
      <c r="M3932" s="186">
        <f t="shared" si="126"/>
        <v>0</v>
      </c>
      <c r="N3932" s="185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183" t="s">
        <v>273</v>
      </c>
      <c r="K3933" s="183" t="s">
        <v>321</v>
      </c>
      <c r="L3933" s="186">
        <f t="shared" si="125"/>
        <v>0</v>
      </c>
      <c r="M3933" s="186">
        <f t="shared" si="126"/>
        <v>0</v>
      </c>
      <c r="N3933" s="185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183" t="s">
        <v>274</v>
      </c>
      <c r="K3934" s="183" t="s">
        <v>321</v>
      </c>
      <c r="L3934" s="186">
        <f t="shared" si="125"/>
        <v>0</v>
      </c>
      <c r="M3934" s="186">
        <f t="shared" si="126"/>
        <v>0</v>
      </c>
      <c r="N3934" s="185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183" t="s">
        <v>275</v>
      </c>
      <c r="K3935" s="183" t="s">
        <v>321</v>
      </c>
      <c r="L3935" s="186">
        <f t="shared" si="125"/>
        <v>0</v>
      </c>
      <c r="M3935" s="186">
        <f t="shared" si="126"/>
        <v>0</v>
      </c>
      <c r="N3935" s="185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183" t="s">
        <v>276</v>
      </c>
      <c r="K3936" s="183" t="s">
        <v>320</v>
      </c>
      <c r="L3936" s="186">
        <f t="shared" si="125"/>
        <v>0</v>
      </c>
      <c r="M3936" s="186">
        <f t="shared" si="126"/>
        <v>0</v>
      </c>
      <c r="N3936" s="185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183" t="s">
        <v>277</v>
      </c>
      <c r="K3937" s="183" t="s">
        <v>320</v>
      </c>
      <c r="L3937" s="186">
        <f t="shared" si="125"/>
        <v>0</v>
      </c>
      <c r="M3937" s="186">
        <f t="shared" si="126"/>
        <v>0</v>
      </c>
      <c r="N3937" s="185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183" t="s">
        <v>298</v>
      </c>
      <c r="K3938" s="183" t="s">
        <v>321</v>
      </c>
      <c r="L3938" s="186">
        <f t="shared" si="125"/>
        <v>0</v>
      </c>
      <c r="M3938" s="186">
        <f t="shared" si="126"/>
        <v>0</v>
      </c>
      <c r="N3938" s="185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183" t="s">
        <v>278</v>
      </c>
      <c r="K3939" s="183" t="s">
        <v>320</v>
      </c>
      <c r="L3939" s="186">
        <f t="shared" si="125"/>
        <v>0</v>
      </c>
      <c r="M3939" s="186">
        <f t="shared" si="126"/>
        <v>0</v>
      </c>
      <c r="N3939" s="185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183" t="s">
        <v>279</v>
      </c>
      <c r="K3940" s="183" t="s">
        <v>320</v>
      </c>
      <c r="L3940" s="186">
        <f t="shared" si="125"/>
        <v>0</v>
      </c>
      <c r="M3940" s="186">
        <f t="shared" si="126"/>
        <v>0</v>
      </c>
      <c r="N3940" s="185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183" t="s">
        <v>280</v>
      </c>
      <c r="K3941" s="183" t="s">
        <v>319</v>
      </c>
      <c r="L3941" s="186">
        <f t="shared" si="125"/>
        <v>0</v>
      </c>
      <c r="M3941" s="186">
        <f t="shared" si="126"/>
        <v>0</v>
      </c>
      <c r="N3941" s="185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t="28.8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183" t="s">
        <v>281</v>
      </c>
      <c r="K3942" s="183" t="s">
        <v>319</v>
      </c>
      <c r="L3942" s="186">
        <f t="shared" si="125"/>
        <v>0</v>
      </c>
      <c r="M3942" s="186">
        <f t="shared" si="126"/>
        <v>11.164</v>
      </c>
      <c r="N3942" s="185" t="s">
        <v>1482</v>
      </c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1060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2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0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0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0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0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0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0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0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0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0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0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0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0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0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0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0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0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0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0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0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0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0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0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0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0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0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0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0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0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0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0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0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0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0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0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0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810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0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0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0" t="s">
        <v>1060</v>
      </c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1060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2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183" t="s">
        <v>267</v>
      </c>
      <c r="K3983" s="183" t="s">
        <v>318</v>
      </c>
      <c r="L3983" s="186">
        <f t="shared" si="127"/>
        <v>0</v>
      </c>
      <c r="M3983" s="186">
        <f t="shared" si="128"/>
        <v>0</v>
      </c>
      <c r="N3983" s="185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183" t="s">
        <v>291</v>
      </c>
      <c r="K3984" s="183" t="s">
        <v>319</v>
      </c>
      <c r="L3984" s="186">
        <f t="shared" si="127"/>
        <v>0</v>
      </c>
      <c r="M3984" s="186">
        <f t="shared" si="128"/>
        <v>0</v>
      </c>
      <c r="N3984" s="185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183" t="s">
        <v>336</v>
      </c>
      <c r="K3985" s="183" t="s">
        <v>319</v>
      </c>
      <c r="L3985" s="186">
        <f t="shared" si="127"/>
        <v>0</v>
      </c>
      <c r="M3985" s="186">
        <f t="shared" si="128"/>
        <v>0</v>
      </c>
      <c r="N3985" s="185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184" t="s">
        <v>337</v>
      </c>
      <c r="K3986" s="184" t="s">
        <v>318</v>
      </c>
      <c r="L3986" s="186">
        <f t="shared" si="127"/>
        <v>0</v>
      </c>
      <c r="M3986" s="186">
        <f t="shared" si="128"/>
        <v>0</v>
      </c>
      <c r="N3986" s="185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t="28.8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184" t="s">
        <v>338</v>
      </c>
      <c r="K3987" s="184" t="s">
        <v>339</v>
      </c>
      <c r="L3987" s="186">
        <f t="shared" si="127"/>
        <v>0</v>
      </c>
      <c r="M3987" s="186">
        <f t="shared" si="128"/>
        <v>0</v>
      </c>
      <c r="N3987" s="185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t="28.8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184" t="s">
        <v>340</v>
      </c>
      <c r="K3988" s="184" t="s">
        <v>318</v>
      </c>
      <c r="L3988" s="186">
        <f t="shared" si="127"/>
        <v>0</v>
      </c>
      <c r="M3988" s="186">
        <f t="shared" si="128"/>
        <v>0</v>
      </c>
      <c r="N3988" s="185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184" t="s">
        <v>341</v>
      </c>
      <c r="K3989" s="184" t="s">
        <v>320</v>
      </c>
      <c r="L3989" s="186">
        <f t="shared" si="127"/>
        <v>0</v>
      </c>
      <c r="M3989" s="186">
        <f t="shared" si="128"/>
        <v>0</v>
      </c>
      <c r="N3989" s="185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t="28.8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184" t="s">
        <v>342</v>
      </c>
      <c r="K3990" s="184" t="s">
        <v>320</v>
      </c>
      <c r="L3990" s="186">
        <f t="shared" si="127"/>
        <v>0</v>
      </c>
      <c r="M3990" s="186">
        <f t="shared" si="128"/>
        <v>0</v>
      </c>
      <c r="N3990" s="185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184" t="s">
        <v>343</v>
      </c>
      <c r="K3991" s="184" t="s">
        <v>339</v>
      </c>
      <c r="L3991" s="186">
        <f t="shared" si="127"/>
        <v>0</v>
      </c>
      <c r="M3991" s="186">
        <f t="shared" si="128"/>
        <v>0</v>
      </c>
      <c r="N3991" s="185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184" t="s">
        <v>344</v>
      </c>
      <c r="K3992" s="184" t="s">
        <v>318</v>
      </c>
      <c r="L3992" s="186">
        <f t="shared" si="127"/>
        <v>0</v>
      </c>
      <c r="M3992" s="186">
        <f t="shared" si="128"/>
        <v>0</v>
      </c>
      <c r="N3992" s="185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183" t="s">
        <v>351</v>
      </c>
      <c r="K3993" s="183" t="s">
        <v>318</v>
      </c>
      <c r="L3993" s="186">
        <f t="shared" si="127"/>
        <v>0</v>
      </c>
      <c r="M3993" s="186">
        <f t="shared" si="128"/>
        <v>0</v>
      </c>
      <c r="N3993" s="185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t="28.8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183" t="s">
        <v>352</v>
      </c>
      <c r="K3994" s="183" t="s">
        <v>321</v>
      </c>
      <c r="L3994" s="186">
        <f t="shared" si="127"/>
        <v>0</v>
      </c>
      <c r="M3994" s="186">
        <f t="shared" si="128"/>
        <v>0</v>
      </c>
      <c r="N3994" s="185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183" t="s">
        <v>345</v>
      </c>
      <c r="K3995" s="183" t="s">
        <v>318</v>
      </c>
      <c r="L3995" s="186">
        <f t="shared" si="127"/>
        <v>0</v>
      </c>
      <c r="M3995" s="186">
        <f t="shared" si="128"/>
        <v>0</v>
      </c>
      <c r="N3995" s="185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183" t="s">
        <v>268</v>
      </c>
      <c r="K3996" s="183" t="s">
        <v>318</v>
      </c>
      <c r="L3996" s="186">
        <f t="shared" si="127"/>
        <v>0</v>
      </c>
      <c r="M3996" s="186">
        <f t="shared" si="128"/>
        <v>0</v>
      </c>
      <c r="N3996" s="185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183" t="s">
        <v>292</v>
      </c>
      <c r="K3997" s="183" t="s">
        <v>318</v>
      </c>
      <c r="L3997" s="186">
        <f t="shared" si="127"/>
        <v>0</v>
      </c>
      <c r="M3997" s="186">
        <f t="shared" si="128"/>
        <v>0</v>
      </c>
      <c r="N3997" s="185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183" t="s">
        <v>293</v>
      </c>
      <c r="K3998" s="183" t="s">
        <v>318</v>
      </c>
      <c r="L3998" s="186">
        <f t="shared" si="127"/>
        <v>0</v>
      </c>
      <c r="M3998" s="186">
        <f t="shared" si="128"/>
        <v>0</v>
      </c>
      <c r="N3998" s="185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183" t="s">
        <v>269</v>
      </c>
      <c r="K3999" s="183" t="s">
        <v>320</v>
      </c>
      <c r="L3999" s="186">
        <f t="shared" si="127"/>
        <v>3</v>
      </c>
      <c r="M3999" s="186">
        <f t="shared" si="128"/>
        <v>7.1689999999999996</v>
      </c>
      <c r="N3999" s="185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183" t="s">
        <v>270</v>
      </c>
      <c r="K4000" s="183" t="s">
        <v>320</v>
      </c>
      <c r="L4000" s="186">
        <f t="shared" si="127"/>
        <v>0</v>
      </c>
      <c r="M4000" s="186">
        <f t="shared" si="128"/>
        <v>0</v>
      </c>
      <c r="N4000" s="185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183" t="s">
        <v>271</v>
      </c>
      <c r="K4001" s="183" t="s">
        <v>321</v>
      </c>
      <c r="L4001" s="186">
        <f t="shared" si="127"/>
        <v>0</v>
      </c>
      <c r="M4001" s="186">
        <f t="shared" si="128"/>
        <v>0</v>
      </c>
      <c r="N4001" s="185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183" t="s">
        <v>294</v>
      </c>
      <c r="K4002" s="183" t="s">
        <v>320</v>
      </c>
      <c r="L4002" s="186">
        <f t="shared" si="127"/>
        <v>0</v>
      </c>
      <c r="M4002" s="186">
        <f t="shared" si="128"/>
        <v>0</v>
      </c>
      <c r="N4002" s="185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t="28.8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183" t="s">
        <v>346</v>
      </c>
      <c r="K4003" s="183" t="s">
        <v>320</v>
      </c>
      <c r="L4003" s="186">
        <f t="shared" si="127"/>
        <v>0</v>
      </c>
      <c r="M4003" s="186">
        <f t="shared" si="128"/>
        <v>0</v>
      </c>
      <c r="N4003" s="185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183" t="s">
        <v>295</v>
      </c>
      <c r="K4004" s="183" t="s">
        <v>320</v>
      </c>
      <c r="L4004" s="186">
        <f t="shared" si="127"/>
        <v>15</v>
      </c>
      <c r="M4004" s="186">
        <f t="shared" si="128"/>
        <v>690.64</v>
      </c>
      <c r="N4004" s="185" t="s">
        <v>863</v>
      </c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863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t="28.8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183" t="s">
        <v>299</v>
      </c>
      <c r="K4005" s="183" t="s">
        <v>318</v>
      </c>
      <c r="L4005" s="186">
        <f t="shared" si="127"/>
        <v>0</v>
      </c>
      <c r="M4005" s="186">
        <f t="shared" si="128"/>
        <v>0</v>
      </c>
      <c r="N4005" s="185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183" t="s">
        <v>347</v>
      </c>
      <c r="K4006" s="183" t="s">
        <v>320</v>
      </c>
      <c r="L4006" s="186">
        <f t="shared" si="127"/>
        <v>0</v>
      </c>
      <c r="M4006" s="186">
        <f t="shared" si="128"/>
        <v>0</v>
      </c>
      <c r="N4006" s="185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t="28.8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183" t="s">
        <v>296</v>
      </c>
      <c r="K4007" s="183" t="s">
        <v>321</v>
      </c>
      <c r="L4007" s="186">
        <f t="shared" si="127"/>
        <v>0</v>
      </c>
      <c r="M4007" s="186">
        <f t="shared" si="128"/>
        <v>0</v>
      </c>
      <c r="N4007" s="185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t="28.8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183" t="s">
        <v>297</v>
      </c>
      <c r="K4008" s="183" t="s">
        <v>318</v>
      </c>
      <c r="L4008" s="186">
        <f t="shared" si="127"/>
        <v>0</v>
      </c>
      <c r="M4008" s="186">
        <f t="shared" si="128"/>
        <v>0</v>
      </c>
      <c r="N4008" s="185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184" t="s">
        <v>348</v>
      </c>
      <c r="K4009" s="184" t="s">
        <v>320</v>
      </c>
      <c r="L4009" s="186">
        <f t="shared" si="127"/>
        <v>0</v>
      </c>
      <c r="M4009" s="186">
        <f t="shared" si="128"/>
        <v>0</v>
      </c>
      <c r="N4009" s="185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183" t="s">
        <v>272</v>
      </c>
      <c r="K4010" s="183" t="s">
        <v>321</v>
      </c>
      <c r="L4010" s="186">
        <f t="shared" si="127"/>
        <v>3.6000000000000004E-2</v>
      </c>
      <c r="M4010" s="186">
        <f t="shared" si="128"/>
        <v>81.209999999999994</v>
      </c>
      <c r="N4010" s="185" t="s">
        <v>1483</v>
      </c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1196</v>
      </c>
      <c r="BS4010" s="2"/>
      <c r="BT4010" s="2"/>
      <c r="BU4010" s="2">
        <v>1.2E-2</v>
      </c>
      <c r="BV4010" s="55">
        <v>28.27</v>
      </c>
    </row>
    <row r="4011" spans="1:74" ht="28.8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183" t="s">
        <v>273</v>
      </c>
      <c r="K4011" s="183" t="s">
        <v>321</v>
      </c>
      <c r="L4011" s="186">
        <f t="shared" si="127"/>
        <v>2.8000000000000001E-2</v>
      </c>
      <c r="M4011" s="186">
        <f t="shared" si="128"/>
        <v>59.021000000000001</v>
      </c>
      <c r="N4011" s="185" t="s">
        <v>1484</v>
      </c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776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t="28.8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183" t="s">
        <v>274</v>
      </c>
      <c r="K4012" s="183" t="s">
        <v>321</v>
      </c>
      <c r="L4012" s="186">
        <f t="shared" si="127"/>
        <v>2.5000000000000001E-2</v>
      </c>
      <c r="M4012" s="186">
        <f t="shared" si="128"/>
        <v>51.959999999999994</v>
      </c>
      <c r="N4012" s="185" t="s">
        <v>1486</v>
      </c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911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183" t="s">
        <v>275</v>
      </c>
      <c r="K4013" s="183" t="s">
        <v>321</v>
      </c>
      <c r="L4013" s="186">
        <f t="shared" si="127"/>
        <v>4.0000000000000001E-3</v>
      </c>
      <c r="M4013" s="186">
        <f t="shared" si="128"/>
        <v>4.4290000000000003</v>
      </c>
      <c r="N4013" s="185" t="s">
        <v>1487</v>
      </c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183" t="s">
        <v>276</v>
      </c>
      <c r="K4014" s="183" t="s">
        <v>320</v>
      </c>
      <c r="L4014" s="186">
        <f t="shared" si="127"/>
        <v>1</v>
      </c>
      <c r="M4014" s="186">
        <f t="shared" si="128"/>
        <v>10.606999999999999</v>
      </c>
      <c r="N4014" s="185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183" t="s">
        <v>277</v>
      </c>
      <c r="K4015" s="183" t="s">
        <v>320</v>
      </c>
      <c r="L4015" s="186">
        <f t="shared" si="127"/>
        <v>2</v>
      </c>
      <c r="M4015" s="186">
        <f t="shared" si="128"/>
        <v>2.4009999999999998</v>
      </c>
      <c r="N4015" s="185" t="s">
        <v>1488</v>
      </c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183" t="s">
        <v>298</v>
      </c>
      <c r="K4016" s="183" t="s">
        <v>321</v>
      </c>
      <c r="L4016" s="186">
        <f t="shared" si="127"/>
        <v>0.02</v>
      </c>
      <c r="M4016" s="186">
        <f t="shared" si="128"/>
        <v>12.066000000000001</v>
      </c>
      <c r="N4016" s="185" t="s">
        <v>363</v>
      </c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183" t="s">
        <v>278</v>
      </c>
      <c r="K4017" s="183" t="s">
        <v>320</v>
      </c>
      <c r="L4017" s="186">
        <f t="shared" si="127"/>
        <v>0</v>
      </c>
      <c r="M4017" s="186">
        <f t="shared" si="128"/>
        <v>0</v>
      </c>
      <c r="N4017" s="185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183" t="s">
        <v>279</v>
      </c>
      <c r="K4018" s="183" t="s">
        <v>320</v>
      </c>
      <c r="L4018" s="186">
        <f t="shared" si="127"/>
        <v>0</v>
      </c>
      <c r="M4018" s="186">
        <f t="shared" si="128"/>
        <v>0</v>
      </c>
      <c r="N4018" s="185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183" t="s">
        <v>280</v>
      </c>
      <c r="K4019" s="183" t="s">
        <v>319</v>
      </c>
      <c r="L4019" s="186">
        <f t="shared" si="127"/>
        <v>0</v>
      </c>
      <c r="M4019" s="186">
        <f t="shared" si="128"/>
        <v>0</v>
      </c>
      <c r="N4019" s="185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t="28.8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183" t="s">
        <v>281</v>
      </c>
      <c r="K4020" s="183" t="s">
        <v>319</v>
      </c>
      <c r="L4020" s="186">
        <f t="shared" si="127"/>
        <v>0</v>
      </c>
      <c r="M4020" s="186">
        <f t="shared" si="128"/>
        <v>22.706</v>
      </c>
      <c r="N4020" s="185" t="s">
        <v>1485</v>
      </c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1036</v>
      </c>
      <c r="BI4020" s="2"/>
      <c r="BJ4020" s="2"/>
      <c r="BK4020" s="2"/>
      <c r="BL4020" s="55">
        <v>8.8490000000000002</v>
      </c>
      <c r="BM4020" s="48" t="s">
        <v>1015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2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183" t="s">
        <v>267</v>
      </c>
      <c r="K4022" s="183" t="s">
        <v>318</v>
      </c>
      <c r="L4022" s="186">
        <f t="shared" si="127"/>
        <v>0</v>
      </c>
      <c r="M4022" s="186">
        <f t="shared" si="128"/>
        <v>0</v>
      </c>
      <c r="N4022" s="185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183" t="s">
        <v>291</v>
      </c>
      <c r="K4023" s="183" t="s">
        <v>319</v>
      </c>
      <c r="L4023" s="186">
        <f t="shared" si="127"/>
        <v>0</v>
      </c>
      <c r="M4023" s="186">
        <f t="shared" si="128"/>
        <v>0</v>
      </c>
      <c r="N4023" s="185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183" t="s">
        <v>336</v>
      </c>
      <c r="K4024" s="183" t="s">
        <v>319</v>
      </c>
      <c r="L4024" s="186">
        <f t="shared" si="127"/>
        <v>0</v>
      </c>
      <c r="M4024" s="186">
        <f t="shared" si="128"/>
        <v>0</v>
      </c>
      <c r="N4024" s="185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184" t="s">
        <v>337</v>
      </c>
      <c r="K4025" s="184" t="s">
        <v>318</v>
      </c>
      <c r="L4025" s="186">
        <f t="shared" si="127"/>
        <v>0</v>
      </c>
      <c r="M4025" s="186">
        <f t="shared" si="128"/>
        <v>0</v>
      </c>
      <c r="N4025" s="185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t="28.8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184" t="s">
        <v>338</v>
      </c>
      <c r="K4026" s="184" t="s">
        <v>339</v>
      </c>
      <c r="L4026" s="186">
        <f t="shared" si="127"/>
        <v>0</v>
      </c>
      <c r="M4026" s="186">
        <f t="shared" si="128"/>
        <v>0</v>
      </c>
      <c r="N4026" s="185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t="28.8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184" t="s">
        <v>340</v>
      </c>
      <c r="K4027" s="184" t="s">
        <v>318</v>
      </c>
      <c r="L4027" s="186">
        <f t="shared" si="127"/>
        <v>0</v>
      </c>
      <c r="M4027" s="186">
        <f t="shared" si="128"/>
        <v>0</v>
      </c>
      <c r="N4027" s="185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184" t="s">
        <v>341</v>
      </c>
      <c r="K4028" s="184" t="s">
        <v>320</v>
      </c>
      <c r="L4028" s="186">
        <f t="shared" si="127"/>
        <v>0</v>
      </c>
      <c r="M4028" s="186">
        <f t="shared" si="128"/>
        <v>0</v>
      </c>
      <c r="N4028" s="185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t="28.8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184" t="s">
        <v>342</v>
      </c>
      <c r="K4029" s="184" t="s">
        <v>320</v>
      </c>
      <c r="L4029" s="186">
        <f t="shared" si="127"/>
        <v>0</v>
      </c>
      <c r="M4029" s="186">
        <f t="shared" si="128"/>
        <v>0</v>
      </c>
      <c r="N4029" s="185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184" t="s">
        <v>343</v>
      </c>
      <c r="K4030" s="184" t="s">
        <v>339</v>
      </c>
      <c r="L4030" s="186">
        <f t="shared" si="127"/>
        <v>0</v>
      </c>
      <c r="M4030" s="186">
        <f t="shared" si="128"/>
        <v>0</v>
      </c>
      <c r="N4030" s="185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184" t="s">
        <v>344</v>
      </c>
      <c r="K4031" s="184" t="s">
        <v>318</v>
      </c>
      <c r="L4031" s="186">
        <f t="shared" si="127"/>
        <v>0</v>
      </c>
      <c r="M4031" s="186">
        <f t="shared" si="128"/>
        <v>0</v>
      </c>
      <c r="N4031" s="185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183" t="s">
        <v>351</v>
      </c>
      <c r="K4032" s="183" t="s">
        <v>318</v>
      </c>
      <c r="L4032" s="186">
        <f t="shared" si="127"/>
        <v>0</v>
      </c>
      <c r="M4032" s="186">
        <f t="shared" si="128"/>
        <v>0</v>
      </c>
      <c r="N4032" s="185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t="28.8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183" t="s">
        <v>352</v>
      </c>
      <c r="K4033" s="183" t="s">
        <v>321</v>
      </c>
      <c r="L4033" s="186">
        <f t="shared" si="127"/>
        <v>0</v>
      </c>
      <c r="M4033" s="186">
        <f t="shared" si="128"/>
        <v>0</v>
      </c>
      <c r="N4033" s="185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183" t="s">
        <v>345</v>
      </c>
      <c r="K4034" s="183" t="s">
        <v>318</v>
      </c>
      <c r="L4034" s="186">
        <f t="shared" si="127"/>
        <v>0</v>
      </c>
      <c r="M4034" s="186">
        <f t="shared" si="128"/>
        <v>0</v>
      </c>
      <c r="N4034" s="185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183" t="s">
        <v>268</v>
      </c>
      <c r="K4035" s="183" t="s">
        <v>318</v>
      </c>
      <c r="L4035" s="186">
        <f t="shared" si="127"/>
        <v>0.30199999999999999</v>
      </c>
      <c r="M4035" s="186">
        <f t="shared" si="128"/>
        <v>634.32799999999997</v>
      </c>
      <c r="N4035" s="185" t="s">
        <v>1490</v>
      </c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183" t="s">
        <v>292</v>
      </c>
      <c r="K4036" s="183" t="s">
        <v>318</v>
      </c>
      <c r="L4036" s="186">
        <f t="shared" si="127"/>
        <v>0</v>
      </c>
      <c r="M4036" s="186">
        <f t="shared" si="128"/>
        <v>0</v>
      </c>
      <c r="N4036" s="185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183" t="s">
        <v>293</v>
      </c>
      <c r="K4037" s="183" t="s">
        <v>318</v>
      </c>
      <c r="L4037" s="186">
        <f t="shared" si="127"/>
        <v>4.6600000000000003E-2</v>
      </c>
      <c r="M4037" s="186">
        <f t="shared" si="128"/>
        <v>397.94</v>
      </c>
      <c r="N4037" s="185" t="s">
        <v>1489</v>
      </c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183" t="s">
        <v>269</v>
      </c>
      <c r="K4038" s="183" t="s">
        <v>320</v>
      </c>
      <c r="L4038" s="186">
        <f t="shared" ref="L4038:L4101" si="129">SUM(R4038,W4038,AB4038,AG4038,AL4038,AQ4038,AV4038,BA4038,BF4038,BK4038,BP4038,BU4038)</f>
        <v>0</v>
      </c>
      <c r="M4038" s="186">
        <f t="shared" ref="M4038:M4101" si="130">SUM(S4038,X4038,AC4038,AH4038,AM4038,AR4038,AW4038,BB4038,BG4038,BL4038,BQ4038,BV4038)</f>
        <v>0</v>
      </c>
      <c r="N4038" s="185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183" t="s">
        <v>270</v>
      </c>
      <c r="K4039" s="183" t="s">
        <v>320</v>
      </c>
      <c r="L4039" s="186">
        <f t="shared" si="129"/>
        <v>0</v>
      </c>
      <c r="M4039" s="186">
        <f t="shared" si="130"/>
        <v>0</v>
      </c>
      <c r="N4039" s="185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183" t="s">
        <v>271</v>
      </c>
      <c r="K4040" s="183" t="s">
        <v>321</v>
      </c>
      <c r="L4040" s="186">
        <f t="shared" si="129"/>
        <v>0</v>
      </c>
      <c r="M4040" s="186">
        <f t="shared" si="130"/>
        <v>0</v>
      </c>
      <c r="N4040" s="185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183" t="s">
        <v>294</v>
      </c>
      <c r="K4041" s="183" t="s">
        <v>320</v>
      </c>
      <c r="L4041" s="186">
        <f t="shared" si="129"/>
        <v>0</v>
      </c>
      <c r="M4041" s="186">
        <f t="shared" si="130"/>
        <v>0</v>
      </c>
      <c r="N4041" s="185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t="28.8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183" t="s">
        <v>346</v>
      </c>
      <c r="K4042" s="183" t="s">
        <v>320</v>
      </c>
      <c r="L4042" s="186">
        <f t="shared" si="129"/>
        <v>0</v>
      </c>
      <c r="M4042" s="186">
        <f t="shared" si="130"/>
        <v>0</v>
      </c>
      <c r="N4042" s="185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183" t="s">
        <v>295</v>
      </c>
      <c r="K4043" s="183" t="s">
        <v>320</v>
      </c>
      <c r="L4043" s="186">
        <f t="shared" si="129"/>
        <v>0</v>
      </c>
      <c r="M4043" s="186">
        <f t="shared" si="130"/>
        <v>0</v>
      </c>
      <c r="N4043" s="185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t="28.8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183" t="s">
        <v>299</v>
      </c>
      <c r="K4044" s="183" t="s">
        <v>318</v>
      </c>
      <c r="L4044" s="186">
        <f t="shared" si="129"/>
        <v>0</v>
      </c>
      <c r="M4044" s="186">
        <f t="shared" si="130"/>
        <v>0</v>
      </c>
      <c r="N4044" s="185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183" t="s">
        <v>347</v>
      </c>
      <c r="K4045" s="183" t="s">
        <v>320</v>
      </c>
      <c r="L4045" s="186">
        <f t="shared" si="129"/>
        <v>0</v>
      </c>
      <c r="M4045" s="186">
        <f t="shared" si="130"/>
        <v>0</v>
      </c>
      <c r="N4045" s="185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t="28.8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183" t="s">
        <v>296</v>
      </c>
      <c r="K4046" s="183" t="s">
        <v>321</v>
      </c>
      <c r="L4046" s="186">
        <f t="shared" si="129"/>
        <v>0</v>
      </c>
      <c r="M4046" s="186">
        <f t="shared" si="130"/>
        <v>0</v>
      </c>
      <c r="N4046" s="185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t="28.8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183" t="s">
        <v>297</v>
      </c>
      <c r="K4047" s="183" t="s">
        <v>318</v>
      </c>
      <c r="L4047" s="186">
        <f t="shared" si="129"/>
        <v>0</v>
      </c>
      <c r="M4047" s="186">
        <f t="shared" si="130"/>
        <v>0</v>
      </c>
      <c r="N4047" s="185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184" t="s">
        <v>348</v>
      </c>
      <c r="K4048" s="184" t="s">
        <v>320</v>
      </c>
      <c r="L4048" s="186">
        <f t="shared" si="129"/>
        <v>0</v>
      </c>
      <c r="M4048" s="186">
        <f t="shared" si="130"/>
        <v>0</v>
      </c>
      <c r="N4048" s="185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183" t="s">
        <v>272</v>
      </c>
      <c r="K4049" s="183" t="s">
        <v>321</v>
      </c>
      <c r="L4049" s="186">
        <f t="shared" si="129"/>
        <v>0</v>
      </c>
      <c r="M4049" s="186">
        <f t="shared" si="130"/>
        <v>0</v>
      </c>
      <c r="N4049" s="185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183" t="s">
        <v>273</v>
      </c>
      <c r="K4050" s="183" t="s">
        <v>321</v>
      </c>
      <c r="L4050" s="186">
        <f t="shared" si="129"/>
        <v>0</v>
      </c>
      <c r="M4050" s="186">
        <f t="shared" si="130"/>
        <v>0</v>
      </c>
      <c r="N4050" s="185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183" t="s">
        <v>274</v>
      </c>
      <c r="K4051" s="183" t="s">
        <v>321</v>
      </c>
      <c r="L4051" s="186">
        <f t="shared" si="129"/>
        <v>0</v>
      </c>
      <c r="M4051" s="186">
        <f t="shared" si="130"/>
        <v>0</v>
      </c>
      <c r="N4051" s="185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183" t="s">
        <v>275</v>
      </c>
      <c r="K4052" s="183" t="s">
        <v>321</v>
      </c>
      <c r="L4052" s="186">
        <f t="shared" si="129"/>
        <v>0</v>
      </c>
      <c r="M4052" s="186">
        <f t="shared" si="130"/>
        <v>0</v>
      </c>
      <c r="N4052" s="185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183" t="s">
        <v>276</v>
      </c>
      <c r="K4053" s="183" t="s">
        <v>320</v>
      </c>
      <c r="L4053" s="186">
        <f t="shared" si="129"/>
        <v>0</v>
      </c>
      <c r="M4053" s="186">
        <f t="shared" si="130"/>
        <v>0</v>
      </c>
      <c r="N4053" s="185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183" t="s">
        <v>277</v>
      </c>
      <c r="K4054" s="183" t="s">
        <v>320</v>
      </c>
      <c r="L4054" s="186">
        <f t="shared" si="129"/>
        <v>0</v>
      </c>
      <c r="M4054" s="186">
        <f t="shared" si="130"/>
        <v>0</v>
      </c>
      <c r="N4054" s="185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183" t="s">
        <v>298</v>
      </c>
      <c r="K4055" s="183" t="s">
        <v>321</v>
      </c>
      <c r="L4055" s="186">
        <f t="shared" si="129"/>
        <v>0.28000000000000003</v>
      </c>
      <c r="M4055" s="186">
        <f t="shared" si="130"/>
        <v>137.172</v>
      </c>
      <c r="N4055" s="185" t="s">
        <v>1491</v>
      </c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183" t="s">
        <v>278</v>
      </c>
      <c r="K4056" s="183" t="s">
        <v>320</v>
      </c>
      <c r="L4056" s="186">
        <f t="shared" si="129"/>
        <v>0</v>
      </c>
      <c r="M4056" s="186">
        <f t="shared" si="130"/>
        <v>0</v>
      </c>
      <c r="N4056" s="185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183" t="s">
        <v>279</v>
      </c>
      <c r="K4057" s="183" t="s">
        <v>320</v>
      </c>
      <c r="L4057" s="186">
        <f t="shared" si="129"/>
        <v>12</v>
      </c>
      <c r="M4057" s="186">
        <f t="shared" si="130"/>
        <v>87.522000000000006</v>
      </c>
      <c r="N4057" s="185" t="s">
        <v>1491</v>
      </c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183" t="s">
        <v>280</v>
      </c>
      <c r="K4058" s="183" t="s">
        <v>319</v>
      </c>
      <c r="L4058" s="186">
        <f t="shared" si="129"/>
        <v>0</v>
      </c>
      <c r="M4058" s="186">
        <f t="shared" si="130"/>
        <v>0</v>
      </c>
      <c r="N4058" s="185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183" t="s">
        <v>281</v>
      </c>
      <c r="K4059" s="183" t="s">
        <v>319</v>
      </c>
      <c r="L4059" s="186">
        <f t="shared" si="129"/>
        <v>0</v>
      </c>
      <c r="M4059" s="186">
        <f t="shared" si="130"/>
        <v>0</v>
      </c>
      <c r="N4059" s="185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2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183" t="s">
        <v>267</v>
      </c>
      <c r="K4061" s="183" t="s">
        <v>318</v>
      </c>
      <c r="L4061" s="186">
        <f t="shared" si="129"/>
        <v>0</v>
      </c>
      <c r="M4061" s="186">
        <f t="shared" si="130"/>
        <v>0</v>
      </c>
      <c r="N4061" s="185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183" t="s">
        <v>291</v>
      </c>
      <c r="K4062" s="183" t="s">
        <v>319</v>
      </c>
      <c r="L4062" s="186">
        <f t="shared" si="129"/>
        <v>0</v>
      </c>
      <c r="M4062" s="186">
        <f t="shared" si="130"/>
        <v>0</v>
      </c>
      <c r="N4062" s="185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183" t="s">
        <v>336</v>
      </c>
      <c r="K4063" s="183" t="s">
        <v>319</v>
      </c>
      <c r="L4063" s="186">
        <f t="shared" si="129"/>
        <v>0</v>
      </c>
      <c r="M4063" s="186">
        <f t="shared" si="130"/>
        <v>0</v>
      </c>
      <c r="N4063" s="185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184" t="s">
        <v>337</v>
      </c>
      <c r="K4064" s="184" t="s">
        <v>318</v>
      </c>
      <c r="L4064" s="186">
        <f t="shared" si="129"/>
        <v>0</v>
      </c>
      <c r="M4064" s="186">
        <f t="shared" si="130"/>
        <v>0</v>
      </c>
      <c r="N4064" s="185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t="28.8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184" t="s">
        <v>338</v>
      </c>
      <c r="K4065" s="184" t="s">
        <v>339</v>
      </c>
      <c r="L4065" s="186">
        <f t="shared" si="129"/>
        <v>0</v>
      </c>
      <c r="M4065" s="186">
        <f t="shared" si="130"/>
        <v>0</v>
      </c>
      <c r="N4065" s="185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t="28.8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184" t="s">
        <v>340</v>
      </c>
      <c r="K4066" s="184" t="s">
        <v>318</v>
      </c>
      <c r="L4066" s="186">
        <f t="shared" si="129"/>
        <v>0</v>
      </c>
      <c r="M4066" s="186">
        <f t="shared" si="130"/>
        <v>0</v>
      </c>
      <c r="N4066" s="185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184" t="s">
        <v>341</v>
      </c>
      <c r="K4067" s="184" t="s">
        <v>320</v>
      </c>
      <c r="L4067" s="186">
        <f t="shared" si="129"/>
        <v>0</v>
      </c>
      <c r="M4067" s="186">
        <f t="shared" si="130"/>
        <v>0</v>
      </c>
      <c r="N4067" s="185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t="28.8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184" t="s">
        <v>342</v>
      </c>
      <c r="K4068" s="184" t="s">
        <v>320</v>
      </c>
      <c r="L4068" s="186">
        <f t="shared" si="129"/>
        <v>0</v>
      </c>
      <c r="M4068" s="186">
        <f t="shared" si="130"/>
        <v>0</v>
      </c>
      <c r="N4068" s="185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184" t="s">
        <v>343</v>
      </c>
      <c r="K4069" s="184" t="s">
        <v>339</v>
      </c>
      <c r="L4069" s="186">
        <f t="shared" si="129"/>
        <v>0</v>
      </c>
      <c r="M4069" s="186">
        <f t="shared" si="130"/>
        <v>0</v>
      </c>
      <c r="N4069" s="185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184" t="s">
        <v>344</v>
      </c>
      <c r="K4070" s="184" t="s">
        <v>318</v>
      </c>
      <c r="L4070" s="186">
        <f t="shared" si="129"/>
        <v>0.112</v>
      </c>
      <c r="M4070" s="186">
        <f t="shared" si="130"/>
        <v>125.188</v>
      </c>
      <c r="N4070" s="185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183" t="s">
        <v>351</v>
      </c>
      <c r="K4071" s="183" t="s">
        <v>318</v>
      </c>
      <c r="L4071" s="186">
        <f t="shared" si="129"/>
        <v>0</v>
      </c>
      <c r="M4071" s="186">
        <f t="shared" si="130"/>
        <v>0</v>
      </c>
      <c r="N4071" s="185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t="28.8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183" t="s">
        <v>352</v>
      </c>
      <c r="K4072" s="183" t="s">
        <v>321</v>
      </c>
      <c r="L4072" s="186">
        <f t="shared" si="129"/>
        <v>0</v>
      </c>
      <c r="M4072" s="186">
        <f t="shared" si="130"/>
        <v>0</v>
      </c>
      <c r="N4072" s="185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183" t="s">
        <v>345</v>
      </c>
      <c r="K4073" s="183" t="s">
        <v>318</v>
      </c>
      <c r="L4073" s="186">
        <f t="shared" si="129"/>
        <v>0</v>
      </c>
      <c r="M4073" s="186">
        <f t="shared" si="130"/>
        <v>0</v>
      </c>
      <c r="N4073" s="185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183" t="s">
        <v>268</v>
      </c>
      <c r="K4074" s="183" t="s">
        <v>318</v>
      </c>
      <c r="L4074" s="186">
        <f t="shared" si="129"/>
        <v>0.19400000000000001</v>
      </c>
      <c r="M4074" s="186">
        <f t="shared" si="130"/>
        <v>398.63800000000003</v>
      </c>
      <c r="N4074" s="185" t="s">
        <v>516</v>
      </c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183" t="s">
        <v>292</v>
      </c>
      <c r="K4075" s="183" t="s">
        <v>318</v>
      </c>
      <c r="L4075" s="186">
        <f t="shared" si="129"/>
        <v>0</v>
      </c>
      <c r="M4075" s="186">
        <f t="shared" si="130"/>
        <v>0</v>
      </c>
      <c r="N4075" s="185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183" t="s">
        <v>293</v>
      </c>
      <c r="K4076" s="183" t="s">
        <v>318</v>
      </c>
      <c r="L4076" s="186">
        <f t="shared" si="129"/>
        <v>0</v>
      </c>
      <c r="M4076" s="186">
        <f t="shared" si="130"/>
        <v>0</v>
      </c>
      <c r="N4076" s="185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183" t="s">
        <v>269</v>
      </c>
      <c r="K4077" s="183" t="s">
        <v>320</v>
      </c>
      <c r="L4077" s="186">
        <f t="shared" si="129"/>
        <v>0</v>
      </c>
      <c r="M4077" s="186">
        <f t="shared" si="130"/>
        <v>0</v>
      </c>
      <c r="N4077" s="185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183" t="s">
        <v>270</v>
      </c>
      <c r="K4078" s="183" t="s">
        <v>320</v>
      </c>
      <c r="L4078" s="186">
        <f t="shared" si="129"/>
        <v>0</v>
      </c>
      <c r="M4078" s="186">
        <f t="shared" si="130"/>
        <v>0</v>
      </c>
      <c r="N4078" s="185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183" t="s">
        <v>271</v>
      </c>
      <c r="K4079" s="183" t="s">
        <v>321</v>
      </c>
      <c r="L4079" s="186">
        <f t="shared" si="129"/>
        <v>0</v>
      </c>
      <c r="M4079" s="186">
        <f t="shared" si="130"/>
        <v>0</v>
      </c>
      <c r="N4079" s="185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183" t="s">
        <v>294</v>
      </c>
      <c r="K4080" s="183" t="s">
        <v>320</v>
      </c>
      <c r="L4080" s="186">
        <f t="shared" si="129"/>
        <v>0</v>
      </c>
      <c r="M4080" s="186">
        <f t="shared" si="130"/>
        <v>0</v>
      </c>
      <c r="N4080" s="185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t="28.8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183" t="s">
        <v>346</v>
      </c>
      <c r="K4081" s="183" t="s">
        <v>320</v>
      </c>
      <c r="L4081" s="186">
        <f t="shared" si="129"/>
        <v>0</v>
      </c>
      <c r="M4081" s="186">
        <f t="shared" si="130"/>
        <v>0</v>
      </c>
      <c r="N4081" s="185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183" t="s">
        <v>295</v>
      </c>
      <c r="K4082" s="183" t="s">
        <v>320</v>
      </c>
      <c r="L4082" s="186">
        <f t="shared" si="129"/>
        <v>0</v>
      </c>
      <c r="M4082" s="186">
        <f t="shared" si="130"/>
        <v>0</v>
      </c>
      <c r="N4082" s="185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t="28.8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183" t="s">
        <v>299</v>
      </c>
      <c r="K4083" s="183" t="s">
        <v>318</v>
      </c>
      <c r="L4083" s="186">
        <f t="shared" si="129"/>
        <v>0</v>
      </c>
      <c r="M4083" s="186">
        <f t="shared" si="130"/>
        <v>0</v>
      </c>
      <c r="N4083" s="185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183" t="s">
        <v>347</v>
      </c>
      <c r="K4084" s="183" t="s">
        <v>320</v>
      </c>
      <c r="L4084" s="186">
        <f t="shared" si="129"/>
        <v>0</v>
      </c>
      <c r="M4084" s="186">
        <f t="shared" si="130"/>
        <v>0</v>
      </c>
      <c r="N4084" s="185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t="28.8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183" t="s">
        <v>296</v>
      </c>
      <c r="K4085" s="183" t="s">
        <v>321</v>
      </c>
      <c r="L4085" s="186">
        <f t="shared" si="129"/>
        <v>0</v>
      </c>
      <c r="M4085" s="186">
        <f t="shared" si="130"/>
        <v>0</v>
      </c>
      <c r="N4085" s="185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t="28.8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183" t="s">
        <v>297</v>
      </c>
      <c r="K4086" s="183" t="s">
        <v>318</v>
      </c>
      <c r="L4086" s="186">
        <f t="shared" si="129"/>
        <v>0</v>
      </c>
      <c r="M4086" s="186">
        <f t="shared" si="130"/>
        <v>0</v>
      </c>
      <c r="N4086" s="185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184" t="s">
        <v>348</v>
      </c>
      <c r="K4087" s="184" t="s">
        <v>320</v>
      </c>
      <c r="L4087" s="186">
        <f t="shared" si="129"/>
        <v>4</v>
      </c>
      <c r="M4087" s="186">
        <f t="shared" si="130"/>
        <v>15.454000000000001</v>
      </c>
      <c r="N4087" s="185" t="s">
        <v>516</v>
      </c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183" t="s">
        <v>272</v>
      </c>
      <c r="K4088" s="183" t="s">
        <v>321</v>
      </c>
      <c r="L4088" s="186">
        <f t="shared" si="129"/>
        <v>0</v>
      </c>
      <c r="M4088" s="186">
        <f t="shared" si="130"/>
        <v>0</v>
      </c>
      <c r="N4088" s="185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183" t="s">
        <v>273</v>
      </c>
      <c r="K4089" s="183" t="s">
        <v>321</v>
      </c>
      <c r="L4089" s="186">
        <f t="shared" si="129"/>
        <v>0</v>
      </c>
      <c r="M4089" s="186">
        <f t="shared" si="130"/>
        <v>0</v>
      </c>
      <c r="N4089" s="185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183" t="s">
        <v>274</v>
      </c>
      <c r="K4090" s="183" t="s">
        <v>321</v>
      </c>
      <c r="L4090" s="186">
        <f t="shared" si="129"/>
        <v>0</v>
      </c>
      <c r="M4090" s="186">
        <f t="shared" si="130"/>
        <v>0</v>
      </c>
      <c r="N4090" s="185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183" t="s">
        <v>275</v>
      </c>
      <c r="K4091" s="183" t="s">
        <v>321</v>
      </c>
      <c r="L4091" s="186">
        <f t="shared" si="129"/>
        <v>0</v>
      </c>
      <c r="M4091" s="186">
        <f t="shared" si="130"/>
        <v>0</v>
      </c>
      <c r="N4091" s="185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183" t="s">
        <v>276</v>
      </c>
      <c r="K4092" s="183" t="s">
        <v>320</v>
      </c>
      <c r="L4092" s="186">
        <f t="shared" si="129"/>
        <v>0</v>
      </c>
      <c r="M4092" s="186">
        <f t="shared" si="130"/>
        <v>0</v>
      </c>
      <c r="N4092" s="185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183" t="s">
        <v>277</v>
      </c>
      <c r="K4093" s="183" t="s">
        <v>320</v>
      </c>
      <c r="L4093" s="186">
        <f t="shared" si="129"/>
        <v>0</v>
      </c>
      <c r="M4093" s="186">
        <f t="shared" si="130"/>
        <v>0</v>
      </c>
      <c r="N4093" s="185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183" t="s">
        <v>298</v>
      </c>
      <c r="K4094" s="183" t="s">
        <v>321</v>
      </c>
      <c r="L4094" s="186">
        <f t="shared" si="129"/>
        <v>0.1</v>
      </c>
      <c r="M4094" s="186">
        <f t="shared" si="130"/>
        <v>48.405999999999999</v>
      </c>
      <c r="N4094" s="185" t="s">
        <v>513</v>
      </c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183" t="s">
        <v>278</v>
      </c>
      <c r="K4095" s="183" t="s">
        <v>320</v>
      </c>
      <c r="L4095" s="186">
        <f t="shared" si="129"/>
        <v>13</v>
      </c>
      <c r="M4095" s="186">
        <f t="shared" si="130"/>
        <v>16.542999999999999</v>
      </c>
      <c r="N4095" s="185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183" t="s">
        <v>279</v>
      </c>
      <c r="K4096" s="183" t="s">
        <v>320</v>
      </c>
      <c r="L4096" s="186">
        <f t="shared" si="129"/>
        <v>5</v>
      </c>
      <c r="M4096" s="186">
        <f t="shared" si="130"/>
        <v>37.555999999999997</v>
      </c>
      <c r="N4096" s="185" t="s">
        <v>513</v>
      </c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183" t="s">
        <v>280</v>
      </c>
      <c r="K4097" s="183" t="s">
        <v>319</v>
      </c>
      <c r="L4097" s="186">
        <f t="shared" si="129"/>
        <v>0</v>
      </c>
      <c r="M4097" s="186">
        <f t="shared" si="130"/>
        <v>0</v>
      </c>
      <c r="N4097" s="185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183" t="s">
        <v>281</v>
      </c>
      <c r="K4098" s="183" t="s">
        <v>319</v>
      </c>
      <c r="L4098" s="186">
        <f t="shared" si="129"/>
        <v>0</v>
      </c>
      <c r="M4098" s="186">
        <f t="shared" si="130"/>
        <v>2.3650000000000002</v>
      </c>
      <c r="N4098" s="185" t="s">
        <v>726</v>
      </c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726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2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183" t="s">
        <v>267</v>
      </c>
      <c r="K4100" s="183" t="s">
        <v>318</v>
      </c>
      <c r="L4100" s="186">
        <f t="shared" si="129"/>
        <v>0</v>
      </c>
      <c r="M4100" s="186">
        <f t="shared" si="130"/>
        <v>0</v>
      </c>
      <c r="N4100" s="185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183" t="s">
        <v>291</v>
      </c>
      <c r="K4101" s="183" t="s">
        <v>319</v>
      </c>
      <c r="L4101" s="186">
        <f t="shared" si="129"/>
        <v>0</v>
      </c>
      <c r="M4101" s="186">
        <f t="shared" si="130"/>
        <v>0</v>
      </c>
      <c r="N4101" s="185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183" t="s">
        <v>336</v>
      </c>
      <c r="K4102" s="183" t="s">
        <v>319</v>
      </c>
      <c r="L4102" s="186">
        <f t="shared" ref="L4102:L4165" si="131">SUM(R4102,W4102,AB4102,AG4102,AL4102,AQ4102,AV4102,BA4102,BF4102,BK4102,BP4102,BU4102)</f>
        <v>0</v>
      </c>
      <c r="M4102" s="186">
        <f t="shared" ref="M4102:M4165" si="132">SUM(S4102,X4102,AC4102,AH4102,AM4102,AR4102,AW4102,BB4102,BG4102,BL4102,BQ4102,BV4102)</f>
        <v>0</v>
      </c>
      <c r="N4102" s="185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184" t="s">
        <v>337</v>
      </c>
      <c r="K4103" s="184" t="s">
        <v>318</v>
      </c>
      <c r="L4103" s="186">
        <f t="shared" si="131"/>
        <v>0</v>
      </c>
      <c r="M4103" s="186">
        <f t="shared" si="132"/>
        <v>0</v>
      </c>
      <c r="N4103" s="185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t="28.8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184" t="s">
        <v>338</v>
      </c>
      <c r="K4104" s="184" t="s">
        <v>339</v>
      </c>
      <c r="L4104" s="186">
        <f t="shared" si="131"/>
        <v>0</v>
      </c>
      <c r="M4104" s="186">
        <f t="shared" si="132"/>
        <v>0</v>
      </c>
      <c r="N4104" s="185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t="28.8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184" t="s">
        <v>340</v>
      </c>
      <c r="K4105" s="184" t="s">
        <v>318</v>
      </c>
      <c r="L4105" s="186">
        <f t="shared" si="131"/>
        <v>0</v>
      </c>
      <c r="M4105" s="186">
        <f t="shared" si="132"/>
        <v>0</v>
      </c>
      <c r="N4105" s="185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184" t="s">
        <v>341</v>
      </c>
      <c r="K4106" s="184" t="s">
        <v>320</v>
      </c>
      <c r="L4106" s="186">
        <f t="shared" si="131"/>
        <v>0</v>
      </c>
      <c r="M4106" s="186">
        <f t="shared" si="132"/>
        <v>0</v>
      </c>
      <c r="N4106" s="185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t="28.8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184" t="s">
        <v>342</v>
      </c>
      <c r="K4107" s="184" t="s">
        <v>320</v>
      </c>
      <c r="L4107" s="186">
        <f t="shared" si="131"/>
        <v>0</v>
      </c>
      <c r="M4107" s="186">
        <f t="shared" si="132"/>
        <v>0</v>
      </c>
      <c r="N4107" s="185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184" t="s">
        <v>343</v>
      </c>
      <c r="K4108" s="184" t="s">
        <v>339</v>
      </c>
      <c r="L4108" s="186">
        <f t="shared" si="131"/>
        <v>0</v>
      </c>
      <c r="M4108" s="186">
        <f t="shared" si="132"/>
        <v>0</v>
      </c>
      <c r="N4108" s="185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184" t="s">
        <v>344</v>
      </c>
      <c r="K4109" s="184" t="s">
        <v>318</v>
      </c>
      <c r="L4109" s="186">
        <f t="shared" si="131"/>
        <v>4.8599999999999997E-2</v>
      </c>
      <c r="M4109" s="186">
        <f t="shared" si="132"/>
        <v>62.527999999999999</v>
      </c>
      <c r="N4109" s="185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183" t="s">
        <v>351</v>
      </c>
      <c r="K4110" s="183" t="s">
        <v>318</v>
      </c>
      <c r="L4110" s="186">
        <f t="shared" si="131"/>
        <v>0</v>
      </c>
      <c r="M4110" s="186">
        <f t="shared" si="132"/>
        <v>0</v>
      </c>
      <c r="N4110" s="185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t="28.8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183" t="s">
        <v>352</v>
      </c>
      <c r="K4111" s="183" t="s">
        <v>321</v>
      </c>
      <c r="L4111" s="186">
        <f t="shared" si="131"/>
        <v>0</v>
      </c>
      <c r="M4111" s="186">
        <f t="shared" si="132"/>
        <v>0</v>
      </c>
      <c r="N4111" s="185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183" t="s">
        <v>345</v>
      </c>
      <c r="K4112" s="183" t="s">
        <v>318</v>
      </c>
      <c r="L4112" s="186">
        <f t="shared" si="131"/>
        <v>0</v>
      </c>
      <c r="M4112" s="186">
        <f t="shared" si="132"/>
        <v>0</v>
      </c>
      <c r="N4112" s="185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183" t="s">
        <v>268</v>
      </c>
      <c r="K4113" s="183" t="s">
        <v>318</v>
      </c>
      <c r="L4113" s="186">
        <f t="shared" si="131"/>
        <v>0.159</v>
      </c>
      <c r="M4113" s="186">
        <f t="shared" si="132"/>
        <v>454.15300000000002</v>
      </c>
      <c r="N4113" s="185" t="s">
        <v>517</v>
      </c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183" t="s">
        <v>292</v>
      </c>
      <c r="K4114" s="183" t="s">
        <v>318</v>
      </c>
      <c r="L4114" s="186">
        <f t="shared" si="131"/>
        <v>0</v>
      </c>
      <c r="M4114" s="186">
        <f t="shared" si="132"/>
        <v>0</v>
      </c>
      <c r="N4114" s="185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183" t="s">
        <v>293</v>
      </c>
      <c r="K4115" s="183" t="s">
        <v>318</v>
      </c>
      <c r="L4115" s="186">
        <f t="shared" si="131"/>
        <v>2E-3</v>
      </c>
      <c r="M4115" s="186">
        <f t="shared" si="132"/>
        <v>20.971</v>
      </c>
      <c r="N4115" s="185" t="s">
        <v>517</v>
      </c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183" t="s">
        <v>269</v>
      </c>
      <c r="K4116" s="183" t="s">
        <v>320</v>
      </c>
      <c r="L4116" s="186">
        <f t="shared" si="131"/>
        <v>0</v>
      </c>
      <c r="M4116" s="186">
        <f t="shared" si="132"/>
        <v>0</v>
      </c>
      <c r="N4116" s="185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183" t="s">
        <v>270</v>
      </c>
      <c r="K4117" s="183" t="s">
        <v>320</v>
      </c>
      <c r="L4117" s="186">
        <f t="shared" si="131"/>
        <v>0</v>
      </c>
      <c r="M4117" s="186">
        <f t="shared" si="132"/>
        <v>0</v>
      </c>
      <c r="N4117" s="185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183" t="s">
        <v>271</v>
      </c>
      <c r="K4118" s="183" t="s">
        <v>321</v>
      </c>
      <c r="L4118" s="186">
        <f t="shared" si="131"/>
        <v>0</v>
      </c>
      <c r="M4118" s="186">
        <f t="shared" si="132"/>
        <v>0</v>
      </c>
      <c r="N4118" s="185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183" t="s">
        <v>294</v>
      </c>
      <c r="K4119" s="183" t="s">
        <v>320</v>
      </c>
      <c r="L4119" s="186">
        <f t="shared" si="131"/>
        <v>0</v>
      </c>
      <c r="M4119" s="186">
        <f t="shared" si="132"/>
        <v>0</v>
      </c>
      <c r="N4119" s="185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t="28.8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183" t="s">
        <v>346</v>
      </c>
      <c r="K4120" s="183" t="s">
        <v>320</v>
      </c>
      <c r="L4120" s="186">
        <f t="shared" si="131"/>
        <v>0</v>
      </c>
      <c r="M4120" s="186">
        <f t="shared" si="132"/>
        <v>0</v>
      </c>
      <c r="N4120" s="185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183" t="s">
        <v>295</v>
      </c>
      <c r="K4121" s="183" t="s">
        <v>320</v>
      </c>
      <c r="L4121" s="186">
        <f t="shared" si="131"/>
        <v>0</v>
      </c>
      <c r="M4121" s="186">
        <f t="shared" si="132"/>
        <v>0</v>
      </c>
      <c r="N4121" s="185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t="28.8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183" t="s">
        <v>299</v>
      </c>
      <c r="K4122" s="183" t="s">
        <v>318</v>
      </c>
      <c r="L4122" s="186">
        <f t="shared" si="131"/>
        <v>0</v>
      </c>
      <c r="M4122" s="186">
        <f t="shared" si="132"/>
        <v>0</v>
      </c>
      <c r="N4122" s="185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183" t="s">
        <v>347</v>
      </c>
      <c r="K4123" s="183" t="s">
        <v>320</v>
      </c>
      <c r="L4123" s="186">
        <f t="shared" si="131"/>
        <v>0</v>
      </c>
      <c r="M4123" s="186">
        <f t="shared" si="132"/>
        <v>0</v>
      </c>
      <c r="N4123" s="185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t="28.8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183" t="s">
        <v>296</v>
      </c>
      <c r="K4124" s="183" t="s">
        <v>321</v>
      </c>
      <c r="L4124" s="186">
        <f t="shared" si="131"/>
        <v>0</v>
      </c>
      <c r="M4124" s="186">
        <f t="shared" si="132"/>
        <v>0</v>
      </c>
      <c r="N4124" s="185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t="28.8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183" t="s">
        <v>297</v>
      </c>
      <c r="K4125" s="183" t="s">
        <v>318</v>
      </c>
      <c r="L4125" s="186">
        <f t="shared" si="131"/>
        <v>0</v>
      </c>
      <c r="M4125" s="186">
        <f t="shared" si="132"/>
        <v>0</v>
      </c>
      <c r="N4125" s="185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184" t="s">
        <v>348</v>
      </c>
      <c r="K4126" s="184" t="s">
        <v>320</v>
      </c>
      <c r="L4126" s="186">
        <f t="shared" si="131"/>
        <v>0</v>
      </c>
      <c r="M4126" s="186">
        <f t="shared" si="132"/>
        <v>0</v>
      </c>
      <c r="N4126" s="185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183" t="s">
        <v>272</v>
      </c>
      <c r="K4127" s="183" t="s">
        <v>321</v>
      </c>
      <c r="L4127" s="186">
        <f t="shared" si="131"/>
        <v>0</v>
      </c>
      <c r="M4127" s="186">
        <f t="shared" si="132"/>
        <v>0</v>
      </c>
      <c r="N4127" s="185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183" t="s">
        <v>273</v>
      </c>
      <c r="K4128" s="183" t="s">
        <v>321</v>
      </c>
      <c r="L4128" s="186">
        <f t="shared" si="131"/>
        <v>0</v>
      </c>
      <c r="M4128" s="186">
        <f t="shared" si="132"/>
        <v>0</v>
      </c>
      <c r="N4128" s="185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183" t="s">
        <v>274</v>
      </c>
      <c r="K4129" s="183" t="s">
        <v>321</v>
      </c>
      <c r="L4129" s="186">
        <f t="shared" si="131"/>
        <v>0</v>
      </c>
      <c r="M4129" s="186">
        <f t="shared" si="132"/>
        <v>0</v>
      </c>
      <c r="N4129" s="185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183" t="s">
        <v>275</v>
      </c>
      <c r="K4130" s="183" t="s">
        <v>321</v>
      </c>
      <c r="L4130" s="186">
        <f t="shared" si="131"/>
        <v>0</v>
      </c>
      <c r="M4130" s="186">
        <f t="shared" si="132"/>
        <v>0</v>
      </c>
      <c r="N4130" s="185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183" t="s">
        <v>276</v>
      </c>
      <c r="K4131" s="183" t="s">
        <v>320</v>
      </c>
      <c r="L4131" s="186">
        <f t="shared" si="131"/>
        <v>0</v>
      </c>
      <c r="M4131" s="186">
        <f t="shared" si="132"/>
        <v>0</v>
      </c>
      <c r="N4131" s="185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183" t="s">
        <v>277</v>
      </c>
      <c r="K4132" s="183" t="s">
        <v>320</v>
      </c>
      <c r="L4132" s="186">
        <f t="shared" si="131"/>
        <v>0</v>
      </c>
      <c r="M4132" s="186">
        <f t="shared" si="132"/>
        <v>0</v>
      </c>
      <c r="N4132" s="185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183" t="s">
        <v>298</v>
      </c>
      <c r="K4133" s="183" t="s">
        <v>321</v>
      </c>
      <c r="L4133" s="186">
        <f t="shared" si="131"/>
        <v>0</v>
      </c>
      <c r="M4133" s="186">
        <f t="shared" si="132"/>
        <v>0</v>
      </c>
      <c r="N4133" s="185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183" t="s">
        <v>278</v>
      </c>
      <c r="K4134" s="183" t="s">
        <v>320</v>
      </c>
      <c r="L4134" s="186">
        <f t="shared" si="131"/>
        <v>8</v>
      </c>
      <c r="M4134" s="186">
        <f t="shared" si="132"/>
        <v>10.176</v>
      </c>
      <c r="N4134" s="185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183" t="s">
        <v>279</v>
      </c>
      <c r="K4135" s="183" t="s">
        <v>320</v>
      </c>
      <c r="L4135" s="186">
        <f t="shared" si="131"/>
        <v>0</v>
      </c>
      <c r="M4135" s="186">
        <f t="shared" si="132"/>
        <v>0</v>
      </c>
      <c r="N4135" s="185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183" t="s">
        <v>280</v>
      </c>
      <c r="K4136" s="183" t="s">
        <v>319</v>
      </c>
      <c r="L4136" s="186">
        <f t="shared" si="131"/>
        <v>0</v>
      </c>
      <c r="M4136" s="186">
        <f t="shared" si="132"/>
        <v>0</v>
      </c>
      <c r="N4136" s="185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183" t="s">
        <v>281</v>
      </c>
      <c r="K4137" s="183" t="s">
        <v>319</v>
      </c>
      <c r="L4137" s="186">
        <f t="shared" si="131"/>
        <v>0</v>
      </c>
      <c r="M4137" s="186">
        <f t="shared" si="132"/>
        <v>9</v>
      </c>
      <c r="N4137" s="185" t="s">
        <v>1395</v>
      </c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1060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1015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2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183" t="s">
        <v>267</v>
      </c>
      <c r="K4139" s="183" t="s">
        <v>318</v>
      </c>
      <c r="L4139" s="186">
        <f t="shared" si="131"/>
        <v>0</v>
      </c>
      <c r="M4139" s="186">
        <f t="shared" si="132"/>
        <v>0</v>
      </c>
      <c r="N4139" s="185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183" t="s">
        <v>291</v>
      </c>
      <c r="K4140" s="183" t="s">
        <v>319</v>
      </c>
      <c r="L4140" s="186">
        <f t="shared" si="131"/>
        <v>0</v>
      </c>
      <c r="M4140" s="186">
        <f t="shared" si="132"/>
        <v>0</v>
      </c>
      <c r="N4140" s="185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183" t="s">
        <v>336</v>
      </c>
      <c r="K4141" s="183" t="s">
        <v>319</v>
      </c>
      <c r="L4141" s="186">
        <f t="shared" si="131"/>
        <v>0</v>
      </c>
      <c r="M4141" s="186">
        <f t="shared" si="132"/>
        <v>0</v>
      </c>
      <c r="N4141" s="185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184" t="s">
        <v>337</v>
      </c>
      <c r="K4142" s="184" t="s">
        <v>318</v>
      </c>
      <c r="L4142" s="186">
        <f t="shared" si="131"/>
        <v>0</v>
      </c>
      <c r="M4142" s="186">
        <f t="shared" si="132"/>
        <v>0</v>
      </c>
      <c r="N4142" s="185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t="28.8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184" t="s">
        <v>338</v>
      </c>
      <c r="K4143" s="184" t="s">
        <v>339</v>
      </c>
      <c r="L4143" s="186">
        <f t="shared" si="131"/>
        <v>0</v>
      </c>
      <c r="M4143" s="186">
        <f t="shared" si="132"/>
        <v>0</v>
      </c>
      <c r="N4143" s="185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t="28.8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184" t="s">
        <v>340</v>
      </c>
      <c r="K4144" s="184" t="s">
        <v>318</v>
      </c>
      <c r="L4144" s="186">
        <f t="shared" si="131"/>
        <v>0</v>
      </c>
      <c r="M4144" s="186">
        <f t="shared" si="132"/>
        <v>0</v>
      </c>
      <c r="N4144" s="185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184" t="s">
        <v>341</v>
      </c>
      <c r="K4145" s="184" t="s">
        <v>320</v>
      </c>
      <c r="L4145" s="186">
        <f t="shared" si="131"/>
        <v>0</v>
      </c>
      <c r="M4145" s="186">
        <f t="shared" si="132"/>
        <v>0</v>
      </c>
      <c r="N4145" s="185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t="28.8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184" t="s">
        <v>342</v>
      </c>
      <c r="K4146" s="184" t="s">
        <v>320</v>
      </c>
      <c r="L4146" s="186">
        <f t="shared" si="131"/>
        <v>0</v>
      </c>
      <c r="M4146" s="186">
        <f t="shared" si="132"/>
        <v>0</v>
      </c>
      <c r="N4146" s="185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184" t="s">
        <v>343</v>
      </c>
      <c r="K4147" s="184" t="s">
        <v>339</v>
      </c>
      <c r="L4147" s="186">
        <f t="shared" si="131"/>
        <v>0</v>
      </c>
      <c r="M4147" s="186">
        <f t="shared" si="132"/>
        <v>0</v>
      </c>
      <c r="N4147" s="185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184" t="s">
        <v>344</v>
      </c>
      <c r="K4148" s="184" t="s">
        <v>318</v>
      </c>
      <c r="L4148" s="186">
        <f t="shared" si="131"/>
        <v>0</v>
      </c>
      <c r="M4148" s="186">
        <f t="shared" si="132"/>
        <v>0</v>
      </c>
      <c r="N4148" s="185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183" t="s">
        <v>351</v>
      </c>
      <c r="K4149" s="183" t="s">
        <v>318</v>
      </c>
      <c r="L4149" s="186">
        <f t="shared" si="131"/>
        <v>0</v>
      </c>
      <c r="M4149" s="186">
        <f t="shared" si="132"/>
        <v>0</v>
      </c>
      <c r="N4149" s="185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t="28.8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183" t="s">
        <v>352</v>
      </c>
      <c r="K4150" s="183" t="s">
        <v>321</v>
      </c>
      <c r="L4150" s="186">
        <f t="shared" si="131"/>
        <v>0</v>
      </c>
      <c r="M4150" s="186">
        <f t="shared" si="132"/>
        <v>0</v>
      </c>
      <c r="N4150" s="185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183" t="s">
        <v>345</v>
      </c>
      <c r="K4151" s="183" t="s">
        <v>318</v>
      </c>
      <c r="L4151" s="186">
        <f t="shared" si="131"/>
        <v>0</v>
      </c>
      <c r="M4151" s="186">
        <f t="shared" si="132"/>
        <v>0</v>
      </c>
      <c r="N4151" s="185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183" t="s">
        <v>268</v>
      </c>
      <c r="K4152" s="183" t="s">
        <v>318</v>
      </c>
      <c r="L4152" s="186">
        <f t="shared" si="131"/>
        <v>0</v>
      </c>
      <c r="M4152" s="186">
        <f t="shared" si="132"/>
        <v>0</v>
      </c>
      <c r="N4152" s="185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183" t="s">
        <v>292</v>
      </c>
      <c r="K4153" s="183" t="s">
        <v>318</v>
      </c>
      <c r="L4153" s="186">
        <f t="shared" si="131"/>
        <v>0</v>
      </c>
      <c r="M4153" s="186">
        <f t="shared" si="132"/>
        <v>0</v>
      </c>
      <c r="N4153" s="185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183" t="s">
        <v>293</v>
      </c>
      <c r="K4154" s="183" t="s">
        <v>318</v>
      </c>
      <c r="L4154" s="186">
        <f t="shared" si="131"/>
        <v>0</v>
      </c>
      <c r="M4154" s="186">
        <f t="shared" si="132"/>
        <v>0</v>
      </c>
      <c r="N4154" s="185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183" t="s">
        <v>269</v>
      </c>
      <c r="K4155" s="183" t="s">
        <v>320</v>
      </c>
      <c r="L4155" s="186">
        <f t="shared" si="131"/>
        <v>2</v>
      </c>
      <c r="M4155" s="186">
        <f t="shared" si="132"/>
        <v>2.3940000000000001</v>
      </c>
      <c r="N4155" s="185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183" t="s">
        <v>270</v>
      </c>
      <c r="K4156" s="183" t="s">
        <v>320</v>
      </c>
      <c r="L4156" s="186">
        <f t="shared" si="131"/>
        <v>0</v>
      </c>
      <c r="M4156" s="186">
        <f t="shared" si="132"/>
        <v>0</v>
      </c>
      <c r="N4156" s="185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183" t="s">
        <v>271</v>
      </c>
      <c r="K4157" s="183" t="s">
        <v>321</v>
      </c>
      <c r="L4157" s="186">
        <f t="shared" si="131"/>
        <v>0</v>
      </c>
      <c r="M4157" s="186">
        <f t="shared" si="132"/>
        <v>0</v>
      </c>
      <c r="N4157" s="185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183" t="s">
        <v>294</v>
      </c>
      <c r="K4158" s="183" t="s">
        <v>320</v>
      </c>
      <c r="L4158" s="186">
        <f t="shared" si="131"/>
        <v>0</v>
      </c>
      <c r="M4158" s="186">
        <f t="shared" si="132"/>
        <v>0</v>
      </c>
      <c r="N4158" s="185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t="28.8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183" t="s">
        <v>346</v>
      </c>
      <c r="K4159" s="183" t="s">
        <v>320</v>
      </c>
      <c r="L4159" s="186">
        <f t="shared" si="131"/>
        <v>0</v>
      </c>
      <c r="M4159" s="186">
        <f t="shared" si="132"/>
        <v>0</v>
      </c>
      <c r="N4159" s="185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183" t="s">
        <v>295</v>
      </c>
      <c r="K4160" s="183" t="s">
        <v>320</v>
      </c>
      <c r="L4160" s="186">
        <f t="shared" si="131"/>
        <v>0</v>
      </c>
      <c r="M4160" s="186">
        <f t="shared" si="132"/>
        <v>0</v>
      </c>
      <c r="N4160" s="185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t="28.8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183" t="s">
        <v>299</v>
      </c>
      <c r="K4161" s="183" t="s">
        <v>318</v>
      </c>
      <c r="L4161" s="186">
        <f t="shared" si="131"/>
        <v>0</v>
      </c>
      <c r="M4161" s="186">
        <f t="shared" si="132"/>
        <v>0</v>
      </c>
      <c r="N4161" s="185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183" t="s">
        <v>347</v>
      </c>
      <c r="K4162" s="183" t="s">
        <v>320</v>
      </c>
      <c r="L4162" s="186">
        <f t="shared" si="131"/>
        <v>0</v>
      </c>
      <c r="M4162" s="186">
        <f t="shared" si="132"/>
        <v>0</v>
      </c>
      <c r="N4162" s="185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t="28.8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183" t="s">
        <v>296</v>
      </c>
      <c r="K4163" s="183" t="s">
        <v>321</v>
      </c>
      <c r="L4163" s="186">
        <f t="shared" si="131"/>
        <v>0</v>
      </c>
      <c r="M4163" s="186">
        <f t="shared" si="132"/>
        <v>0</v>
      </c>
      <c r="N4163" s="185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t="28.8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183" t="s">
        <v>297</v>
      </c>
      <c r="K4164" s="183" t="s">
        <v>318</v>
      </c>
      <c r="L4164" s="186">
        <f t="shared" si="131"/>
        <v>0</v>
      </c>
      <c r="M4164" s="186">
        <f t="shared" si="132"/>
        <v>0</v>
      </c>
      <c r="N4164" s="185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184" t="s">
        <v>348</v>
      </c>
      <c r="K4165" s="184" t="s">
        <v>320</v>
      </c>
      <c r="L4165" s="186">
        <f t="shared" si="131"/>
        <v>0</v>
      </c>
      <c r="M4165" s="186">
        <f t="shared" si="132"/>
        <v>0</v>
      </c>
      <c r="N4165" s="185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183" t="s">
        <v>272</v>
      </c>
      <c r="K4166" s="183" t="s">
        <v>321</v>
      </c>
      <c r="L4166" s="186">
        <f t="shared" ref="L4166:L4229" si="133">SUM(R4166,W4166,AB4166,AG4166,AL4166,AQ4166,AV4166,BA4166,BF4166,BK4166,BP4166,BU4166)</f>
        <v>0</v>
      </c>
      <c r="M4166" s="186">
        <f t="shared" ref="M4166:M4229" si="134">SUM(S4166,X4166,AC4166,AH4166,AM4166,AR4166,AW4166,BB4166,BG4166,BL4166,BQ4166,BV4166)</f>
        <v>0</v>
      </c>
      <c r="N4166" s="185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183" t="s">
        <v>273</v>
      </c>
      <c r="K4167" s="183" t="s">
        <v>321</v>
      </c>
      <c r="L4167" s="186">
        <f t="shared" si="133"/>
        <v>1.7000000000000001E-2</v>
      </c>
      <c r="M4167" s="186">
        <f t="shared" si="134"/>
        <v>37.146999999999998</v>
      </c>
      <c r="N4167" s="185" t="s">
        <v>1493</v>
      </c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683</v>
      </c>
      <c r="AV4167" s="85">
        <v>1.2E-2</v>
      </c>
      <c r="AW4167" s="100">
        <v>24.388999999999999</v>
      </c>
      <c r="AX4167" s="2"/>
      <c r="AY4167" s="2"/>
      <c r="AZ4167" s="2" t="s">
        <v>777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183" t="s">
        <v>274</v>
      </c>
      <c r="K4168" s="183" t="s">
        <v>321</v>
      </c>
      <c r="L4168" s="186">
        <f t="shared" si="133"/>
        <v>0</v>
      </c>
      <c r="M4168" s="186">
        <f t="shared" si="134"/>
        <v>0</v>
      </c>
      <c r="N4168" s="185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183" t="s">
        <v>275</v>
      </c>
      <c r="K4169" s="183" t="s">
        <v>321</v>
      </c>
      <c r="L4169" s="186">
        <f t="shared" si="133"/>
        <v>5.4999999999999997E-3</v>
      </c>
      <c r="M4169" s="186">
        <f t="shared" si="134"/>
        <v>4.6909999999999998</v>
      </c>
      <c r="N4169" s="185" t="s">
        <v>701</v>
      </c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701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183" t="s">
        <v>276</v>
      </c>
      <c r="K4170" s="183" t="s">
        <v>320</v>
      </c>
      <c r="L4170" s="186">
        <f t="shared" si="133"/>
        <v>0</v>
      </c>
      <c r="M4170" s="186">
        <f t="shared" si="134"/>
        <v>0</v>
      </c>
      <c r="N4170" s="185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183" t="s">
        <v>277</v>
      </c>
      <c r="K4171" s="183" t="s">
        <v>320</v>
      </c>
      <c r="L4171" s="186">
        <f t="shared" si="133"/>
        <v>1</v>
      </c>
      <c r="M4171" s="186">
        <f t="shared" si="134"/>
        <v>7.2430000000000003</v>
      </c>
      <c r="N4171" s="185" t="s">
        <v>976</v>
      </c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976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183" t="s">
        <v>298</v>
      </c>
      <c r="K4172" s="183" t="s">
        <v>321</v>
      </c>
      <c r="L4172" s="186">
        <f t="shared" si="133"/>
        <v>0</v>
      </c>
      <c r="M4172" s="186">
        <f t="shared" si="134"/>
        <v>0</v>
      </c>
      <c r="N4172" s="185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183" t="s">
        <v>278</v>
      </c>
      <c r="K4173" s="183" t="s">
        <v>320</v>
      </c>
      <c r="L4173" s="186">
        <f t="shared" si="133"/>
        <v>0</v>
      </c>
      <c r="M4173" s="186">
        <f t="shared" si="134"/>
        <v>0</v>
      </c>
      <c r="N4173" s="185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183" t="s">
        <v>279</v>
      </c>
      <c r="K4174" s="183" t="s">
        <v>320</v>
      </c>
      <c r="L4174" s="186">
        <f t="shared" si="133"/>
        <v>0</v>
      </c>
      <c r="M4174" s="186">
        <f t="shared" si="134"/>
        <v>0</v>
      </c>
      <c r="N4174" s="185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183" t="s">
        <v>280</v>
      </c>
      <c r="K4175" s="183" t="s">
        <v>319</v>
      </c>
      <c r="L4175" s="186">
        <f t="shared" si="133"/>
        <v>0</v>
      </c>
      <c r="M4175" s="186">
        <f t="shared" si="134"/>
        <v>0</v>
      </c>
      <c r="N4175" s="185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t="57.6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183" t="s">
        <v>281</v>
      </c>
      <c r="K4176" s="183" t="s">
        <v>319</v>
      </c>
      <c r="L4176" s="186">
        <f t="shared" si="133"/>
        <v>0</v>
      </c>
      <c r="M4176" s="186">
        <f t="shared" si="134"/>
        <v>480.53800000000001</v>
      </c>
      <c r="N4176" s="185" t="s">
        <v>1492</v>
      </c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726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1060</v>
      </c>
      <c r="BD4176" s="105"/>
      <c r="BE4176" s="105"/>
      <c r="BF4176" s="105"/>
      <c r="BG4176" s="109">
        <v>4.5</v>
      </c>
      <c r="BH4176" s="2" t="s">
        <v>1037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1272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2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183" t="s">
        <v>267</v>
      </c>
      <c r="K4178" s="183" t="s">
        <v>318</v>
      </c>
      <c r="L4178" s="186">
        <f t="shared" si="133"/>
        <v>0</v>
      </c>
      <c r="M4178" s="186">
        <f t="shared" si="134"/>
        <v>0</v>
      </c>
      <c r="N4178" s="185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183" t="s">
        <v>291</v>
      </c>
      <c r="K4179" s="183" t="s">
        <v>319</v>
      </c>
      <c r="L4179" s="186">
        <f t="shared" si="133"/>
        <v>0</v>
      </c>
      <c r="M4179" s="186">
        <f t="shared" si="134"/>
        <v>0</v>
      </c>
      <c r="N4179" s="185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183" t="s">
        <v>336</v>
      </c>
      <c r="K4180" s="183" t="s">
        <v>319</v>
      </c>
      <c r="L4180" s="186">
        <f t="shared" si="133"/>
        <v>0</v>
      </c>
      <c r="M4180" s="186">
        <f t="shared" si="134"/>
        <v>0</v>
      </c>
      <c r="N4180" s="185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184" t="s">
        <v>337</v>
      </c>
      <c r="K4181" s="184" t="s">
        <v>318</v>
      </c>
      <c r="L4181" s="186">
        <f t="shared" si="133"/>
        <v>0</v>
      </c>
      <c r="M4181" s="186">
        <f t="shared" si="134"/>
        <v>0</v>
      </c>
      <c r="N4181" s="185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t="28.8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184" t="s">
        <v>338</v>
      </c>
      <c r="K4182" s="184" t="s">
        <v>339</v>
      </c>
      <c r="L4182" s="186">
        <f t="shared" si="133"/>
        <v>0</v>
      </c>
      <c r="M4182" s="186">
        <f t="shared" si="134"/>
        <v>0</v>
      </c>
      <c r="N4182" s="185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t="28.8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184" t="s">
        <v>340</v>
      </c>
      <c r="K4183" s="184" t="s">
        <v>318</v>
      </c>
      <c r="L4183" s="186">
        <f t="shared" si="133"/>
        <v>0</v>
      </c>
      <c r="M4183" s="186">
        <f t="shared" si="134"/>
        <v>0</v>
      </c>
      <c r="N4183" s="185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184" t="s">
        <v>341</v>
      </c>
      <c r="K4184" s="184" t="s">
        <v>320</v>
      </c>
      <c r="L4184" s="186">
        <f t="shared" si="133"/>
        <v>0</v>
      </c>
      <c r="M4184" s="186">
        <f t="shared" si="134"/>
        <v>0</v>
      </c>
      <c r="N4184" s="185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t="28.8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184" t="s">
        <v>342</v>
      </c>
      <c r="K4185" s="184" t="s">
        <v>320</v>
      </c>
      <c r="L4185" s="186">
        <f t="shared" si="133"/>
        <v>0</v>
      </c>
      <c r="M4185" s="186">
        <f t="shared" si="134"/>
        <v>0</v>
      </c>
      <c r="N4185" s="185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184" t="s">
        <v>343</v>
      </c>
      <c r="K4186" s="184" t="s">
        <v>339</v>
      </c>
      <c r="L4186" s="186">
        <f t="shared" si="133"/>
        <v>0</v>
      </c>
      <c r="M4186" s="186">
        <f t="shared" si="134"/>
        <v>0</v>
      </c>
      <c r="N4186" s="185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184" t="s">
        <v>344</v>
      </c>
      <c r="K4187" s="184" t="s">
        <v>318</v>
      </c>
      <c r="L4187" s="186">
        <f t="shared" si="133"/>
        <v>0</v>
      </c>
      <c r="M4187" s="186">
        <f t="shared" si="134"/>
        <v>0</v>
      </c>
      <c r="N4187" s="185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183" t="s">
        <v>351</v>
      </c>
      <c r="K4188" s="183" t="s">
        <v>318</v>
      </c>
      <c r="L4188" s="186">
        <f t="shared" si="133"/>
        <v>0</v>
      </c>
      <c r="M4188" s="186">
        <f t="shared" si="134"/>
        <v>0</v>
      </c>
      <c r="N4188" s="185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t="28.8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183" t="s">
        <v>352</v>
      </c>
      <c r="K4189" s="183" t="s">
        <v>321</v>
      </c>
      <c r="L4189" s="186">
        <f t="shared" si="133"/>
        <v>0</v>
      </c>
      <c r="M4189" s="186">
        <f t="shared" si="134"/>
        <v>0</v>
      </c>
      <c r="N4189" s="185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183" t="s">
        <v>345</v>
      </c>
      <c r="K4190" s="183" t="s">
        <v>318</v>
      </c>
      <c r="L4190" s="186">
        <f t="shared" si="133"/>
        <v>0</v>
      </c>
      <c r="M4190" s="186">
        <f t="shared" si="134"/>
        <v>0</v>
      </c>
      <c r="N4190" s="185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183" t="s">
        <v>268</v>
      </c>
      <c r="K4191" s="183" t="s">
        <v>318</v>
      </c>
      <c r="L4191" s="186">
        <f t="shared" si="133"/>
        <v>7.6999999999999999E-2</v>
      </c>
      <c r="M4191" s="186">
        <f t="shared" si="134"/>
        <v>230.31</v>
      </c>
      <c r="N4191" s="185" t="s">
        <v>517</v>
      </c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183" t="s">
        <v>292</v>
      </c>
      <c r="K4192" s="183" t="s">
        <v>318</v>
      </c>
      <c r="L4192" s="186">
        <f t="shared" si="133"/>
        <v>0</v>
      </c>
      <c r="M4192" s="186">
        <f t="shared" si="134"/>
        <v>0</v>
      </c>
      <c r="N4192" s="185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183" t="s">
        <v>293</v>
      </c>
      <c r="K4193" s="183" t="s">
        <v>318</v>
      </c>
      <c r="L4193" s="186">
        <f t="shared" si="133"/>
        <v>0</v>
      </c>
      <c r="M4193" s="186">
        <f t="shared" si="134"/>
        <v>0</v>
      </c>
      <c r="N4193" s="185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183" t="s">
        <v>269</v>
      </c>
      <c r="K4194" s="183" t="s">
        <v>320</v>
      </c>
      <c r="L4194" s="186">
        <f t="shared" si="133"/>
        <v>0</v>
      </c>
      <c r="M4194" s="186">
        <f t="shared" si="134"/>
        <v>0</v>
      </c>
      <c r="N4194" s="185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183" t="s">
        <v>270</v>
      </c>
      <c r="K4195" s="183" t="s">
        <v>320</v>
      </c>
      <c r="L4195" s="186">
        <f t="shared" si="133"/>
        <v>0</v>
      </c>
      <c r="M4195" s="186">
        <f t="shared" si="134"/>
        <v>0</v>
      </c>
      <c r="N4195" s="185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183" t="s">
        <v>271</v>
      </c>
      <c r="K4196" s="183" t="s">
        <v>321</v>
      </c>
      <c r="L4196" s="186">
        <f t="shared" si="133"/>
        <v>0</v>
      </c>
      <c r="M4196" s="186">
        <f t="shared" si="134"/>
        <v>0</v>
      </c>
      <c r="N4196" s="185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183" t="s">
        <v>294</v>
      </c>
      <c r="K4197" s="183" t="s">
        <v>320</v>
      </c>
      <c r="L4197" s="186">
        <f t="shared" si="133"/>
        <v>0</v>
      </c>
      <c r="M4197" s="186">
        <f t="shared" si="134"/>
        <v>0</v>
      </c>
      <c r="N4197" s="185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t="28.8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183" t="s">
        <v>346</v>
      </c>
      <c r="K4198" s="183" t="s">
        <v>320</v>
      </c>
      <c r="L4198" s="186">
        <f t="shared" si="133"/>
        <v>0</v>
      </c>
      <c r="M4198" s="186">
        <f t="shared" si="134"/>
        <v>0</v>
      </c>
      <c r="N4198" s="185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183" t="s">
        <v>295</v>
      </c>
      <c r="K4199" s="183" t="s">
        <v>320</v>
      </c>
      <c r="L4199" s="186">
        <f t="shared" si="133"/>
        <v>0</v>
      </c>
      <c r="M4199" s="186">
        <f t="shared" si="134"/>
        <v>0</v>
      </c>
      <c r="N4199" s="185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t="28.8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183" t="s">
        <v>299</v>
      </c>
      <c r="K4200" s="183" t="s">
        <v>318</v>
      </c>
      <c r="L4200" s="186">
        <f t="shared" si="133"/>
        <v>0</v>
      </c>
      <c r="M4200" s="186">
        <f t="shared" si="134"/>
        <v>0</v>
      </c>
      <c r="N4200" s="185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183" t="s">
        <v>347</v>
      </c>
      <c r="K4201" s="183" t="s">
        <v>320</v>
      </c>
      <c r="L4201" s="186">
        <f t="shared" si="133"/>
        <v>0</v>
      </c>
      <c r="M4201" s="186">
        <f t="shared" si="134"/>
        <v>0</v>
      </c>
      <c r="N4201" s="185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t="28.8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183" t="s">
        <v>296</v>
      </c>
      <c r="K4202" s="183" t="s">
        <v>321</v>
      </c>
      <c r="L4202" s="186">
        <f t="shared" si="133"/>
        <v>0</v>
      </c>
      <c r="M4202" s="186">
        <f t="shared" si="134"/>
        <v>0</v>
      </c>
      <c r="N4202" s="185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t="28.8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183" t="s">
        <v>297</v>
      </c>
      <c r="K4203" s="183" t="s">
        <v>318</v>
      </c>
      <c r="L4203" s="186">
        <f t="shared" si="133"/>
        <v>0</v>
      </c>
      <c r="M4203" s="186">
        <f t="shared" si="134"/>
        <v>0</v>
      </c>
      <c r="N4203" s="185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184" t="s">
        <v>348</v>
      </c>
      <c r="K4204" s="184" t="s">
        <v>320</v>
      </c>
      <c r="L4204" s="186">
        <f t="shared" si="133"/>
        <v>0</v>
      </c>
      <c r="M4204" s="186">
        <f t="shared" si="134"/>
        <v>0</v>
      </c>
      <c r="N4204" s="185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183" t="s">
        <v>272</v>
      </c>
      <c r="K4205" s="183" t="s">
        <v>321</v>
      </c>
      <c r="L4205" s="186">
        <f t="shared" si="133"/>
        <v>0</v>
      </c>
      <c r="M4205" s="186">
        <f t="shared" si="134"/>
        <v>0</v>
      </c>
      <c r="N4205" s="185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183" t="s">
        <v>273</v>
      </c>
      <c r="K4206" s="183" t="s">
        <v>321</v>
      </c>
      <c r="L4206" s="186">
        <f t="shared" si="133"/>
        <v>0</v>
      </c>
      <c r="M4206" s="186">
        <f t="shared" si="134"/>
        <v>0</v>
      </c>
      <c r="N4206" s="185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183" t="s">
        <v>274</v>
      </c>
      <c r="K4207" s="183" t="s">
        <v>321</v>
      </c>
      <c r="L4207" s="186">
        <f t="shared" si="133"/>
        <v>0</v>
      </c>
      <c r="M4207" s="186">
        <f t="shared" si="134"/>
        <v>0</v>
      </c>
      <c r="N4207" s="185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183" t="s">
        <v>275</v>
      </c>
      <c r="K4208" s="183" t="s">
        <v>321</v>
      </c>
      <c r="L4208" s="186">
        <f t="shared" si="133"/>
        <v>0</v>
      </c>
      <c r="M4208" s="186">
        <f t="shared" si="134"/>
        <v>0</v>
      </c>
      <c r="N4208" s="185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183" t="s">
        <v>276</v>
      </c>
      <c r="K4209" s="183" t="s">
        <v>320</v>
      </c>
      <c r="L4209" s="186">
        <f t="shared" si="133"/>
        <v>0</v>
      </c>
      <c r="M4209" s="186">
        <f t="shared" si="134"/>
        <v>0</v>
      </c>
      <c r="N4209" s="185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183" t="s">
        <v>277</v>
      </c>
      <c r="K4210" s="183" t="s">
        <v>320</v>
      </c>
      <c r="L4210" s="186">
        <f t="shared" si="133"/>
        <v>0</v>
      </c>
      <c r="M4210" s="186">
        <f t="shared" si="134"/>
        <v>0</v>
      </c>
      <c r="N4210" s="185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183" t="s">
        <v>298</v>
      </c>
      <c r="K4211" s="183" t="s">
        <v>321</v>
      </c>
      <c r="L4211" s="186">
        <f t="shared" si="133"/>
        <v>0</v>
      </c>
      <c r="M4211" s="186">
        <f t="shared" si="134"/>
        <v>0</v>
      </c>
      <c r="N4211" s="185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183" t="s">
        <v>278</v>
      </c>
      <c r="K4212" s="183" t="s">
        <v>320</v>
      </c>
      <c r="L4212" s="186">
        <f t="shared" si="133"/>
        <v>0</v>
      </c>
      <c r="M4212" s="186">
        <f t="shared" si="134"/>
        <v>0</v>
      </c>
      <c r="N4212" s="185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183" t="s">
        <v>279</v>
      </c>
      <c r="K4213" s="183" t="s">
        <v>320</v>
      </c>
      <c r="L4213" s="186">
        <f t="shared" si="133"/>
        <v>0</v>
      </c>
      <c r="M4213" s="186">
        <f t="shared" si="134"/>
        <v>0</v>
      </c>
      <c r="N4213" s="185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183" t="s">
        <v>280</v>
      </c>
      <c r="K4214" s="183" t="s">
        <v>319</v>
      </c>
      <c r="L4214" s="186">
        <f t="shared" si="133"/>
        <v>0</v>
      </c>
      <c r="M4214" s="186">
        <f t="shared" si="134"/>
        <v>0</v>
      </c>
      <c r="N4214" s="185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183" t="s">
        <v>281</v>
      </c>
      <c r="K4215" s="183" t="s">
        <v>319</v>
      </c>
      <c r="L4215" s="186">
        <f t="shared" si="133"/>
        <v>0</v>
      </c>
      <c r="M4215" s="186">
        <f t="shared" si="134"/>
        <v>37.728000000000002</v>
      </c>
      <c r="N4215" s="185" t="s">
        <v>1395</v>
      </c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1060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1015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2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183" t="s">
        <v>267</v>
      </c>
      <c r="K4217" s="183" t="s">
        <v>318</v>
      </c>
      <c r="L4217" s="186">
        <f t="shared" si="133"/>
        <v>0</v>
      </c>
      <c r="M4217" s="186">
        <f t="shared" si="134"/>
        <v>0</v>
      </c>
      <c r="N4217" s="185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183" t="s">
        <v>291</v>
      </c>
      <c r="K4218" s="183" t="s">
        <v>319</v>
      </c>
      <c r="L4218" s="186">
        <f t="shared" si="133"/>
        <v>0</v>
      </c>
      <c r="M4218" s="186">
        <f t="shared" si="134"/>
        <v>0</v>
      </c>
      <c r="N4218" s="185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183" t="s">
        <v>336</v>
      </c>
      <c r="K4219" s="183" t="s">
        <v>319</v>
      </c>
      <c r="L4219" s="186">
        <f t="shared" si="133"/>
        <v>0</v>
      </c>
      <c r="M4219" s="186">
        <f t="shared" si="134"/>
        <v>0</v>
      </c>
      <c r="N4219" s="185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184" t="s">
        <v>337</v>
      </c>
      <c r="K4220" s="184" t="s">
        <v>318</v>
      </c>
      <c r="L4220" s="186">
        <f t="shared" si="133"/>
        <v>0</v>
      </c>
      <c r="M4220" s="186">
        <f t="shared" si="134"/>
        <v>0</v>
      </c>
      <c r="N4220" s="185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t="28.8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184" t="s">
        <v>338</v>
      </c>
      <c r="K4221" s="184" t="s">
        <v>339</v>
      </c>
      <c r="L4221" s="186">
        <f t="shared" si="133"/>
        <v>0</v>
      </c>
      <c r="M4221" s="186">
        <f t="shared" si="134"/>
        <v>0</v>
      </c>
      <c r="N4221" s="185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t="28.8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184" t="s">
        <v>340</v>
      </c>
      <c r="K4222" s="184" t="s">
        <v>318</v>
      </c>
      <c r="L4222" s="186">
        <f t="shared" si="133"/>
        <v>0</v>
      </c>
      <c r="M4222" s="186">
        <f t="shared" si="134"/>
        <v>0</v>
      </c>
      <c r="N4222" s="185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184" t="s">
        <v>341</v>
      </c>
      <c r="K4223" s="184" t="s">
        <v>320</v>
      </c>
      <c r="L4223" s="186">
        <f t="shared" si="133"/>
        <v>0</v>
      </c>
      <c r="M4223" s="186">
        <f t="shared" si="134"/>
        <v>0</v>
      </c>
      <c r="N4223" s="185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t="28.8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184" t="s">
        <v>342</v>
      </c>
      <c r="K4224" s="184" t="s">
        <v>320</v>
      </c>
      <c r="L4224" s="186">
        <f t="shared" si="133"/>
        <v>0</v>
      </c>
      <c r="M4224" s="186">
        <f t="shared" si="134"/>
        <v>0</v>
      </c>
      <c r="N4224" s="185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184" t="s">
        <v>343</v>
      </c>
      <c r="K4225" s="184" t="s">
        <v>339</v>
      </c>
      <c r="L4225" s="186">
        <f t="shared" si="133"/>
        <v>0</v>
      </c>
      <c r="M4225" s="186">
        <f t="shared" si="134"/>
        <v>0</v>
      </c>
      <c r="N4225" s="185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184" t="s">
        <v>344</v>
      </c>
      <c r="K4226" s="184" t="s">
        <v>318</v>
      </c>
      <c r="L4226" s="186">
        <f t="shared" si="133"/>
        <v>5.8599999999999999E-2</v>
      </c>
      <c r="M4226" s="186">
        <f t="shared" si="134"/>
        <v>88.997</v>
      </c>
      <c r="N4226" s="185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183" t="s">
        <v>351</v>
      </c>
      <c r="K4227" s="183" t="s">
        <v>318</v>
      </c>
      <c r="L4227" s="186">
        <f t="shared" si="133"/>
        <v>0</v>
      </c>
      <c r="M4227" s="186">
        <f t="shared" si="134"/>
        <v>0</v>
      </c>
      <c r="N4227" s="185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t="28.8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183" t="s">
        <v>352</v>
      </c>
      <c r="K4228" s="183" t="s">
        <v>321</v>
      </c>
      <c r="L4228" s="186">
        <f t="shared" si="133"/>
        <v>0</v>
      </c>
      <c r="M4228" s="186">
        <f t="shared" si="134"/>
        <v>0</v>
      </c>
      <c r="N4228" s="185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183" t="s">
        <v>345</v>
      </c>
      <c r="K4229" s="183" t="s">
        <v>318</v>
      </c>
      <c r="L4229" s="186">
        <f t="shared" si="133"/>
        <v>0</v>
      </c>
      <c r="M4229" s="186">
        <f t="shared" si="134"/>
        <v>0</v>
      </c>
      <c r="N4229" s="185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183" t="s">
        <v>268</v>
      </c>
      <c r="K4230" s="183" t="s">
        <v>318</v>
      </c>
      <c r="L4230" s="186">
        <f t="shared" ref="L4230:L4293" si="135">SUM(R4230,W4230,AB4230,AG4230,AL4230,AQ4230,AV4230,BA4230,BF4230,BK4230,BP4230,BU4230)</f>
        <v>0.13400000000000001</v>
      </c>
      <c r="M4230" s="186">
        <f t="shared" ref="M4230:M4293" si="136">SUM(S4230,X4230,AC4230,AH4230,AM4230,AR4230,AW4230,BB4230,BG4230,BL4230,BQ4230,BV4230)</f>
        <v>314.27800000000002</v>
      </c>
      <c r="N4230" s="185" t="s">
        <v>515</v>
      </c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183" t="s">
        <v>292</v>
      </c>
      <c r="K4231" s="183" t="s">
        <v>318</v>
      </c>
      <c r="L4231" s="186">
        <f t="shared" si="135"/>
        <v>0</v>
      </c>
      <c r="M4231" s="186">
        <f t="shared" si="136"/>
        <v>0</v>
      </c>
      <c r="N4231" s="185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183" t="s">
        <v>293</v>
      </c>
      <c r="K4232" s="183" t="s">
        <v>318</v>
      </c>
      <c r="L4232" s="186">
        <f t="shared" si="135"/>
        <v>0</v>
      </c>
      <c r="M4232" s="186">
        <f t="shared" si="136"/>
        <v>0</v>
      </c>
      <c r="N4232" s="185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183" t="s">
        <v>269</v>
      </c>
      <c r="K4233" s="183" t="s">
        <v>320</v>
      </c>
      <c r="L4233" s="186">
        <f t="shared" si="135"/>
        <v>0</v>
      </c>
      <c r="M4233" s="186">
        <f t="shared" si="136"/>
        <v>0</v>
      </c>
      <c r="N4233" s="185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183" t="s">
        <v>270</v>
      </c>
      <c r="K4234" s="183" t="s">
        <v>320</v>
      </c>
      <c r="L4234" s="186">
        <f t="shared" si="135"/>
        <v>0</v>
      </c>
      <c r="M4234" s="186">
        <f t="shared" si="136"/>
        <v>0</v>
      </c>
      <c r="N4234" s="185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183" t="s">
        <v>271</v>
      </c>
      <c r="K4235" s="183" t="s">
        <v>321</v>
      </c>
      <c r="L4235" s="186">
        <f t="shared" si="135"/>
        <v>0</v>
      </c>
      <c r="M4235" s="186">
        <f t="shared" si="136"/>
        <v>0</v>
      </c>
      <c r="N4235" s="185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183" t="s">
        <v>294</v>
      </c>
      <c r="K4236" s="183" t="s">
        <v>320</v>
      </c>
      <c r="L4236" s="186">
        <f t="shared" si="135"/>
        <v>0</v>
      </c>
      <c r="M4236" s="186">
        <f t="shared" si="136"/>
        <v>0</v>
      </c>
      <c r="N4236" s="185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t="28.8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183" t="s">
        <v>346</v>
      </c>
      <c r="K4237" s="183" t="s">
        <v>320</v>
      </c>
      <c r="L4237" s="186">
        <f t="shared" si="135"/>
        <v>0</v>
      </c>
      <c r="M4237" s="186">
        <f t="shared" si="136"/>
        <v>0</v>
      </c>
      <c r="N4237" s="185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183" t="s">
        <v>295</v>
      </c>
      <c r="K4238" s="183" t="s">
        <v>320</v>
      </c>
      <c r="L4238" s="186">
        <f t="shared" si="135"/>
        <v>0</v>
      </c>
      <c r="M4238" s="186">
        <f t="shared" si="136"/>
        <v>0</v>
      </c>
      <c r="N4238" s="185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t="28.8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183" t="s">
        <v>299</v>
      </c>
      <c r="K4239" s="183" t="s">
        <v>318</v>
      </c>
      <c r="L4239" s="186">
        <f t="shared" si="135"/>
        <v>0</v>
      </c>
      <c r="M4239" s="186">
        <f t="shared" si="136"/>
        <v>0</v>
      </c>
      <c r="N4239" s="185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183" t="s">
        <v>347</v>
      </c>
      <c r="K4240" s="183" t="s">
        <v>320</v>
      </c>
      <c r="L4240" s="186">
        <f t="shared" si="135"/>
        <v>0</v>
      </c>
      <c r="M4240" s="186">
        <f t="shared" si="136"/>
        <v>0</v>
      </c>
      <c r="N4240" s="185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t="28.8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183" t="s">
        <v>296</v>
      </c>
      <c r="K4241" s="183" t="s">
        <v>321</v>
      </c>
      <c r="L4241" s="186">
        <f t="shared" si="135"/>
        <v>0</v>
      </c>
      <c r="M4241" s="186">
        <f t="shared" si="136"/>
        <v>0</v>
      </c>
      <c r="N4241" s="185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t="28.8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183" t="s">
        <v>297</v>
      </c>
      <c r="K4242" s="183" t="s">
        <v>318</v>
      </c>
      <c r="L4242" s="186">
        <f t="shared" si="135"/>
        <v>0</v>
      </c>
      <c r="M4242" s="186">
        <f t="shared" si="136"/>
        <v>0</v>
      </c>
      <c r="N4242" s="185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184" t="s">
        <v>348</v>
      </c>
      <c r="K4243" s="184" t="s">
        <v>320</v>
      </c>
      <c r="L4243" s="186">
        <f t="shared" si="135"/>
        <v>0</v>
      </c>
      <c r="M4243" s="186">
        <f t="shared" si="136"/>
        <v>0</v>
      </c>
      <c r="N4243" s="185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183" t="s">
        <v>272</v>
      </c>
      <c r="K4244" s="183" t="s">
        <v>321</v>
      </c>
      <c r="L4244" s="186">
        <f t="shared" si="135"/>
        <v>0</v>
      </c>
      <c r="M4244" s="186">
        <f t="shared" si="136"/>
        <v>0</v>
      </c>
      <c r="N4244" s="185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183" t="s">
        <v>273</v>
      </c>
      <c r="K4245" s="183" t="s">
        <v>321</v>
      </c>
      <c r="L4245" s="186">
        <f t="shared" si="135"/>
        <v>0</v>
      </c>
      <c r="M4245" s="186">
        <f t="shared" si="136"/>
        <v>0</v>
      </c>
      <c r="N4245" s="185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183" t="s">
        <v>274</v>
      </c>
      <c r="K4246" s="183" t="s">
        <v>321</v>
      </c>
      <c r="L4246" s="186">
        <f t="shared" si="135"/>
        <v>0</v>
      </c>
      <c r="M4246" s="186">
        <f t="shared" si="136"/>
        <v>0</v>
      </c>
      <c r="N4246" s="185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183" t="s">
        <v>275</v>
      </c>
      <c r="K4247" s="183" t="s">
        <v>321</v>
      </c>
      <c r="L4247" s="186">
        <f t="shared" si="135"/>
        <v>2E-3</v>
      </c>
      <c r="M4247" s="186">
        <f t="shared" si="136"/>
        <v>2.1949999999999998</v>
      </c>
      <c r="N4247" s="185" t="s">
        <v>1494</v>
      </c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183" t="s">
        <v>276</v>
      </c>
      <c r="K4248" s="183" t="s">
        <v>320</v>
      </c>
      <c r="L4248" s="186">
        <f t="shared" si="135"/>
        <v>0</v>
      </c>
      <c r="M4248" s="186">
        <f t="shared" si="136"/>
        <v>0</v>
      </c>
      <c r="N4248" s="185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183" t="s">
        <v>277</v>
      </c>
      <c r="K4249" s="183" t="s">
        <v>320</v>
      </c>
      <c r="L4249" s="186">
        <f t="shared" si="135"/>
        <v>0</v>
      </c>
      <c r="M4249" s="186">
        <f t="shared" si="136"/>
        <v>0</v>
      </c>
      <c r="N4249" s="185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183" t="s">
        <v>298</v>
      </c>
      <c r="K4250" s="183" t="s">
        <v>321</v>
      </c>
      <c r="L4250" s="186">
        <f t="shared" si="135"/>
        <v>0</v>
      </c>
      <c r="M4250" s="186">
        <f t="shared" si="136"/>
        <v>0</v>
      </c>
      <c r="N4250" s="185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183" t="s">
        <v>278</v>
      </c>
      <c r="K4251" s="183" t="s">
        <v>320</v>
      </c>
      <c r="L4251" s="186">
        <f t="shared" si="135"/>
        <v>0</v>
      </c>
      <c r="M4251" s="186">
        <f t="shared" si="136"/>
        <v>0</v>
      </c>
      <c r="N4251" s="185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183" t="s">
        <v>279</v>
      </c>
      <c r="K4252" s="183" t="s">
        <v>320</v>
      </c>
      <c r="L4252" s="186">
        <f t="shared" si="135"/>
        <v>0</v>
      </c>
      <c r="M4252" s="186">
        <f t="shared" si="136"/>
        <v>0</v>
      </c>
      <c r="N4252" s="185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183" t="s">
        <v>280</v>
      </c>
      <c r="K4253" s="183" t="s">
        <v>319</v>
      </c>
      <c r="L4253" s="186">
        <f t="shared" si="135"/>
        <v>0</v>
      </c>
      <c r="M4253" s="186">
        <f t="shared" si="136"/>
        <v>0</v>
      </c>
      <c r="N4253" s="185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t="28.8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183" t="s">
        <v>281</v>
      </c>
      <c r="K4254" s="183" t="s">
        <v>319</v>
      </c>
      <c r="L4254" s="186">
        <f t="shared" si="135"/>
        <v>0</v>
      </c>
      <c r="M4254" s="186">
        <f t="shared" si="136"/>
        <v>11.654</v>
      </c>
      <c r="N4254" s="185" t="s">
        <v>1495</v>
      </c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1060</v>
      </c>
      <c r="BD4254" s="105"/>
      <c r="BE4254" s="105"/>
      <c r="BF4254" s="105"/>
      <c r="BG4254" s="109">
        <v>4.5</v>
      </c>
      <c r="BH4254" s="2" t="s">
        <v>1038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2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183" t="s">
        <v>267</v>
      </c>
      <c r="K4256" s="183" t="s">
        <v>318</v>
      </c>
      <c r="L4256" s="186">
        <f t="shared" si="135"/>
        <v>0</v>
      </c>
      <c r="M4256" s="186">
        <f t="shared" si="136"/>
        <v>0</v>
      </c>
      <c r="N4256" s="185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183" t="s">
        <v>291</v>
      </c>
      <c r="K4257" s="183" t="s">
        <v>319</v>
      </c>
      <c r="L4257" s="186">
        <f t="shared" si="135"/>
        <v>0</v>
      </c>
      <c r="M4257" s="186">
        <f t="shared" si="136"/>
        <v>0</v>
      </c>
      <c r="N4257" s="185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183" t="s">
        <v>336</v>
      </c>
      <c r="K4258" s="183" t="s">
        <v>319</v>
      </c>
      <c r="L4258" s="186">
        <f t="shared" si="135"/>
        <v>0</v>
      </c>
      <c r="M4258" s="186">
        <f t="shared" si="136"/>
        <v>0</v>
      </c>
      <c r="N4258" s="185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184" t="s">
        <v>337</v>
      </c>
      <c r="K4259" s="184" t="s">
        <v>318</v>
      </c>
      <c r="L4259" s="186">
        <f t="shared" si="135"/>
        <v>0</v>
      </c>
      <c r="M4259" s="186">
        <f t="shared" si="136"/>
        <v>0</v>
      </c>
      <c r="N4259" s="185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t="28.8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184" t="s">
        <v>338</v>
      </c>
      <c r="K4260" s="184" t="s">
        <v>339</v>
      </c>
      <c r="L4260" s="186">
        <f t="shared" si="135"/>
        <v>0</v>
      </c>
      <c r="M4260" s="186">
        <f t="shared" si="136"/>
        <v>0</v>
      </c>
      <c r="N4260" s="185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t="28.8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184" t="s">
        <v>340</v>
      </c>
      <c r="K4261" s="184" t="s">
        <v>318</v>
      </c>
      <c r="L4261" s="186">
        <f t="shared" si="135"/>
        <v>0</v>
      </c>
      <c r="M4261" s="186">
        <f t="shared" si="136"/>
        <v>0</v>
      </c>
      <c r="N4261" s="185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184" t="s">
        <v>341</v>
      </c>
      <c r="K4262" s="184" t="s">
        <v>320</v>
      </c>
      <c r="L4262" s="186">
        <f t="shared" si="135"/>
        <v>0</v>
      </c>
      <c r="M4262" s="186">
        <f t="shared" si="136"/>
        <v>0</v>
      </c>
      <c r="N4262" s="185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t="28.8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184" t="s">
        <v>342</v>
      </c>
      <c r="K4263" s="184" t="s">
        <v>320</v>
      </c>
      <c r="L4263" s="186">
        <f t="shared" si="135"/>
        <v>0</v>
      </c>
      <c r="M4263" s="186">
        <f t="shared" si="136"/>
        <v>0</v>
      </c>
      <c r="N4263" s="185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184" t="s">
        <v>343</v>
      </c>
      <c r="K4264" s="184" t="s">
        <v>339</v>
      </c>
      <c r="L4264" s="186">
        <f t="shared" si="135"/>
        <v>0</v>
      </c>
      <c r="M4264" s="186">
        <f t="shared" si="136"/>
        <v>0</v>
      </c>
      <c r="N4264" s="185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184" t="s">
        <v>344</v>
      </c>
      <c r="K4265" s="184" t="s">
        <v>318</v>
      </c>
      <c r="L4265" s="186">
        <f t="shared" si="135"/>
        <v>0</v>
      </c>
      <c r="M4265" s="186">
        <f t="shared" si="136"/>
        <v>0</v>
      </c>
      <c r="N4265" s="185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183" t="s">
        <v>351</v>
      </c>
      <c r="K4266" s="183" t="s">
        <v>318</v>
      </c>
      <c r="L4266" s="186">
        <f t="shared" si="135"/>
        <v>0</v>
      </c>
      <c r="M4266" s="186">
        <f t="shared" si="136"/>
        <v>0</v>
      </c>
      <c r="N4266" s="185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t="28.8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183" t="s">
        <v>352</v>
      </c>
      <c r="K4267" s="183" t="s">
        <v>321</v>
      </c>
      <c r="L4267" s="186">
        <f t="shared" si="135"/>
        <v>0</v>
      </c>
      <c r="M4267" s="186">
        <f t="shared" si="136"/>
        <v>0</v>
      </c>
      <c r="N4267" s="185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183" t="s">
        <v>345</v>
      </c>
      <c r="K4268" s="183" t="s">
        <v>318</v>
      </c>
      <c r="L4268" s="186">
        <f t="shared" si="135"/>
        <v>0</v>
      </c>
      <c r="M4268" s="186">
        <f t="shared" si="136"/>
        <v>0</v>
      </c>
      <c r="N4268" s="185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183" t="s">
        <v>268</v>
      </c>
      <c r="K4269" s="183" t="s">
        <v>318</v>
      </c>
      <c r="L4269" s="186">
        <f t="shared" si="135"/>
        <v>0.154</v>
      </c>
      <c r="M4269" s="186">
        <f t="shared" si="136"/>
        <v>364.916</v>
      </c>
      <c r="N4269" s="185" t="s">
        <v>517</v>
      </c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183" t="s">
        <v>292</v>
      </c>
      <c r="K4270" s="183" t="s">
        <v>318</v>
      </c>
      <c r="L4270" s="186">
        <f t="shared" si="135"/>
        <v>0</v>
      </c>
      <c r="M4270" s="186">
        <f t="shared" si="136"/>
        <v>0</v>
      </c>
      <c r="N4270" s="185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183" t="s">
        <v>293</v>
      </c>
      <c r="K4271" s="183" t="s">
        <v>318</v>
      </c>
      <c r="L4271" s="186">
        <f t="shared" si="135"/>
        <v>0</v>
      </c>
      <c r="M4271" s="186">
        <f t="shared" si="136"/>
        <v>0</v>
      </c>
      <c r="N4271" s="185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183" t="s">
        <v>269</v>
      </c>
      <c r="K4272" s="183" t="s">
        <v>320</v>
      </c>
      <c r="L4272" s="186">
        <f t="shared" si="135"/>
        <v>0</v>
      </c>
      <c r="M4272" s="186">
        <f t="shared" si="136"/>
        <v>0</v>
      </c>
      <c r="N4272" s="185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183" t="s">
        <v>270</v>
      </c>
      <c r="K4273" s="183" t="s">
        <v>320</v>
      </c>
      <c r="L4273" s="186">
        <f t="shared" si="135"/>
        <v>0</v>
      </c>
      <c r="M4273" s="186">
        <f t="shared" si="136"/>
        <v>0</v>
      </c>
      <c r="N4273" s="185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183" t="s">
        <v>271</v>
      </c>
      <c r="K4274" s="183" t="s">
        <v>321</v>
      </c>
      <c r="L4274" s="186">
        <f t="shared" si="135"/>
        <v>0</v>
      </c>
      <c r="M4274" s="186">
        <f t="shared" si="136"/>
        <v>0</v>
      </c>
      <c r="N4274" s="185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183" t="s">
        <v>294</v>
      </c>
      <c r="K4275" s="183" t="s">
        <v>320</v>
      </c>
      <c r="L4275" s="186">
        <f t="shared" si="135"/>
        <v>0</v>
      </c>
      <c r="M4275" s="186">
        <f t="shared" si="136"/>
        <v>0</v>
      </c>
      <c r="N4275" s="185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t="28.8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183" t="s">
        <v>346</v>
      </c>
      <c r="K4276" s="183" t="s">
        <v>320</v>
      </c>
      <c r="L4276" s="186">
        <f t="shared" si="135"/>
        <v>0</v>
      </c>
      <c r="M4276" s="186">
        <f t="shared" si="136"/>
        <v>0</v>
      </c>
      <c r="N4276" s="185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183" t="s">
        <v>295</v>
      </c>
      <c r="K4277" s="183" t="s">
        <v>320</v>
      </c>
      <c r="L4277" s="186">
        <f t="shared" si="135"/>
        <v>0</v>
      </c>
      <c r="M4277" s="186">
        <f t="shared" si="136"/>
        <v>0</v>
      </c>
      <c r="N4277" s="185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t="28.8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183" t="s">
        <v>299</v>
      </c>
      <c r="K4278" s="183" t="s">
        <v>318</v>
      </c>
      <c r="L4278" s="186">
        <f t="shared" si="135"/>
        <v>0</v>
      </c>
      <c r="M4278" s="186">
        <f t="shared" si="136"/>
        <v>0</v>
      </c>
      <c r="N4278" s="185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183" t="s">
        <v>347</v>
      </c>
      <c r="K4279" s="183" t="s">
        <v>320</v>
      </c>
      <c r="L4279" s="186">
        <f t="shared" si="135"/>
        <v>0</v>
      </c>
      <c r="M4279" s="186">
        <f t="shared" si="136"/>
        <v>0</v>
      </c>
      <c r="N4279" s="185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t="28.8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183" t="s">
        <v>296</v>
      </c>
      <c r="K4280" s="183" t="s">
        <v>321</v>
      </c>
      <c r="L4280" s="186">
        <f t="shared" si="135"/>
        <v>0</v>
      </c>
      <c r="M4280" s="186">
        <f t="shared" si="136"/>
        <v>0</v>
      </c>
      <c r="N4280" s="185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t="28.8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183" t="s">
        <v>297</v>
      </c>
      <c r="K4281" s="183" t="s">
        <v>318</v>
      </c>
      <c r="L4281" s="186">
        <f t="shared" si="135"/>
        <v>0</v>
      </c>
      <c r="M4281" s="186">
        <f t="shared" si="136"/>
        <v>0</v>
      </c>
      <c r="N4281" s="185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184" t="s">
        <v>348</v>
      </c>
      <c r="K4282" s="184" t="s">
        <v>320</v>
      </c>
      <c r="L4282" s="186">
        <f t="shared" si="135"/>
        <v>0</v>
      </c>
      <c r="M4282" s="186">
        <f t="shared" si="136"/>
        <v>0</v>
      </c>
      <c r="N4282" s="185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183" t="s">
        <v>272</v>
      </c>
      <c r="K4283" s="183" t="s">
        <v>321</v>
      </c>
      <c r="L4283" s="186">
        <f t="shared" si="135"/>
        <v>0</v>
      </c>
      <c r="M4283" s="186">
        <f t="shared" si="136"/>
        <v>0</v>
      </c>
      <c r="N4283" s="185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183" t="s">
        <v>273</v>
      </c>
      <c r="K4284" s="183" t="s">
        <v>321</v>
      </c>
      <c r="L4284" s="186">
        <f t="shared" si="135"/>
        <v>0</v>
      </c>
      <c r="M4284" s="186">
        <f t="shared" si="136"/>
        <v>0</v>
      </c>
      <c r="N4284" s="185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183" t="s">
        <v>274</v>
      </c>
      <c r="K4285" s="183" t="s">
        <v>321</v>
      </c>
      <c r="L4285" s="186">
        <f t="shared" si="135"/>
        <v>0</v>
      </c>
      <c r="M4285" s="186">
        <f t="shared" si="136"/>
        <v>0</v>
      </c>
      <c r="N4285" s="185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183" t="s">
        <v>275</v>
      </c>
      <c r="K4286" s="183" t="s">
        <v>321</v>
      </c>
      <c r="L4286" s="186">
        <f t="shared" si="135"/>
        <v>0</v>
      </c>
      <c r="M4286" s="186">
        <f t="shared" si="136"/>
        <v>0</v>
      </c>
      <c r="N4286" s="185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183" t="s">
        <v>276</v>
      </c>
      <c r="K4287" s="183" t="s">
        <v>320</v>
      </c>
      <c r="L4287" s="186">
        <f t="shared" si="135"/>
        <v>0</v>
      </c>
      <c r="M4287" s="186">
        <f t="shared" si="136"/>
        <v>0</v>
      </c>
      <c r="N4287" s="185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183" t="s">
        <v>277</v>
      </c>
      <c r="K4288" s="183" t="s">
        <v>320</v>
      </c>
      <c r="L4288" s="186">
        <f t="shared" si="135"/>
        <v>0</v>
      </c>
      <c r="M4288" s="186">
        <f t="shared" si="136"/>
        <v>0</v>
      </c>
      <c r="N4288" s="185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183" t="s">
        <v>298</v>
      </c>
      <c r="K4289" s="183" t="s">
        <v>321</v>
      </c>
      <c r="L4289" s="186">
        <f t="shared" si="135"/>
        <v>0</v>
      </c>
      <c r="M4289" s="186">
        <f t="shared" si="136"/>
        <v>0</v>
      </c>
      <c r="N4289" s="185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183" t="s">
        <v>278</v>
      </c>
      <c r="K4290" s="183" t="s">
        <v>320</v>
      </c>
      <c r="L4290" s="186">
        <f t="shared" si="135"/>
        <v>7</v>
      </c>
      <c r="M4290" s="186">
        <f t="shared" si="136"/>
        <v>10.124000000000001</v>
      </c>
      <c r="N4290" s="185" t="s">
        <v>517</v>
      </c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811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183" t="s">
        <v>279</v>
      </c>
      <c r="K4291" s="183" t="s">
        <v>320</v>
      </c>
      <c r="L4291" s="186">
        <f t="shared" si="135"/>
        <v>0</v>
      </c>
      <c r="M4291" s="186">
        <f t="shared" si="136"/>
        <v>0</v>
      </c>
      <c r="N4291" s="185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183" t="s">
        <v>280</v>
      </c>
      <c r="K4292" s="183" t="s">
        <v>319</v>
      </c>
      <c r="L4292" s="186">
        <f t="shared" si="135"/>
        <v>0</v>
      </c>
      <c r="M4292" s="186">
        <f t="shared" si="136"/>
        <v>0</v>
      </c>
      <c r="N4292" s="185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183" t="s">
        <v>281</v>
      </c>
      <c r="K4293" s="183" t="s">
        <v>319</v>
      </c>
      <c r="L4293" s="186">
        <f t="shared" si="135"/>
        <v>0</v>
      </c>
      <c r="M4293" s="186">
        <f t="shared" si="136"/>
        <v>4.5</v>
      </c>
      <c r="N4293" s="185" t="s">
        <v>1060</v>
      </c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1060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2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183" t="s">
        <v>267</v>
      </c>
      <c r="K4295" s="183" t="s">
        <v>318</v>
      </c>
      <c r="L4295" s="186">
        <f t="shared" ref="L4295:L4357" si="137">SUM(R4295,W4295,AB4295,AG4295,AL4295,AQ4295,AV4295,BA4295,BF4295,BK4295,BP4295,BU4295)</f>
        <v>0</v>
      </c>
      <c r="M4295" s="186">
        <f t="shared" ref="M4295:M4357" si="138">SUM(S4295,X4295,AC4295,AH4295,AM4295,AR4295,AW4295,BB4295,BG4295,BL4295,BQ4295,BV4295)</f>
        <v>0</v>
      </c>
      <c r="N4295" s="185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183" t="s">
        <v>291</v>
      </c>
      <c r="K4296" s="183" t="s">
        <v>319</v>
      </c>
      <c r="L4296" s="186">
        <f t="shared" si="137"/>
        <v>0</v>
      </c>
      <c r="M4296" s="186">
        <f t="shared" si="138"/>
        <v>0</v>
      </c>
      <c r="N4296" s="185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183" t="s">
        <v>336</v>
      </c>
      <c r="K4297" s="183" t="s">
        <v>319</v>
      </c>
      <c r="L4297" s="186">
        <f t="shared" si="137"/>
        <v>0</v>
      </c>
      <c r="M4297" s="186">
        <f t="shared" si="138"/>
        <v>0</v>
      </c>
      <c r="N4297" s="185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184" t="s">
        <v>337</v>
      </c>
      <c r="K4298" s="184" t="s">
        <v>318</v>
      </c>
      <c r="L4298" s="186">
        <f t="shared" si="137"/>
        <v>0</v>
      </c>
      <c r="M4298" s="186">
        <f t="shared" si="138"/>
        <v>0</v>
      </c>
      <c r="N4298" s="185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t="28.8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184" t="s">
        <v>338</v>
      </c>
      <c r="K4299" s="184" t="s">
        <v>339</v>
      </c>
      <c r="L4299" s="186">
        <f t="shared" si="137"/>
        <v>0</v>
      </c>
      <c r="M4299" s="186">
        <f t="shared" si="138"/>
        <v>0</v>
      </c>
      <c r="N4299" s="185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t="28.8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184" t="s">
        <v>340</v>
      </c>
      <c r="K4300" s="184" t="s">
        <v>318</v>
      </c>
      <c r="L4300" s="186">
        <f t="shared" si="137"/>
        <v>0</v>
      </c>
      <c r="M4300" s="186">
        <f t="shared" si="138"/>
        <v>0</v>
      </c>
      <c r="N4300" s="185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184" t="s">
        <v>341</v>
      </c>
      <c r="K4301" s="184" t="s">
        <v>320</v>
      </c>
      <c r="L4301" s="186">
        <f t="shared" si="137"/>
        <v>0</v>
      </c>
      <c r="M4301" s="186">
        <f t="shared" si="138"/>
        <v>0</v>
      </c>
      <c r="N4301" s="185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t="28.8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184" t="s">
        <v>342</v>
      </c>
      <c r="K4302" s="184" t="s">
        <v>320</v>
      </c>
      <c r="L4302" s="186">
        <f t="shared" si="137"/>
        <v>0</v>
      </c>
      <c r="M4302" s="186">
        <f t="shared" si="138"/>
        <v>0</v>
      </c>
      <c r="N4302" s="185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184" t="s">
        <v>343</v>
      </c>
      <c r="K4303" s="184" t="s">
        <v>339</v>
      </c>
      <c r="L4303" s="186">
        <f t="shared" si="137"/>
        <v>0</v>
      </c>
      <c r="M4303" s="186">
        <f t="shared" si="138"/>
        <v>0</v>
      </c>
      <c r="N4303" s="185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184" t="s">
        <v>344</v>
      </c>
      <c r="K4304" s="184" t="s">
        <v>318</v>
      </c>
      <c r="L4304" s="186">
        <f t="shared" si="137"/>
        <v>4.8000000000000001E-2</v>
      </c>
      <c r="M4304" s="186">
        <f t="shared" si="138"/>
        <v>62.494999999999997</v>
      </c>
      <c r="N4304" s="185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183" t="s">
        <v>351</v>
      </c>
      <c r="K4305" s="183" t="s">
        <v>318</v>
      </c>
      <c r="L4305" s="186">
        <f t="shared" si="137"/>
        <v>0</v>
      </c>
      <c r="M4305" s="186">
        <f t="shared" si="138"/>
        <v>0</v>
      </c>
      <c r="N4305" s="185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t="28.8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183" t="s">
        <v>352</v>
      </c>
      <c r="K4306" s="183" t="s">
        <v>321</v>
      </c>
      <c r="L4306" s="186">
        <f t="shared" si="137"/>
        <v>0</v>
      </c>
      <c r="M4306" s="186">
        <f t="shared" si="138"/>
        <v>0</v>
      </c>
      <c r="N4306" s="185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183" t="s">
        <v>345</v>
      </c>
      <c r="K4307" s="183" t="s">
        <v>318</v>
      </c>
      <c r="L4307" s="186">
        <f t="shared" si="137"/>
        <v>0</v>
      </c>
      <c r="M4307" s="186">
        <f t="shared" si="138"/>
        <v>0</v>
      </c>
      <c r="N4307" s="185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183" t="s">
        <v>268</v>
      </c>
      <c r="K4308" s="183" t="s">
        <v>318</v>
      </c>
      <c r="L4308" s="186">
        <f t="shared" si="137"/>
        <v>0</v>
      </c>
      <c r="M4308" s="186">
        <f t="shared" si="138"/>
        <v>0</v>
      </c>
      <c r="N4308" s="185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183" t="s">
        <v>292</v>
      </c>
      <c r="K4309" s="183" t="s">
        <v>318</v>
      </c>
      <c r="L4309" s="186">
        <f t="shared" si="137"/>
        <v>0</v>
      </c>
      <c r="M4309" s="186">
        <f t="shared" si="138"/>
        <v>0</v>
      </c>
      <c r="N4309" s="185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183" t="s">
        <v>293</v>
      </c>
      <c r="K4310" s="183" t="s">
        <v>318</v>
      </c>
      <c r="L4310" s="186">
        <f t="shared" si="137"/>
        <v>0</v>
      </c>
      <c r="M4310" s="186">
        <f t="shared" si="138"/>
        <v>0</v>
      </c>
      <c r="N4310" s="185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183" t="s">
        <v>269</v>
      </c>
      <c r="K4311" s="183" t="s">
        <v>320</v>
      </c>
      <c r="L4311" s="186">
        <f t="shared" si="137"/>
        <v>0</v>
      </c>
      <c r="M4311" s="186">
        <f t="shared" si="138"/>
        <v>0</v>
      </c>
      <c r="N4311" s="185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183" t="s">
        <v>270</v>
      </c>
      <c r="K4312" s="183" t="s">
        <v>320</v>
      </c>
      <c r="L4312" s="186">
        <f t="shared" si="137"/>
        <v>0</v>
      </c>
      <c r="M4312" s="186">
        <f t="shared" si="138"/>
        <v>0</v>
      </c>
      <c r="N4312" s="185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183" t="s">
        <v>271</v>
      </c>
      <c r="K4313" s="183" t="s">
        <v>321</v>
      </c>
      <c r="L4313" s="186">
        <f t="shared" si="137"/>
        <v>0</v>
      </c>
      <c r="M4313" s="186">
        <f t="shared" si="138"/>
        <v>0</v>
      </c>
      <c r="N4313" s="185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183" t="s">
        <v>294</v>
      </c>
      <c r="K4314" s="183" t="s">
        <v>320</v>
      </c>
      <c r="L4314" s="186">
        <f t="shared" si="137"/>
        <v>0</v>
      </c>
      <c r="M4314" s="186">
        <f t="shared" si="138"/>
        <v>0</v>
      </c>
      <c r="N4314" s="185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t="28.8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183" t="s">
        <v>346</v>
      </c>
      <c r="K4315" s="183" t="s">
        <v>320</v>
      </c>
      <c r="L4315" s="186">
        <f t="shared" si="137"/>
        <v>0</v>
      </c>
      <c r="M4315" s="186">
        <f t="shared" si="138"/>
        <v>0</v>
      </c>
      <c r="N4315" s="185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183" t="s">
        <v>295</v>
      </c>
      <c r="K4316" s="183" t="s">
        <v>320</v>
      </c>
      <c r="L4316" s="186">
        <f t="shared" si="137"/>
        <v>0</v>
      </c>
      <c r="M4316" s="186">
        <f t="shared" si="138"/>
        <v>0</v>
      </c>
      <c r="N4316" s="185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t="28.8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183" t="s">
        <v>299</v>
      </c>
      <c r="K4317" s="183" t="s">
        <v>318</v>
      </c>
      <c r="L4317" s="186">
        <f t="shared" si="137"/>
        <v>0</v>
      </c>
      <c r="M4317" s="186">
        <f t="shared" si="138"/>
        <v>0</v>
      </c>
      <c r="N4317" s="185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183" t="s">
        <v>347</v>
      </c>
      <c r="K4318" s="183" t="s">
        <v>320</v>
      </c>
      <c r="L4318" s="186">
        <f t="shared" si="137"/>
        <v>0</v>
      </c>
      <c r="M4318" s="186">
        <f t="shared" si="138"/>
        <v>0</v>
      </c>
      <c r="N4318" s="185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t="28.8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183" t="s">
        <v>296</v>
      </c>
      <c r="K4319" s="183" t="s">
        <v>321</v>
      </c>
      <c r="L4319" s="186">
        <f t="shared" si="137"/>
        <v>0</v>
      </c>
      <c r="M4319" s="186">
        <f t="shared" si="138"/>
        <v>0</v>
      </c>
      <c r="N4319" s="185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t="28.8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183" t="s">
        <v>297</v>
      </c>
      <c r="K4320" s="183" t="s">
        <v>318</v>
      </c>
      <c r="L4320" s="186">
        <f t="shared" si="137"/>
        <v>0</v>
      </c>
      <c r="M4320" s="186">
        <f t="shared" si="138"/>
        <v>0</v>
      </c>
      <c r="N4320" s="185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184" t="s">
        <v>348</v>
      </c>
      <c r="K4321" s="184" t="s">
        <v>320</v>
      </c>
      <c r="L4321" s="186">
        <f t="shared" si="137"/>
        <v>0</v>
      </c>
      <c r="M4321" s="186">
        <f t="shared" si="138"/>
        <v>0</v>
      </c>
      <c r="N4321" s="185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183" t="s">
        <v>272</v>
      </c>
      <c r="K4322" s="183" t="s">
        <v>321</v>
      </c>
      <c r="L4322" s="186">
        <f t="shared" si="137"/>
        <v>0</v>
      </c>
      <c r="M4322" s="186">
        <f t="shared" si="138"/>
        <v>0</v>
      </c>
      <c r="N4322" s="185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183" t="s">
        <v>273</v>
      </c>
      <c r="K4323" s="183" t="s">
        <v>321</v>
      </c>
      <c r="L4323" s="186">
        <f t="shared" si="137"/>
        <v>0</v>
      </c>
      <c r="M4323" s="186">
        <f t="shared" si="138"/>
        <v>0</v>
      </c>
      <c r="N4323" s="185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183" t="s">
        <v>274</v>
      </c>
      <c r="K4324" s="183" t="s">
        <v>321</v>
      </c>
      <c r="L4324" s="186">
        <f t="shared" si="137"/>
        <v>0</v>
      </c>
      <c r="M4324" s="186">
        <f t="shared" si="138"/>
        <v>0</v>
      </c>
      <c r="N4324" s="185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183" t="s">
        <v>275</v>
      </c>
      <c r="K4325" s="183" t="s">
        <v>321</v>
      </c>
      <c r="L4325" s="186">
        <f t="shared" si="137"/>
        <v>6.0000000000000001E-3</v>
      </c>
      <c r="M4325" s="186">
        <f t="shared" si="138"/>
        <v>5.609</v>
      </c>
      <c r="N4325" s="185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183" t="s">
        <v>276</v>
      </c>
      <c r="K4326" s="183" t="s">
        <v>320</v>
      </c>
      <c r="L4326" s="186">
        <f t="shared" si="137"/>
        <v>0</v>
      </c>
      <c r="M4326" s="186">
        <f t="shared" si="138"/>
        <v>0</v>
      </c>
      <c r="N4326" s="185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183" t="s">
        <v>277</v>
      </c>
      <c r="K4327" s="183" t="s">
        <v>320</v>
      </c>
      <c r="L4327" s="186">
        <f t="shared" si="137"/>
        <v>0</v>
      </c>
      <c r="M4327" s="186">
        <f t="shared" si="138"/>
        <v>0</v>
      </c>
      <c r="N4327" s="185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183" t="s">
        <v>298</v>
      </c>
      <c r="K4328" s="183" t="s">
        <v>321</v>
      </c>
      <c r="L4328" s="186">
        <f t="shared" si="137"/>
        <v>0</v>
      </c>
      <c r="M4328" s="186">
        <f t="shared" si="138"/>
        <v>0</v>
      </c>
      <c r="N4328" s="185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183" t="s">
        <v>278</v>
      </c>
      <c r="K4329" s="183" t="s">
        <v>320</v>
      </c>
      <c r="L4329" s="186">
        <f t="shared" si="137"/>
        <v>0</v>
      </c>
      <c r="M4329" s="186">
        <f t="shared" si="138"/>
        <v>0</v>
      </c>
      <c r="N4329" s="185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183" t="s">
        <v>279</v>
      </c>
      <c r="K4330" s="183" t="s">
        <v>320</v>
      </c>
      <c r="L4330" s="186">
        <f t="shared" si="137"/>
        <v>0</v>
      </c>
      <c r="M4330" s="186">
        <f t="shared" si="138"/>
        <v>0</v>
      </c>
      <c r="N4330" s="185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183" t="s">
        <v>280</v>
      </c>
      <c r="K4331" s="183" t="s">
        <v>319</v>
      </c>
      <c r="L4331" s="186">
        <f t="shared" si="137"/>
        <v>0</v>
      </c>
      <c r="M4331" s="186">
        <f t="shared" si="138"/>
        <v>0</v>
      </c>
      <c r="N4331" s="185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t="43.2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183" t="s">
        <v>281</v>
      </c>
      <c r="K4332" s="183" t="s">
        <v>319</v>
      </c>
      <c r="L4332" s="186">
        <f t="shared" si="137"/>
        <v>0</v>
      </c>
      <c r="M4332" s="186">
        <f t="shared" si="138"/>
        <v>126.72900000000001</v>
      </c>
      <c r="N4332" s="185" t="s">
        <v>1496</v>
      </c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726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1060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1154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2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183" t="s">
        <v>267</v>
      </c>
      <c r="K4334" s="183" t="s">
        <v>318</v>
      </c>
      <c r="L4334" s="186">
        <f t="shared" si="137"/>
        <v>0.13200000000000001</v>
      </c>
      <c r="M4334" s="186">
        <f t="shared" si="138"/>
        <v>372.80500000000001</v>
      </c>
      <c r="N4334" s="185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183" t="s">
        <v>291</v>
      </c>
      <c r="K4335" s="183" t="s">
        <v>319</v>
      </c>
      <c r="L4335" s="186">
        <f t="shared" si="137"/>
        <v>0</v>
      </c>
      <c r="M4335" s="186">
        <f t="shared" si="138"/>
        <v>0</v>
      </c>
      <c r="N4335" s="185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183" t="s">
        <v>336</v>
      </c>
      <c r="K4336" s="183" t="s">
        <v>319</v>
      </c>
      <c r="L4336" s="186">
        <f t="shared" si="137"/>
        <v>0</v>
      </c>
      <c r="M4336" s="186">
        <f t="shared" si="138"/>
        <v>0</v>
      </c>
      <c r="N4336" s="185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184" t="s">
        <v>337</v>
      </c>
      <c r="K4337" s="184" t="s">
        <v>318</v>
      </c>
      <c r="L4337" s="186">
        <f t="shared" si="137"/>
        <v>0</v>
      </c>
      <c r="M4337" s="186">
        <f t="shared" si="138"/>
        <v>0</v>
      </c>
      <c r="N4337" s="185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t="28.8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184" t="s">
        <v>338</v>
      </c>
      <c r="K4338" s="184" t="s">
        <v>339</v>
      </c>
      <c r="L4338" s="186">
        <f t="shared" si="137"/>
        <v>0</v>
      </c>
      <c r="M4338" s="186">
        <f t="shared" si="138"/>
        <v>0</v>
      </c>
      <c r="N4338" s="185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t="28.8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184" t="s">
        <v>340</v>
      </c>
      <c r="K4339" s="184" t="s">
        <v>318</v>
      </c>
      <c r="L4339" s="186">
        <f t="shared" si="137"/>
        <v>0</v>
      </c>
      <c r="M4339" s="186">
        <f t="shared" si="138"/>
        <v>0</v>
      </c>
      <c r="N4339" s="185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184" t="s">
        <v>341</v>
      </c>
      <c r="K4340" s="184" t="s">
        <v>320</v>
      </c>
      <c r="L4340" s="186">
        <f t="shared" si="137"/>
        <v>0</v>
      </c>
      <c r="M4340" s="186">
        <f t="shared" si="138"/>
        <v>0</v>
      </c>
      <c r="N4340" s="185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t="28.8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184" t="s">
        <v>342</v>
      </c>
      <c r="K4341" s="184" t="s">
        <v>320</v>
      </c>
      <c r="L4341" s="186">
        <f t="shared" si="137"/>
        <v>0</v>
      </c>
      <c r="M4341" s="186">
        <f t="shared" si="138"/>
        <v>0</v>
      </c>
      <c r="N4341" s="185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184" t="s">
        <v>343</v>
      </c>
      <c r="K4342" s="184" t="s">
        <v>339</v>
      </c>
      <c r="L4342" s="186">
        <f t="shared" si="137"/>
        <v>0</v>
      </c>
      <c r="M4342" s="186">
        <f t="shared" si="138"/>
        <v>0</v>
      </c>
      <c r="N4342" s="185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184" t="s">
        <v>344</v>
      </c>
      <c r="K4343" s="184" t="s">
        <v>318</v>
      </c>
      <c r="L4343" s="186">
        <f t="shared" si="137"/>
        <v>9.1999999999999998E-2</v>
      </c>
      <c r="M4343" s="186">
        <f t="shared" si="138"/>
        <v>252.16300000000001</v>
      </c>
      <c r="N4343" s="185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183" t="s">
        <v>351</v>
      </c>
      <c r="K4344" s="183" t="s">
        <v>318</v>
      </c>
      <c r="L4344" s="186">
        <f t="shared" si="137"/>
        <v>0</v>
      </c>
      <c r="M4344" s="186">
        <f t="shared" si="138"/>
        <v>0</v>
      </c>
      <c r="N4344" s="185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t="28.8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183" t="s">
        <v>352</v>
      </c>
      <c r="K4345" s="183" t="s">
        <v>321</v>
      </c>
      <c r="L4345" s="186">
        <f t="shared" si="137"/>
        <v>0</v>
      </c>
      <c r="M4345" s="186">
        <f t="shared" si="138"/>
        <v>0</v>
      </c>
      <c r="N4345" s="185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183" t="s">
        <v>345</v>
      </c>
      <c r="K4346" s="183" t="s">
        <v>318</v>
      </c>
      <c r="L4346" s="186">
        <f t="shared" si="137"/>
        <v>0</v>
      </c>
      <c r="M4346" s="186">
        <f t="shared" si="138"/>
        <v>0</v>
      </c>
      <c r="N4346" s="185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183" t="s">
        <v>268</v>
      </c>
      <c r="K4347" s="183" t="s">
        <v>318</v>
      </c>
      <c r="L4347" s="186">
        <f t="shared" si="137"/>
        <v>0</v>
      </c>
      <c r="M4347" s="186">
        <f t="shared" si="138"/>
        <v>0</v>
      </c>
      <c r="N4347" s="185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183" t="s">
        <v>292</v>
      </c>
      <c r="K4348" s="183" t="s">
        <v>318</v>
      </c>
      <c r="L4348" s="186">
        <f t="shared" si="137"/>
        <v>0</v>
      </c>
      <c r="M4348" s="186">
        <f t="shared" si="138"/>
        <v>0</v>
      </c>
      <c r="N4348" s="185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183" t="s">
        <v>293</v>
      </c>
      <c r="K4349" s="183" t="s">
        <v>318</v>
      </c>
      <c r="L4349" s="186">
        <f t="shared" si="137"/>
        <v>0</v>
      </c>
      <c r="M4349" s="186">
        <f t="shared" si="138"/>
        <v>0</v>
      </c>
      <c r="N4349" s="185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183" t="s">
        <v>269</v>
      </c>
      <c r="K4350" s="183" t="s">
        <v>320</v>
      </c>
      <c r="L4350" s="186">
        <f t="shared" si="137"/>
        <v>0</v>
      </c>
      <c r="M4350" s="186">
        <f t="shared" si="138"/>
        <v>0</v>
      </c>
      <c r="N4350" s="185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183" t="s">
        <v>270</v>
      </c>
      <c r="K4351" s="183" t="s">
        <v>320</v>
      </c>
      <c r="L4351" s="186">
        <f t="shared" si="137"/>
        <v>0</v>
      </c>
      <c r="M4351" s="186">
        <f t="shared" si="138"/>
        <v>0</v>
      </c>
      <c r="N4351" s="185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183" t="s">
        <v>271</v>
      </c>
      <c r="K4352" s="183" t="s">
        <v>321</v>
      </c>
      <c r="L4352" s="186">
        <f t="shared" si="137"/>
        <v>0</v>
      </c>
      <c r="M4352" s="186">
        <f t="shared" si="138"/>
        <v>0</v>
      </c>
      <c r="N4352" s="185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183" t="s">
        <v>294</v>
      </c>
      <c r="K4353" s="183" t="s">
        <v>320</v>
      </c>
      <c r="L4353" s="186">
        <f t="shared" si="137"/>
        <v>0</v>
      </c>
      <c r="M4353" s="186">
        <f t="shared" si="138"/>
        <v>0</v>
      </c>
      <c r="N4353" s="185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t="28.8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183" t="s">
        <v>346</v>
      </c>
      <c r="K4354" s="183" t="s">
        <v>320</v>
      </c>
      <c r="L4354" s="186">
        <f t="shared" si="137"/>
        <v>0</v>
      </c>
      <c r="M4354" s="186">
        <f t="shared" si="138"/>
        <v>0</v>
      </c>
      <c r="N4354" s="185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183" t="s">
        <v>295</v>
      </c>
      <c r="K4355" s="183" t="s">
        <v>320</v>
      </c>
      <c r="L4355" s="186">
        <f t="shared" si="137"/>
        <v>0</v>
      </c>
      <c r="M4355" s="186">
        <f t="shared" si="138"/>
        <v>0</v>
      </c>
      <c r="N4355" s="185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t="28.8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183" t="s">
        <v>299</v>
      </c>
      <c r="K4356" s="183" t="s">
        <v>318</v>
      </c>
      <c r="L4356" s="186">
        <f t="shared" si="137"/>
        <v>0</v>
      </c>
      <c r="M4356" s="186">
        <f t="shared" si="138"/>
        <v>0</v>
      </c>
      <c r="N4356" s="185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183" t="s">
        <v>347</v>
      </c>
      <c r="K4357" s="183" t="s">
        <v>320</v>
      </c>
      <c r="L4357" s="186">
        <f t="shared" si="137"/>
        <v>0</v>
      </c>
      <c r="M4357" s="186">
        <f t="shared" si="138"/>
        <v>0</v>
      </c>
      <c r="N4357" s="185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t="28.8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183" t="s">
        <v>296</v>
      </c>
      <c r="K4358" s="183" t="s">
        <v>321</v>
      </c>
      <c r="L4358" s="186">
        <f t="shared" ref="L4358:L4421" si="139">SUM(R4358,W4358,AB4358,AG4358,AL4358,AQ4358,AV4358,BA4358,BF4358,BK4358,BP4358,BU4358)</f>
        <v>0</v>
      </c>
      <c r="M4358" s="186">
        <f t="shared" ref="M4358:M4421" si="140">SUM(S4358,X4358,AC4358,AH4358,AM4358,AR4358,AW4358,BB4358,BG4358,BL4358,BQ4358,BV4358)</f>
        <v>0</v>
      </c>
      <c r="N4358" s="185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t="28.8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183" t="s">
        <v>297</v>
      </c>
      <c r="K4359" s="183" t="s">
        <v>318</v>
      </c>
      <c r="L4359" s="186">
        <f t="shared" si="139"/>
        <v>0</v>
      </c>
      <c r="M4359" s="186">
        <f t="shared" si="140"/>
        <v>0</v>
      </c>
      <c r="N4359" s="185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184" t="s">
        <v>348</v>
      </c>
      <c r="K4360" s="184" t="s">
        <v>320</v>
      </c>
      <c r="L4360" s="186">
        <f t="shared" si="139"/>
        <v>0</v>
      </c>
      <c r="M4360" s="186">
        <f t="shared" si="140"/>
        <v>0</v>
      </c>
      <c r="N4360" s="185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183" t="s">
        <v>272</v>
      </c>
      <c r="K4361" s="183" t="s">
        <v>321</v>
      </c>
      <c r="L4361" s="186">
        <f t="shared" si="139"/>
        <v>0</v>
      </c>
      <c r="M4361" s="186">
        <f t="shared" si="140"/>
        <v>0</v>
      </c>
      <c r="N4361" s="185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183" t="s">
        <v>273</v>
      </c>
      <c r="K4362" s="183" t="s">
        <v>321</v>
      </c>
      <c r="L4362" s="186">
        <f t="shared" si="139"/>
        <v>0</v>
      </c>
      <c r="M4362" s="186">
        <f t="shared" si="140"/>
        <v>0</v>
      </c>
      <c r="N4362" s="185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183" t="s">
        <v>274</v>
      </c>
      <c r="K4363" s="183" t="s">
        <v>321</v>
      </c>
      <c r="L4363" s="186">
        <f t="shared" si="139"/>
        <v>0</v>
      </c>
      <c r="M4363" s="186">
        <f t="shared" si="140"/>
        <v>0</v>
      </c>
      <c r="N4363" s="185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183" t="s">
        <v>275</v>
      </c>
      <c r="K4364" s="183" t="s">
        <v>321</v>
      </c>
      <c r="L4364" s="186">
        <f t="shared" si="139"/>
        <v>0</v>
      </c>
      <c r="M4364" s="186">
        <f t="shared" si="140"/>
        <v>0</v>
      </c>
      <c r="N4364" s="185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183" t="s">
        <v>276</v>
      </c>
      <c r="K4365" s="183" t="s">
        <v>320</v>
      </c>
      <c r="L4365" s="186">
        <f t="shared" si="139"/>
        <v>0</v>
      </c>
      <c r="M4365" s="186">
        <f t="shared" si="140"/>
        <v>0</v>
      </c>
      <c r="N4365" s="185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183" t="s">
        <v>277</v>
      </c>
      <c r="K4366" s="183" t="s">
        <v>320</v>
      </c>
      <c r="L4366" s="186">
        <f t="shared" si="139"/>
        <v>0</v>
      </c>
      <c r="M4366" s="186">
        <f t="shared" si="140"/>
        <v>0</v>
      </c>
      <c r="N4366" s="185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183" t="s">
        <v>298</v>
      </c>
      <c r="K4367" s="183" t="s">
        <v>321</v>
      </c>
      <c r="L4367" s="186">
        <f t="shared" si="139"/>
        <v>0</v>
      </c>
      <c r="M4367" s="186">
        <f t="shared" si="140"/>
        <v>0</v>
      </c>
      <c r="N4367" s="185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183" t="s">
        <v>278</v>
      </c>
      <c r="K4368" s="183" t="s">
        <v>320</v>
      </c>
      <c r="L4368" s="186">
        <f t="shared" si="139"/>
        <v>0</v>
      </c>
      <c r="M4368" s="186">
        <f t="shared" si="140"/>
        <v>0</v>
      </c>
      <c r="N4368" s="185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183" t="s">
        <v>279</v>
      </c>
      <c r="K4369" s="183" t="s">
        <v>320</v>
      </c>
      <c r="L4369" s="186">
        <f t="shared" si="139"/>
        <v>0</v>
      </c>
      <c r="M4369" s="186">
        <f t="shared" si="140"/>
        <v>0</v>
      </c>
      <c r="N4369" s="185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183" t="s">
        <v>280</v>
      </c>
      <c r="K4370" s="183" t="s">
        <v>319</v>
      </c>
      <c r="L4370" s="186">
        <f t="shared" si="139"/>
        <v>0</v>
      </c>
      <c r="M4370" s="186">
        <f t="shared" si="140"/>
        <v>0</v>
      </c>
      <c r="N4370" s="185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t="28.8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183" t="s">
        <v>281</v>
      </c>
      <c r="K4371" s="183" t="s">
        <v>319</v>
      </c>
      <c r="L4371" s="186">
        <f t="shared" si="139"/>
        <v>0</v>
      </c>
      <c r="M4371" s="186">
        <f t="shared" si="140"/>
        <v>135.749</v>
      </c>
      <c r="N4371" s="185" t="s">
        <v>1497</v>
      </c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1060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2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183" t="s">
        <v>267</v>
      </c>
      <c r="K4373" s="183" t="s">
        <v>318</v>
      </c>
      <c r="L4373" s="186">
        <f t="shared" si="139"/>
        <v>0</v>
      </c>
      <c r="M4373" s="186">
        <f t="shared" si="140"/>
        <v>0</v>
      </c>
      <c r="N4373" s="185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183" t="s">
        <v>291</v>
      </c>
      <c r="K4374" s="183" t="s">
        <v>319</v>
      </c>
      <c r="L4374" s="186">
        <f t="shared" si="139"/>
        <v>0</v>
      </c>
      <c r="M4374" s="186">
        <f t="shared" si="140"/>
        <v>0</v>
      </c>
      <c r="N4374" s="185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183" t="s">
        <v>336</v>
      </c>
      <c r="K4375" s="183" t="s">
        <v>319</v>
      </c>
      <c r="L4375" s="186">
        <f t="shared" si="139"/>
        <v>0</v>
      </c>
      <c r="M4375" s="186">
        <f t="shared" si="140"/>
        <v>0</v>
      </c>
      <c r="N4375" s="185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184" t="s">
        <v>337</v>
      </c>
      <c r="K4376" s="184" t="s">
        <v>318</v>
      </c>
      <c r="L4376" s="186">
        <f t="shared" si="139"/>
        <v>0</v>
      </c>
      <c r="M4376" s="186">
        <f t="shared" si="140"/>
        <v>0</v>
      </c>
      <c r="N4376" s="185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t="28.8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184" t="s">
        <v>338</v>
      </c>
      <c r="K4377" s="184" t="s">
        <v>339</v>
      </c>
      <c r="L4377" s="186">
        <f t="shared" si="139"/>
        <v>0</v>
      </c>
      <c r="M4377" s="186">
        <f t="shared" si="140"/>
        <v>0</v>
      </c>
      <c r="N4377" s="185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t="28.8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184" t="s">
        <v>340</v>
      </c>
      <c r="K4378" s="184" t="s">
        <v>318</v>
      </c>
      <c r="L4378" s="186">
        <f t="shared" si="139"/>
        <v>0</v>
      </c>
      <c r="M4378" s="186">
        <f t="shared" si="140"/>
        <v>0</v>
      </c>
      <c r="N4378" s="185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184" t="s">
        <v>341</v>
      </c>
      <c r="K4379" s="184" t="s">
        <v>320</v>
      </c>
      <c r="L4379" s="186">
        <f t="shared" si="139"/>
        <v>0</v>
      </c>
      <c r="M4379" s="186">
        <f t="shared" si="140"/>
        <v>0</v>
      </c>
      <c r="N4379" s="185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t="28.8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184" t="s">
        <v>342</v>
      </c>
      <c r="K4380" s="184" t="s">
        <v>320</v>
      </c>
      <c r="L4380" s="186">
        <f t="shared" si="139"/>
        <v>0</v>
      </c>
      <c r="M4380" s="186">
        <f t="shared" si="140"/>
        <v>0</v>
      </c>
      <c r="N4380" s="185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184" t="s">
        <v>343</v>
      </c>
      <c r="K4381" s="184" t="s">
        <v>339</v>
      </c>
      <c r="L4381" s="186">
        <f t="shared" si="139"/>
        <v>0</v>
      </c>
      <c r="M4381" s="186">
        <f t="shared" si="140"/>
        <v>0</v>
      </c>
      <c r="N4381" s="185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184" t="s">
        <v>344</v>
      </c>
      <c r="K4382" s="184" t="s">
        <v>318</v>
      </c>
      <c r="L4382" s="186">
        <f t="shared" si="139"/>
        <v>0</v>
      </c>
      <c r="M4382" s="186">
        <f t="shared" si="140"/>
        <v>0</v>
      </c>
      <c r="N4382" s="185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183" t="s">
        <v>351</v>
      </c>
      <c r="K4383" s="183" t="s">
        <v>318</v>
      </c>
      <c r="L4383" s="186">
        <f t="shared" si="139"/>
        <v>0</v>
      </c>
      <c r="M4383" s="186">
        <f t="shared" si="140"/>
        <v>0</v>
      </c>
      <c r="N4383" s="185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t="28.8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183" t="s">
        <v>352</v>
      </c>
      <c r="K4384" s="183" t="s">
        <v>321</v>
      </c>
      <c r="L4384" s="186">
        <f t="shared" si="139"/>
        <v>0</v>
      </c>
      <c r="M4384" s="186">
        <f t="shared" si="140"/>
        <v>0</v>
      </c>
      <c r="N4384" s="185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183" t="s">
        <v>345</v>
      </c>
      <c r="K4385" s="183" t="s">
        <v>318</v>
      </c>
      <c r="L4385" s="186">
        <f t="shared" si="139"/>
        <v>0</v>
      </c>
      <c r="M4385" s="186">
        <f t="shared" si="140"/>
        <v>0</v>
      </c>
      <c r="N4385" s="185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183" t="s">
        <v>268</v>
      </c>
      <c r="K4386" s="183" t="s">
        <v>318</v>
      </c>
      <c r="L4386" s="186">
        <f t="shared" si="139"/>
        <v>7.0999999999999994E-2</v>
      </c>
      <c r="M4386" s="186">
        <f t="shared" si="140"/>
        <v>181.34299999999999</v>
      </c>
      <c r="N4386" s="185" t="s">
        <v>1498</v>
      </c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183" t="s">
        <v>292</v>
      </c>
      <c r="K4387" s="183" t="s">
        <v>318</v>
      </c>
      <c r="L4387" s="186">
        <f t="shared" si="139"/>
        <v>0</v>
      </c>
      <c r="M4387" s="186">
        <f t="shared" si="140"/>
        <v>0</v>
      </c>
      <c r="N4387" s="185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183" t="s">
        <v>293</v>
      </c>
      <c r="K4388" s="183" t="s">
        <v>318</v>
      </c>
      <c r="L4388" s="186">
        <f t="shared" si="139"/>
        <v>2.0799999999999999E-2</v>
      </c>
      <c r="M4388" s="186">
        <f t="shared" si="140"/>
        <v>183.61799999999999</v>
      </c>
      <c r="N4388" s="185" t="s">
        <v>1498</v>
      </c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183" t="s">
        <v>269</v>
      </c>
      <c r="K4389" s="183" t="s">
        <v>320</v>
      </c>
      <c r="L4389" s="186">
        <f t="shared" si="139"/>
        <v>1</v>
      </c>
      <c r="M4389" s="186">
        <f t="shared" si="140"/>
        <v>2.2370000000000001</v>
      </c>
      <c r="N4389" s="185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183" t="s">
        <v>270</v>
      </c>
      <c r="K4390" s="183" t="s">
        <v>320</v>
      </c>
      <c r="L4390" s="186">
        <f t="shared" si="139"/>
        <v>1</v>
      </c>
      <c r="M4390" s="186">
        <f t="shared" si="140"/>
        <v>3.0649999999999999</v>
      </c>
      <c r="N4390" s="185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183" t="s">
        <v>271</v>
      </c>
      <c r="K4391" s="183" t="s">
        <v>321</v>
      </c>
      <c r="L4391" s="186">
        <f t="shared" si="139"/>
        <v>0</v>
      </c>
      <c r="M4391" s="186">
        <f t="shared" si="140"/>
        <v>0</v>
      </c>
      <c r="N4391" s="185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183" t="s">
        <v>294</v>
      </c>
      <c r="K4392" s="183" t="s">
        <v>320</v>
      </c>
      <c r="L4392" s="186">
        <f t="shared" si="139"/>
        <v>0</v>
      </c>
      <c r="M4392" s="186">
        <f t="shared" si="140"/>
        <v>0</v>
      </c>
      <c r="N4392" s="185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t="28.8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183" t="s">
        <v>346</v>
      </c>
      <c r="K4393" s="183" t="s">
        <v>320</v>
      </c>
      <c r="L4393" s="186">
        <f t="shared" si="139"/>
        <v>0</v>
      </c>
      <c r="M4393" s="186">
        <f t="shared" si="140"/>
        <v>0</v>
      </c>
      <c r="N4393" s="185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183" t="s">
        <v>295</v>
      </c>
      <c r="K4394" s="183" t="s">
        <v>320</v>
      </c>
      <c r="L4394" s="186">
        <f t="shared" si="139"/>
        <v>0</v>
      </c>
      <c r="M4394" s="186">
        <f t="shared" si="140"/>
        <v>0</v>
      </c>
      <c r="N4394" s="185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t="28.8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183" t="s">
        <v>299</v>
      </c>
      <c r="K4395" s="183" t="s">
        <v>318</v>
      </c>
      <c r="L4395" s="186">
        <f t="shared" si="139"/>
        <v>0</v>
      </c>
      <c r="M4395" s="186">
        <f t="shared" si="140"/>
        <v>0</v>
      </c>
      <c r="N4395" s="185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183" t="s">
        <v>347</v>
      </c>
      <c r="K4396" s="183" t="s">
        <v>320</v>
      </c>
      <c r="L4396" s="186">
        <f t="shared" si="139"/>
        <v>0</v>
      </c>
      <c r="M4396" s="186">
        <f t="shared" si="140"/>
        <v>0</v>
      </c>
      <c r="N4396" s="185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t="28.8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183" t="s">
        <v>296</v>
      </c>
      <c r="K4397" s="183" t="s">
        <v>321</v>
      </c>
      <c r="L4397" s="186">
        <f t="shared" si="139"/>
        <v>0</v>
      </c>
      <c r="M4397" s="186">
        <f t="shared" si="140"/>
        <v>0</v>
      </c>
      <c r="N4397" s="185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t="28.8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183" t="s">
        <v>297</v>
      </c>
      <c r="K4398" s="183" t="s">
        <v>318</v>
      </c>
      <c r="L4398" s="186">
        <f t="shared" si="139"/>
        <v>0</v>
      </c>
      <c r="M4398" s="186">
        <f t="shared" si="140"/>
        <v>0</v>
      </c>
      <c r="N4398" s="185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184" t="s">
        <v>348</v>
      </c>
      <c r="K4399" s="184" t="s">
        <v>320</v>
      </c>
      <c r="L4399" s="186">
        <f t="shared" si="139"/>
        <v>0</v>
      </c>
      <c r="M4399" s="186">
        <f t="shared" si="140"/>
        <v>0</v>
      </c>
      <c r="N4399" s="185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183" t="s">
        <v>272</v>
      </c>
      <c r="K4400" s="183" t="s">
        <v>321</v>
      </c>
      <c r="L4400" s="186">
        <f t="shared" si="139"/>
        <v>0</v>
      </c>
      <c r="M4400" s="186">
        <f t="shared" si="140"/>
        <v>0</v>
      </c>
      <c r="N4400" s="185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183" t="s">
        <v>273</v>
      </c>
      <c r="K4401" s="183" t="s">
        <v>321</v>
      </c>
      <c r="L4401" s="186">
        <f t="shared" si="139"/>
        <v>0</v>
      </c>
      <c r="M4401" s="186">
        <f t="shared" si="140"/>
        <v>0</v>
      </c>
      <c r="N4401" s="185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183" t="s">
        <v>274</v>
      </c>
      <c r="K4402" s="183" t="s">
        <v>321</v>
      </c>
      <c r="L4402" s="186">
        <f t="shared" si="139"/>
        <v>0</v>
      </c>
      <c r="M4402" s="186">
        <f t="shared" si="140"/>
        <v>0</v>
      </c>
      <c r="N4402" s="185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183" t="s">
        <v>275</v>
      </c>
      <c r="K4403" s="183" t="s">
        <v>321</v>
      </c>
      <c r="L4403" s="186">
        <f t="shared" si="139"/>
        <v>0</v>
      </c>
      <c r="M4403" s="186">
        <f t="shared" si="140"/>
        <v>0</v>
      </c>
      <c r="N4403" s="185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183" t="s">
        <v>276</v>
      </c>
      <c r="K4404" s="183" t="s">
        <v>320</v>
      </c>
      <c r="L4404" s="186">
        <f t="shared" si="139"/>
        <v>0</v>
      </c>
      <c r="M4404" s="186">
        <f t="shared" si="140"/>
        <v>0</v>
      </c>
      <c r="N4404" s="185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183" t="s">
        <v>277</v>
      </c>
      <c r="K4405" s="183" t="s">
        <v>320</v>
      </c>
      <c r="L4405" s="186">
        <f t="shared" si="139"/>
        <v>0</v>
      </c>
      <c r="M4405" s="186">
        <f t="shared" si="140"/>
        <v>0</v>
      </c>
      <c r="N4405" s="185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183" t="s">
        <v>298</v>
      </c>
      <c r="K4406" s="183" t="s">
        <v>321</v>
      </c>
      <c r="L4406" s="186">
        <f t="shared" si="139"/>
        <v>0</v>
      </c>
      <c r="M4406" s="186">
        <f t="shared" si="140"/>
        <v>0</v>
      </c>
      <c r="N4406" s="185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183" t="s">
        <v>278</v>
      </c>
      <c r="K4407" s="183" t="s">
        <v>320</v>
      </c>
      <c r="L4407" s="186">
        <f t="shared" si="139"/>
        <v>0</v>
      </c>
      <c r="M4407" s="186">
        <f t="shared" si="140"/>
        <v>0</v>
      </c>
      <c r="N4407" s="185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183" t="s">
        <v>279</v>
      </c>
      <c r="K4408" s="183" t="s">
        <v>320</v>
      </c>
      <c r="L4408" s="186">
        <f t="shared" si="139"/>
        <v>0</v>
      </c>
      <c r="M4408" s="186">
        <f t="shared" si="140"/>
        <v>0</v>
      </c>
      <c r="N4408" s="185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183" t="s">
        <v>280</v>
      </c>
      <c r="K4409" s="183" t="s">
        <v>319</v>
      </c>
      <c r="L4409" s="186">
        <f t="shared" si="139"/>
        <v>0</v>
      </c>
      <c r="M4409" s="186">
        <f t="shared" si="140"/>
        <v>0</v>
      </c>
      <c r="N4409" s="185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183" t="s">
        <v>281</v>
      </c>
      <c r="K4410" s="183" t="s">
        <v>319</v>
      </c>
      <c r="L4410" s="186">
        <f t="shared" si="139"/>
        <v>0</v>
      </c>
      <c r="M4410" s="186">
        <f t="shared" si="140"/>
        <v>14.302</v>
      </c>
      <c r="N4410" s="185" t="s">
        <v>1499</v>
      </c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822</v>
      </c>
      <c r="AY4410" s="2"/>
      <c r="AZ4410" s="2"/>
      <c r="BA4410" s="2"/>
      <c r="BB4410" s="55">
        <v>9.8019999999999996</v>
      </c>
      <c r="BC4410" s="105" t="s">
        <v>1060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2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183" t="s">
        <v>267</v>
      </c>
      <c r="K4412" s="183" t="s">
        <v>318</v>
      </c>
      <c r="L4412" s="186">
        <f t="shared" si="139"/>
        <v>0</v>
      </c>
      <c r="M4412" s="186">
        <f t="shared" si="140"/>
        <v>0</v>
      </c>
      <c r="N4412" s="185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183" t="s">
        <v>291</v>
      </c>
      <c r="K4413" s="183" t="s">
        <v>319</v>
      </c>
      <c r="L4413" s="186">
        <f t="shared" si="139"/>
        <v>0</v>
      </c>
      <c r="M4413" s="186">
        <f t="shared" si="140"/>
        <v>0</v>
      </c>
      <c r="N4413" s="185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183" t="s">
        <v>336</v>
      </c>
      <c r="K4414" s="183" t="s">
        <v>319</v>
      </c>
      <c r="L4414" s="186">
        <f t="shared" si="139"/>
        <v>0</v>
      </c>
      <c r="M4414" s="186">
        <f t="shared" si="140"/>
        <v>0</v>
      </c>
      <c r="N4414" s="185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184" t="s">
        <v>337</v>
      </c>
      <c r="K4415" s="184" t="s">
        <v>318</v>
      </c>
      <c r="L4415" s="186">
        <f t="shared" si="139"/>
        <v>0</v>
      </c>
      <c r="M4415" s="186">
        <f t="shared" si="140"/>
        <v>0</v>
      </c>
      <c r="N4415" s="185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t="28.8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184" t="s">
        <v>338</v>
      </c>
      <c r="K4416" s="184" t="s">
        <v>339</v>
      </c>
      <c r="L4416" s="186">
        <f t="shared" si="139"/>
        <v>0</v>
      </c>
      <c r="M4416" s="186">
        <f t="shared" si="140"/>
        <v>0</v>
      </c>
      <c r="N4416" s="185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t="28.8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184" t="s">
        <v>340</v>
      </c>
      <c r="K4417" s="184" t="s">
        <v>318</v>
      </c>
      <c r="L4417" s="186">
        <f t="shared" si="139"/>
        <v>0</v>
      </c>
      <c r="M4417" s="186">
        <f t="shared" si="140"/>
        <v>0</v>
      </c>
      <c r="N4417" s="185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184" t="s">
        <v>341</v>
      </c>
      <c r="K4418" s="184" t="s">
        <v>320</v>
      </c>
      <c r="L4418" s="186">
        <f t="shared" si="139"/>
        <v>0</v>
      </c>
      <c r="M4418" s="186">
        <f t="shared" si="140"/>
        <v>0</v>
      </c>
      <c r="N4418" s="185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t="28.8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184" t="s">
        <v>342</v>
      </c>
      <c r="K4419" s="184" t="s">
        <v>320</v>
      </c>
      <c r="L4419" s="186">
        <f t="shared" si="139"/>
        <v>0</v>
      </c>
      <c r="M4419" s="186">
        <f t="shared" si="140"/>
        <v>0</v>
      </c>
      <c r="N4419" s="185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184" t="s">
        <v>343</v>
      </c>
      <c r="K4420" s="184" t="s">
        <v>339</v>
      </c>
      <c r="L4420" s="186">
        <f t="shared" si="139"/>
        <v>0</v>
      </c>
      <c r="M4420" s="186">
        <f t="shared" si="140"/>
        <v>0</v>
      </c>
      <c r="N4420" s="185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184" t="s">
        <v>344</v>
      </c>
      <c r="K4421" s="184" t="s">
        <v>318</v>
      </c>
      <c r="L4421" s="186">
        <f t="shared" si="139"/>
        <v>4.9000000000000002E-2</v>
      </c>
      <c r="M4421" s="186">
        <f t="shared" si="140"/>
        <v>57.048999999999999</v>
      </c>
      <c r="N4421" s="185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183" t="s">
        <v>351</v>
      </c>
      <c r="K4422" s="183" t="s">
        <v>318</v>
      </c>
      <c r="L4422" s="186">
        <f t="shared" ref="L4422:L4485" si="141">SUM(R4422,W4422,AB4422,AG4422,AL4422,AQ4422,AV4422,BA4422,BF4422,BK4422,BP4422,BU4422)</f>
        <v>0</v>
      </c>
      <c r="M4422" s="186">
        <f t="shared" ref="M4422:M4485" si="142">SUM(S4422,X4422,AC4422,AH4422,AM4422,AR4422,AW4422,BB4422,BG4422,BL4422,BQ4422,BV4422)</f>
        <v>0</v>
      </c>
      <c r="N4422" s="185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t="28.8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183" t="s">
        <v>352</v>
      </c>
      <c r="K4423" s="183" t="s">
        <v>321</v>
      </c>
      <c r="L4423" s="186">
        <f t="shared" si="141"/>
        <v>0</v>
      </c>
      <c r="M4423" s="186">
        <f t="shared" si="142"/>
        <v>0</v>
      </c>
      <c r="N4423" s="185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183" t="s">
        <v>345</v>
      </c>
      <c r="K4424" s="183" t="s">
        <v>318</v>
      </c>
      <c r="L4424" s="186">
        <f t="shared" si="141"/>
        <v>0</v>
      </c>
      <c r="M4424" s="186">
        <f t="shared" si="142"/>
        <v>0</v>
      </c>
      <c r="N4424" s="185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183" t="s">
        <v>268</v>
      </c>
      <c r="K4425" s="183" t="s">
        <v>318</v>
      </c>
      <c r="L4425" s="186">
        <f t="shared" si="141"/>
        <v>0</v>
      </c>
      <c r="M4425" s="186">
        <f t="shared" si="142"/>
        <v>0</v>
      </c>
      <c r="N4425" s="185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183" t="s">
        <v>292</v>
      </c>
      <c r="K4426" s="183" t="s">
        <v>318</v>
      </c>
      <c r="L4426" s="186">
        <f t="shared" si="141"/>
        <v>0</v>
      </c>
      <c r="M4426" s="186">
        <f t="shared" si="142"/>
        <v>0</v>
      </c>
      <c r="N4426" s="185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183" t="s">
        <v>293</v>
      </c>
      <c r="K4427" s="183" t="s">
        <v>318</v>
      </c>
      <c r="L4427" s="186">
        <f t="shared" si="141"/>
        <v>0</v>
      </c>
      <c r="M4427" s="186">
        <f t="shared" si="142"/>
        <v>0</v>
      </c>
      <c r="N4427" s="185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183" t="s">
        <v>269</v>
      </c>
      <c r="K4428" s="183" t="s">
        <v>320</v>
      </c>
      <c r="L4428" s="186">
        <f t="shared" si="141"/>
        <v>0</v>
      </c>
      <c r="M4428" s="186">
        <f t="shared" si="142"/>
        <v>0</v>
      </c>
      <c r="N4428" s="185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183" t="s">
        <v>270</v>
      </c>
      <c r="K4429" s="183" t="s">
        <v>320</v>
      </c>
      <c r="L4429" s="186">
        <f t="shared" si="141"/>
        <v>0</v>
      </c>
      <c r="M4429" s="186">
        <f t="shared" si="142"/>
        <v>0</v>
      </c>
      <c r="N4429" s="185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183" t="s">
        <v>271</v>
      </c>
      <c r="K4430" s="183" t="s">
        <v>321</v>
      </c>
      <c r="L4430" s="186">
        <f t="shared" si="141"/>
        <v>0</v>
      </c>
      <c r="M4430" s="186">
        <f t="shared" si="142"/>
        <v>0</v>
      </c>
      <c r="N4430" s="185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183" t="s">
        <v>294</v>
      </c>
      <c r="K4431" s="183" t="s">
        <v>320</v>
      </c>
      <c r="L4431" s="186">
        <f t="shared" si="141"/>
        <v>0</v>
      </c>
      <c r="M4431" s="186">
        <f t="shared" si="142"/>
        <v>0</v>
      </c>
      <c r="N4431" s="185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t="28.8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183" t="s">
        <v>346</v>
      </c>
      <c r="K4432" s="183" t="s">
        <v>320</v>
      </c>
      <c r="L4432" s="188">
        <f t="shared" si="141"/>
        <v>0</v>
      </c>
      <c r="M4432" s="186">
        <f t="shared" si="142"/>
        <v>0</v>
      </c>
      <c r="N4432" s="185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183" t="s">
        <v>295</v>
      </c>
      <c r="K4433" s="183" t="s">
        <v>320</v>
      </c>
      <c r="L4433" s="186">
        <f t="shared" si="141"/>
        <v>0</v>
      </c>
      <c r="M4433" s="186">
        <f t="shared" si="142"/>
        <v>0</v>
      </c>
      <c r="N4433" s="185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t="28.8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183" t="s">
        <v>299</v>
      </c>
      <c r="K4434" s="183" t="s">
        <v>318</v>
      </c>
      <c r="L4434" s="186">
        <f t="shared" si="141"/>
        <v>0</v>
      </c>
      <c r="M4434" s="186">
        <f t="shared" si="142"/>
        <v>0</v>
      </c>
      <c r="N4434" s="185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183" t="s">
        <v>347</v>
      </c>
      <c r="K4435" s="183" t="s">
        <v>320</v>
      </c>
      <c r="L4435" s="186">
        <f t="shared" si="141"/>
        <v>0</v>
      </c>
      <c r="M4435" s="186">
        <f t="shared" si="142"/>
        <v>0</v>
      </c>
      <c r="N4435" s="185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t="28.8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183" t="s">
        <v>296</v>
      </c>
      <c r="K4436" s="183" t="s">
        <v>321</v>
      </c>
      <c r="L4436" s="186">
        <f t="shared" si="141"/>
        <v>0</v>
      </c>
      <c r="M4436" s="186">
        <f t="shared" si="142"/>
        <v>0</v>
      </c>
      <c r="N4436" s="185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t="28.8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183" t="s">
        <v>297</v>
      </c>
      <c r="K4437" s="183" t="s">
        <v>318</v>
      </c>
      <c r="L4437" s="186">
        <f t="shared" si="141"/>
        <v>0</v>
      </c>
      <c r="M4437" s="186">
        <f t="shared" si="142"/>
        <v>0</v>
      </c>
      <c r="N4437" s="185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184" t="s">
        <v>348</v>
      </c>
      <c r="K4438" s="184" t="s">
        <v>320</v>
      </c>
      <c r="L4438" s="186">
        <f t="shared" si="141"/>
        <v>0</v>
      </c>
      <c r="M4438" s="186">
        <f t="shared" si="142"/>
        <v>0</v>
      </c>
      <c r="N4438" s="185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183" t="s">
        <v>272</v>
      </c>
      <c r="K4439" s="183" t="s">
        <v>321</v>
      </c>
      <c r="L4439" s="186">
        <f t="shared" si="141"/>
        <v>0</v>
      </c>
      <c r="M4439" s="186">
        <f t="shared" si="142"/>
        <v>0</v>
      </c>
      <c r="N4439" s="185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183" t="s">
        <v>273</v>
      </c>
      <c r="K4440" s="183" t="s">
        <v>321</v>
      </c>
      <c r="L4440" s="186">
        <f t="shared" si="141"/>
        <v>0</v>
      </c>
      <c r="M4440" s="186">
        <f t="shared" si="142"/>
        <v>0</v>
      </c>
      <c r="N4440" s="185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183" t="s">
        <v>274</v>
      </c>
      <c r="K4441" s="183" t="s">
        <v>321</v>
      </c>
      <c r="L4441" s="186">
        <f t="shared" si="141"/>
        <v>0</v>
      </c>
      <c r="M4441" s="186">
        <f t="shared" si="142"/>
        <v>0</v>
      </c>
      <c r="N4441" s="185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183" t="s">
        <v>275</v>
      </c>
      <c r="K4442" s="183" t="s">
        <v>321</v>
      </c>
      <c r="L4442" s="186">
        <f t="shared" si="141"/>
        <v>0</v>
      </c>
      <c r="M4442" s="186">
        <f t="shared" si="142"/>
        <v>0</v>
      </c>
      <c r="N4442" s="185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183" t="s">
        <v>276</v>
      </c>
      <c r="K4443" s="183" t="s">
        <v>320</v>
      </c>
      <c r="L4443" s="186">
        <f t="shared" si="141"/>
        <v>0</v>
      </c>
      <c r="M4443" s="186">
        <f t="shared" si="142"/>
        <v>0</v>
      </c>
      <c r="N4443" s="185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183" t="s">
        <v>277</v>
      </c>
      <c r="K4444" s="183" t="s">
        <v>320</v>
      </c>
      <c r="L4444" s="186">
        <f t="shared" si="141"/>
        <v>0</v>
      </c>
      <c r="M4444" s="186">
        <f t="shared" si="142"/>
        <v>0</v>
      </c>
      <c r="N4444" s="185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183" t="s">
        <v>298</v>
      </c>
      <c r="K4445" s="183" t="s">
        <v>321</v>
      </c>
      <c r="L4445" s="186">
        <f t="shared" si="141"/>
        <v>0</v>
      </c>
      <c r="M4445" s="186">
        <f t="shared" si="142"/>
        <v>0</v>
      </c>
      <c r="N4445" s="185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183" t="s">
        <v>278</v>
      </c>
      <c r="K4446" s="183" t="s">
        <v>320</v>
      </c>
      <c r="L4446" s="186">
        <f t="shared" si="141"/>
        <v>0</v>
      </c>
      <c r="M4446" s="186">
        <f t="shared" si="142"/>
        <v>0</v>
      </c>
      <c r="N4446" s="185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183" t="s">
        <v>279</v>
      </c>
      <c r="K4447" s="183" t="s">
        <v>320</v>
      </c>
      <c r="L4447" s="186">
        <f t="shared" si="141"/>
        <v>0</v>
      </c>
      <c r="M4447" s="186">
        <f t="shared" si="142"/>
        <v>0</v>
      </c>
      <c r="N4447" s="185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183" t="s">
        <v>280</v>
      </c>
      <c r="K4448" s="183" t="s">
        <v>319</v>
      </c>
      <c r="L4448" s="186">
        <f t="shared" si="141"/>
        <v>0</v>
      </c>
      <c r="M4448" s="186">
        <f t="shared" si="142"/>
        <v>0</v>
      </c>
      <c r="N4448" s="185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183" t="s">
        <v>281</v>
      </c>
      <c r="K4449" s="183" t="s">
        <v>319</v>
      </c>
      <c r="L4449" s="186">
        <f t="shared" si="141"/>
        <v>0</v>
      </c>
      <c r="M4449" s="186">
        <f t="shared" si="142"/>
        <v>6.09</v>
      </c>
      <c r="N4449" s="185" t="s">
        <v>1500</v>
      </c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726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1060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2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183" t="s">
        <v>267</v>
      </c>
      <c r="K4451" s="183" t="s">
        <v>318</v>
      </c>
      <c r="L4451" s="186">
        <f t="shared" si="141"/>
        <v>0</v>
      </c>
      <c r="M4451" s="186">
        <f t="shared" si="142"/>
        <v>0</v>
      </c>
      <c r="N4451" s="180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183" t="s">
        <v>291</v>
      </c>
      <c r="K4452" s="183" t="s">
        <v>319</v>
      </c>
      <c r="L4452" s="186">
        <f t="shared" si="141"/>
        <v>0</v>
      </c>
      <c r="M4452" s="186">
        <f t="shared" si="142"/>
        <v>0</v>
      </c>
      <c r="N4452" s="180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183" t="s">
        <v>336</v>
      </c>
      <c r="K4453" s="183" t="s">
        <v>319</v>
      </c>
      <c r="L4453" s="186">
        <f t="shared" si="141"/>
        <v>0</v>
      </c>
      <c r="M4453" s="186">
        <f t="shared" si="142"/>
        <v>0</v>
      </c>
      <c r="N4453" s="180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184" t="s">
        <v>337</v>
      </c>
      <c r="K4454" s="184" t="s">
        <v>318</v>
      </c>
      <c r="L4454" s="186">
        <f t="shared" si="141"/>
        <v>0</v>
      </c>
      <c r="M4454" s="186">
        <f t="shared" si="142"/>
        <v>0</v>
      </c>
      <c r="N4454" s="180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t="28.8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184" t="s">
        <v>338</v>
      </c>
      <c r="K4455" s="184" t="s">
        <v>339</v>
      </c>
      <c r="L4455" s="186">
        <f t="shared" si="141"/>
        <v>0</v>
      </c>
      <c r="M4455" s="186">
        <f t="shared" si="142"/>
        <v>0</v>
      </c>
      <c r="N4455" s="180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t="28.8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184" t="s">
        <v>340</v>
      </c>
      <c r="K4456" s="184" t="s">
        <v>318</v>
      </c>
      <c r="L4456" s="186">
        <f t="shared" si="141"/>
        <v>0</v>
      </c>
      <c r="M4456" s="186">
        <f t="shared" si="142"/>
        <v>0</v>
      </c>
      <c r="N4456" s="180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184" t="s">
        <v>341</v>
      </c>
      <c r="K4457" s="184" t="s">
        <v>320</v>
      </c>
      <c r="L4457" s="186">
        <f t="shared" si="141"/>
        <v>0</v>
      </c>
      <c r="M4457" s="186">
        <f t="shared" si="142"/>
        <v>0</v>
      </c>
      <c r="N4457" s="180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t="28.8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184" t="s">
        <v>342</v>
      </c>
      <c r="K4458" s="184" t="s">
        <v>320</v>
      </c>
      <c r="L4458" s="186">
        <f t="shared" si="141"/>
        <v>0</v>
      </c>
      <c r="M4458" s="186">
        <f t="shared" si="142"/>
        <v>0</v>
      </c>
      <c r="N4458" s="180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184" t="s">
        <v>343</v>
      </c>
      <c r="K4459" s="184" t="s">
        <v>339</v>
      </c>
      <c r="L4459" s="186">
        <f t="shared" si="141"/>
        <v>0</v>
      </c>
      <c r="M4459" s="186">
        <f t="shared" si="142"/>
        <v>0</v>
      </c>
      <c r="N4459" s="180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184" t="s">
        <v>344</v>
      </c>
      <c r="K4460" s="184" t="s">
        <v>318</v>
      </c>
      <c r="L4460" s="186">
        <f t="shared" si="141"/>
        <v>6.3600000000000004E-2</v>
      </c>
      <c r="M4460" s="186">
        <f t="shared" si="142"/>
        <v>74.611000000000004</v>
      </c>
      <c r="N4460" s="180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183" t="s">
        <v>351</v>
      </c>
      <c r="K4461" s="183" t="s">
        <v>318</v>
      </c>
      <c r="L4461" s="186">
        <f t="shared" si="141"/>
        <v>0</v>
      </c>
      <c r="M4461" s="186">
        <f t="shared" si="142"/>
        <v>0</v>
      </c>
      <c r="N4461" s="180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t="28.8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183" t="s">
        <v>352</v>
      </c>
      <c r="K4462" s="183" t="s">
        <v>321</v>
      </c>
      <c r="L4462" s="186">
        <f t="shared" si="141"/>
        <v>0</v>
      </c>
      <c r="M4462" s="186">
        <f t="shared" si="142"/>
        <v>0</v>
      </c>
      <c r="N4462" s="180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183" t="s">
        <v>345</v>
      </c>
      <c r="K4463" s="183" t="s">
        <v>318</v>
      </c>
      <c r="L4463" s="186">
        <f t="shared" si="141"/>
        <v>0</v>
      </c>
      <c r="M4463" s="186">
        <f t="shared" si="142"/>
        <v>0</v>
      </c>
      <c r="N4463" s="180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183" t="s">
        <v>268</v>
      </c>
      <c r="K4464" s="183" t="s">
        <v>318</v>
      </c>
      <c r="L4464" s="186">
        <f t="shared" si="141"/>
        <v>0</v>
      </c>
      <c r="M4464" s="186">
        <f t="shared" si="142"/>
        <v>0</v>
      </c>
      <c r="N4464" s="180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183" t="s">
        <v>292</v>
      </c>
      <c r="K4465" s="183" t="s">
        <v>318</v>
      </c>
      <c r="L4465" s="186">
        <f t="shared" si="141"/>
        <v>0</v>
      </c>
      <c r="M4465" s="186">
        <f t="shared" si="142"/>
        <v>0</v>
      </c>
      <c r="N4465" s="180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183" t="s">
        <v>293</v>
      </c>
      <c r="K4466" s="183" t="s">
        <v>318</v>
      </c>
      <c r="L4466" s="187">
        <f t="shared" si="141"/>
        <v>0</v>
      </c>
      <c r="M4466" s="186">
        <f t="shared" si="142"/>
        <v>0</v>
      </c>
      <c r="N4466" s="180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183" t="s">
        <v>269</v>
      </c>
      <c r="K4467" s="183" t="s">
        <v>320</v>
      </c>
      <c r="L4467" s="186">
        <f t="shared" si="141"/>
        <v>0</v>
      </c>
      <c r="M4467" s="186">
        <f t="shared" si="142"/>
        <v>0</v>
      </c>
      <c r="N4467" s="180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183" t="s">
        <v>270</v>
      </c>
      <c r="K4468" s="183" t="s">
        <v>320</v>
      </c>
      <c r="L4468" s="186">
        <f t="shared" si="141"/>
        <v>0</v>
      </c>
      <c r="M4468" s="186">
        <f t="shared" si="142"/>
        <v>0</v>
      </c>
      <c r="N4468" s="180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183" t="s">
        <v>271</v>
      </c>
      <c r="K4469" s="183" t="s">
        <v>321</v>
      </c>
      <c r="L4469" s="186">
        <f t="shared" si="141"/>
        <v>0</v>
      </c>
      <c r="M4469" s="186">
        <f t="shared" si="142"/>
        <v>0</v>
      </c>
      <c r="N4469" s="180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183" t="s">
        <v>294</v>
      </c>
      <c r="K4470" s="183" t="s">
        <v>320</v>
      </c>
      <c r="L4470" s="186">
        <f t="shared" si="141"/>
        <v>0</v>
      </c>
      <c r="M4470" s="186">
        <f t="shared" si="142"/>
        <v>0</v>
      </c>
      <c r="N4470" s="180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t="28.8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183" t="s">
        <v>346</v>
      </c>
      <c r="K4471" s="183" t="s">
        <v>320</v>
      </c>
      <c r="L4471" s="186">
        <f t="shared" si="141"/>
        <v>0</v>
      </c>
      <c r="M4471" s="186">
        <f t="shared" si="142"/>
        <v>0</v>
      </c>
      <c r="N4471" s="180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183" t="s">
        <v>295</v>
      </c>
      <c r="K4472" s="183" t="s">
        <v>320</v>
      </c>
      <c r="L4472" s="186">
        <f t="shared" si="141"/>
        <v>0</v>
      </c>
      <c r="M4472" s="186">
        <f t="shared" si="142"/>
        <v>0</v>
      </c>
      <c r="N4472" s="180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t="28.8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183" t="s">
        <v>299</v>
      </c>
      <c r="K4473" s="183" t="s">
        <v>318</v>
      </c>
      <c r="L4473" s="186">
        <f t="shared" si="141"/>
        <v>0</v>
      </c>
      <c r="M4473" s="186">
        <f t="shared" si="142"/>
        <v>0</v>
      </c>
      <c r="N4473" s="180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183" t="s">
        <v>347</v>
      </c>
      <c r="K4474" s="183" t="s">
        <v>320</v>
      </c>
      <c r="L4474" s="186">
        <f t="shared" si="141"/>
        <v>0</v>
      </c>
      <c r="M4474" s="186">
        <f t="shared" si="142"/>
        <v>0</v>
      </c>
      <c r="N4474" s="180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t="28.8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183" t="s">
        <v>296</v>
      </c>
      <c r="K4475" s="183" t="s">
        <v>321</v>
      </c>
      <c r="L4475" s="186">
        <f t="shared" si="141"/>
        <v>0</v>
      </c>
      <c r="M4475" s="186">
        <f t="shared" si="142"/>
        <v>0</v>
      </c>
      <c r="N4475" s="180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t="28.8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183" t="s">
        <v>297</v>
      </c>
      <c r="K4476" s="183" t="s">
        <v>318</v>
      </c>
      <c r="L4476" s="186">
        <f t="shared" si="141"/>
        <v>0</v>
      </c>
      <c r="M4476" s="186">
        <f t="shared" si="142"/>
        <v>0</v>
      </c>
      <c r="N4476" s="180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184" t="s">
        <v>348</v>
      </c>
      <c r="K4477" s="184" t="s">
        <v>320</v>
      </c>
      <c r="L4477" s="186">
        <f t="shared" si="141"/>
        <v>0</v>
      </c>
      <c r="M4477" s="186">
        <f t="shared" si="142"/>
        <v>0</v>
      </c>
      <c r="N4477" s="180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183" t="s">
        <v>272</v>
      </c>
      <c r="K4478" s="183" t="s">
        <v>321</v>
      </c>
      <c r="L4478" s="186">
        <f t="shared" si="141"/>
        <v>0</v>
      </c>
      <c r="M4478" s="186">
        <f t="shared" si="142"/>
        <v>0</v>
      </c>
      <c r="N4478" s="180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183" t="s">
        <v>273</v>
      </c>
      <c r="K4479" s="183" t="s">
        <v>321</v>
      </c>
      <c r="L4479" s="186">
        <f t="shared" si="141"/>
        <v>0</v>
      </c>
      <c r="M4479" s="186">
        <f t="shared" si="142"/>
        <v>0</v>
      </c>
      <c r="N4479" s="180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183" t="s">
        <v>274</v>
      </c>
      <c r="K4480" s="183" t="s">
        <v>321</v>
      </c>
      <c r="L4480" s="186">
        <f t="shared" si="141"/>
        <v>0</v>
      </c>
      <c r="M4480" s="186">
        <f t="shared" si="142"/>
        <v>0</v>
      </c>
      <c r="N4480" s="180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183" t="s">
        <v>275</v>
      </c>
      <c r="K4481" s="183" t="s">
        <v>321</v>
      </c>
      <c r="L4481" s="186">
        <f t="shared" si="141"/>
        <v>0</v>
      </c>
      <c r="M4481" s="186">
        <f t="shared" si="142"/>
        <v>0</v>
      </c>
      <c r="N4481" s="180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183" t="s">
        <v>276</v>
      </c>
      <c r="K4482" s="183" t="s">
        <v>320</v>
      </c>
      <c r="L4482" s="186">
        <f t="shared" si="141"/>
        <v>0</v>
      </c>
      <c r="M4482" s="186">
        <f t="shared" si="142"/>
        <v>0</v>
      </c>
      <c r="N4482" s="180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183" t="s">
        <v>277</v>
      </c>
      <c r="K4483" s="183" t="s">
        <v>320</v>
      </c>
      <c r="L4483" s="186">
        <f t="shared" si="141"/>
        <v>0</v>
      </c>
      <c r="M4483" s="186">
        <f t="shared" si="142"/>
        <v>0</v>
      </c>
      <c r="N4483" s="180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183" t="s">
        <v>298</v>
      </c>
      <c r="K4484" s="183" t="s">
        <v>321</v>
      </c>
      <c r="L4484" s="186">
        <f t="shared" si="141"/>
        <v>0</v>
      </c>
      <c r="M4484" s="186">
        <f t="shared" si="142"/>
        <v>0</v>
      </c>
      <c r="N4484" s="180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183" t="s">
        <v>278</v>
      </c>
      <c r="K4485" s="183" t="s">
        <v>320</v>
      </c>
      <c r="L4485" s="186">
        <f t="shared" si="141"/>
        <v>0</v>
      </c>
      <c r="M4485" s="186">
        <f t="shared" si="142"/>
        <v>0</v>
      </c>
      <c r="N4485" s="180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183" t="s">
        <v>279</v>
      </c>
      <c r="K4486" s="183" t="s">
        <v>320</v>
      </c>
      <c r="L4486" s="186">
        <f t="shared" ref="L4486:L4549" si="143">SUM(R4486,W4486,AB4486,AG4486,AL4486,AQ4486,AV4486,BA4486,BF4486,BK4486,BP4486,BU4486)</f>
        <v>0</v>
      </c>
      <c r="M4486" s="186">
        <f t="shared" ref="M4486:M4549" si="144">SUM(S4486,X4486,AC4486,AH4486,AM4486,AR4486,AW4486,BB4486,BG4486,BL4486,BQ4486,BV4486)</f>
        <v>0</v>
      </c>
      <c r="N4486" s="180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183" t="s">
        <v>280</v>
      </c>
      <c r="K4487" s="183" t="s">
        <v>319</v>
      </c>
      <c r="L4487" s="186">
        <f t="shared" si="143"/>
        <v>0</v>
      </c>
      <c r="M4487" s="186">
        <f t="shared" si="144"/>
        <v>0</v>
      </c>
      <c r="N4487" s="180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183" t="s">
        <v>281</v>
      </c>
      <c r="K4488" s="183" t="s">
        <v>319</v>
      </c>
      <c r="L4488" s="186">
        <f t="shared" si="143"/>
        <v>0</v>
      </c>
      <c r="M4488" s="186">
        <f t="shared" si="144"/>
        <v>1.59</v>
      </c>
      <c r="N4488" s="180" t="s">
        <v>726</v>
      </c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726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2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0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0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0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0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0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0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0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0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0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0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0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0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0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0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0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0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0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0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0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0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0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0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0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0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0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0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0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0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0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0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0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0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0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0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0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0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0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0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2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183" t="s">
        <v>267</v>
      </c>
      <c r="K4529" s="183" t="s">
        <v>318</v>
      </c>
      <c r="L4529" s="186">
        <f t="shared" si="143"/>
        <v>0</v>
      </c>
      <c r="M4529" s="186">
        <f t="shared" si="144"/>
        <v>0</v>
      </c>
      <c r="N4529" s="185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183" t="s">
        <v>291</v>
      </c>
      <c r="K4530" s="183" t="s">
        <v>319</v>
      </c>
      <c r="L4530" s="186">
        <f t="shared" si="143"/>
        <v>0</v>
      </c>
      <c r="M4530" s="186">
        <f t="shared" si="144"/>
        <v>0</v>
      </c>
      <c r="N4530" s="185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183" t="s">
        <v>336</v>
      </c>
      <c r="K4531" s="183" t="s">
        <v>319</v>
      </c>
      <c r="L4531" s="186">
        <f t="shared" si="143"/>
        <v>0</v>
      </c>
      <c r="M4531" s="186">
        <f t="shared" si="144"/>
        <v>0</v>
      </c>
      <c r="N4531" s="185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184" t="s">
        <v>337</v>
      </c>
      <c r="K4532" s="184" t="s">
        <v>318</v>
      </c>
      <c r="L4532" s="186">
        <f t="shared" si="143"/>
        <v>0</v>
      </c>
      <c r="M4532" s="186">
        <f t="shared" si="144"/>
        <v>0</v>
      </c>
      <c r="N4532" s="185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t="28.8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184" t="s">
        <v>338</v>
      </c>
      <c r="K4533" s="184" t="s">
        <v>339</v>
      </c>
      <c r="L4533" s="186">
        <f t="shared" si="143"/>
        <v>0</v>
      </c>
      <c r="M4533" s="186">
        <f t="shared" si="144"/>
        <v>0</v>
      </c>
      <c r="N4533" s="185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t="28.8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184" t="s">
        <v>340</v>
      </c>
      <c r="K4534" s="184" t="s">
        <v>318</v>
      </c>
      <c r="L4534" s="186">
        <f t="shared" si="143"/>
        <v>0</v>
      </c>
      <c r="M4534" s="186">
        <f t="shared" si="144"/>
        <v>0</v>
      </c>
      <c r="N4534" s="185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184" t="s">
        <v>341</v>
      </c>
      <c r="K4535" s="184" t="s">
        <v>320</v>
      </c>
      <c r="L4535" s="186">
        <f t="shared" si="143"/>
        <v>0</v>
      </c>
      <c r="M4535" s="186">
        <f t="shared" si="144"/>
        <v>0</v>
      </c>
      <c r="N4535" s="185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t="28.8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184" t="s">
        <v>342</v>
      </c>
      <c r="K4536" s="184" t="s">
        <v>320</v>
      </c>
      <c r="L4536" s="186">
        <f t="shared" si="143"/>
        <v>0</v>
      </c>
      <c r="M4536" s="186">
        <f t="shared" si="144"/>
        <v>0</v>
      </c>
      <c r="N4536" s="185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184" t="s">
        <v>343</v>
      </c>
      <c r="K4537" s="184" t="s">
        <v>339</v>
      </c>
      <c r="L4537" s="186">
        <f t="shared" si="143"/>
        <v>0</v>
      </c>
      <c r="M4537" s="186">
        <f t="shared" si="144"/>
        <v>0</v>
      </c>
      <c r="N4537" s="185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184" t="s">
        <v>344</v>
      </c>
      <c r="K4538" s="184" t="s">
        <v>318</v>
      </c>
      <c r="L4538" s="186">
        <f t="shared" si="143"/>
        <v>0.13800000000000001</v>
      </c>
      <c r="M4538" s="186">
        <f t="shared" si="144"/>
        <v>134.42599999999999</v>
      </c>
      <c r="N4538" s="185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183" t="s">
        <v>351</v>
      </c>
      <c r="K4539" s="183" t="s">
        <v>318</v>
      </c>
      <c r="L4539" s="186">
        <f t="shared" si="143"/>
        <v>0</v>
      </c>
      <c r="M4539" s="186">
        <f t="shared" si="144"/>
        <v>0</v>
      </c>
      <c r="N4539" s="185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t="28.8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183" t="s">
        <v>352</v>
      </c>
      <c r="K4540" s="183" t="s">
        <v>321</v>
      </c>
      <c r="L4540" s="186">
        <f t="shared" si="143"/>
        <v>0</v>
      </c>
      <c r="M4540" s="186">
        <f t="shared" si="144"/>
        <v>0</v>
      </c>
      <c r="N4540" s="185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183" t="s">
        <v>345</v>
      </c>
      <c r="K4541" s="183" t="s">
        <v>318</v>
      </c>
      <c r="L4541" s="186">
        <f t="shared" si="143"/>
        <v>0</v>
      </c>
      <c r="M4541" s="186">
        <f t="shared" si="144"/>
        <v>0</v>
      </c>
      <c r="N4541" s="185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183" t="s">
        <v>268</v>
      </c>
      <c r="K4542" s="183" t="s">
        <v>318</v>
      </c>
      <c r="L4542" s="186">
        <f t="shared" si="143"/>
        <v>0</v>
      </c>
      <c r="M4542" s="186">
        <f t="shared" si="144"/>
        <v>0</v>
      </c>
      <c r="N4542" s="185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183" t="s">
        <v>292</v>
      </c>
      <c r="K4543" s="183" t="s">
        <v>318</v>
      </c>
      <c r="L4543" s="186">
        <f t="shared" si="143"/>
        <v>0</v>
      </c>
      <c r="M4543" s="186">
        <f t="shared" si="144"/>
        <v>0</v>
      </c>
      <c r="N4543" s="185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183" t="s">
        <v>293</v>
      </c>
      <c r="K4544" s="183" t="s">
        <v>318</v>
      </c>
      <c r="L4544" s="187">
        <f t="shared" si="143"/>
        <v>0</v>
      </c>
      <c r="M4544" s="186">
        <f t="shared" si="144"/>
        <v>0</v>
      </c>
      <c r="N4544" s="185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183" t="s">
        <v>269</v>
      </c>
      <c r="K4545" s="183" t="s">
        <v>320</v>
      </c>
      <c r="L4545" s="186">
        <f t="shared" si="143"/>
        <v>2</v>
      </c>
      <c r="M4545" s="186">
        <f t="shared" si="144"/>
        <v>2.605</v>
      </c>
      <c r="N4545" s="185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183" t="s">
        <v>270</v>
      </c>
      <c r="K4546" s="183" t="s">
        <v>320</v>
      </c>
      <c r="L4546" s="186">
        <f t="shared" si="143"/>
        <v>0</v>
      </c>
      <c r="M4546" s="186">
        <f t="shared" si="144"/>
        <v>0</v>
      </c>
      <c r="N4546" s="185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183" t="s">
        <v>271</v>
      </c>
      <c r="K4547" s="183" t="s">
        <v>321</v>
      </c>
      <c r="L4547" s="186">
        <f t="shared" si="143"/>
        <v>0</v>
      </c>
      <c r="M4547" s="186">
        <f t="shared" si="144"/>
        <v>0</v>
      </c>
      <c r="N4547" s="185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183" t="s">
        <v>294</v>
      </c>
      <c r="K4548" s="183" t="s">
        <v>320</v>
      </c>
      <c r="L4548" s="186">
        <f t="shared" si="143"/>
        <v>0</v>
      </c>
      <c r="M4548" s="186">
        <f t="shared" si="144"/>
        <v>0</v>
      </c>
      <c r="N4548" s="185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t="28.8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183" t="s">
        <v>346</v>
      </c>
      <c r="K4549" s="183" t="s">
        <v>320</v>
      </c>
      <c r="L4549" s="186">
        <f t="shared" si="143"/>
        <v>0</v>
      </c>
      <c r="M4549" s="186">
        <f t="shared" si="144"/>
        <v>0</v>
      </c>
      <c r="N4549" s="185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183" t="s">
        <v>295</v>
      </c>
      <c r="K4550" s="183" t="s">
        <v>320</v>
      </c>
      <c r="L4550" s="186">
        <f t="shared" ref="L4550:L4613" si="157">SUM(R4550,W4550,AB4550,AG4550,AL4550,AQ4550,AV4550,BA4550,BF4550,BK4550,BP4550,BU4550)</f>
        <v>0</v>
      </c>
      <c r="M4550" s="186">
        <f t="shared" ref="M4550:M4613" si="158">SUM(S4550,X4550,AC4550,AH4550,AM4550,AR4550,AW4550,BB4550,BG4550,BL4550,BQ4550,BV4550)</f>
        <v>0</v>
      </c>
      <c r="N4550" s="185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t="28.8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183" t="s">
        <v>299</v>
      </c>
      <c r="K4551" s="183" t="s">
        <v>318</v>
      </c>
      <c r="L4551" s="186">
        <f t="shared" si="157"/>
        <v>0</v>
      </c>
      <c r="M4551" s="186">
        <f t="shared" si="158"/>
        <v>0</v>
      </c>
      <c r="N4551" s="185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183" t="s">
        <v>347</v>
      </c>
      <c r="K4552" s="183" t="s">
        <v>320</v>
      </c>
      <c r="L4552" s="186">
        <f t="shared" si="157"/>
        <v>0</v>
      </c>
      <c r="M4552" s="186">
        <f t="shared" si="158"/>
        <v>0</v>
      </c>
      <c r="N4552" s="185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t="28.8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183" t="s">
        <v>296</v>
      </c>
      <c r="K4553" s="183" t="s">
        <v>321</v>
      </c>
      <c r="L4553" s="186">
        <f t="shared" si="157"/>
        <v>0</v>
      </c>
      <c r="M4553" s="186">
        <f t="shared" si="158"/>
        <v>0</v>
      </c>
      <c r="N4553" s="185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t="28.8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183" t="s">
        <v>297</v>
      </c>
      <c r="K4554" s="183" t="s">
        <v>318</v>
      </c>
      <c r="L4554" s="186">
        <f t="shared" si="157"/>
        <v>0</v>
      </c>
      <c r="M4554" s="186">
        <f t="shared" si="158"/>
        <v>0</v>
      </c>
      <c r="N4554" s="185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184" t="s">
        <v>348</v>
      </c>
      <c r="K4555" s="184" t="s">
        <v>320</v>
      </c>
      <c r="L4555" s="186">
        <f t="shared" si="157"/>
        <v>0</v>
      </c>
      <c r="M4555" s="186">
        <f t="shared" si="158"/>
        <v>0</v>
      </c>
      <c r="N4555" s="185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183" t="s">
        <v>272</v>
      </c>
      <c r="K4556" s="183" t="s">
        <v>321</v>
      </c>
      <c r="L4556" s="186">
        <f t="shared" si="157"/>
        <v>0</v>
      </c>
      <c r="M4556" s="186">
        <f t="shared" si="158"/>
        <v>0</v>
      </c>
      <c r="N4556" s="185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183" t="s">
        <v>273</v>
      </c>
      <c r="K4557" s="183" t="s">
        <v>321</v>
      </c>
      <c r="L4557" s="186">
        <f t="shared" si="157"/>
        <v>1.1999999999999999E-3</v>
      </c>
      <c r="M4557" s="186">
        <f t="shared" si="158"/>
        <v>4.9400000000000004</v>
      </c>
      <c r="N4557" s="185" t="s">
        <v>479</v>
      </c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183" t="s">
        <v>274</v>
      </c>
      <c r="K4558" s="183" t="s">
        <v>321</v>
      </c>
      <c r="L4558" s="186">
        <f t="shared" si="157"/>
        <v>0</v>
      </c>
      <c r="M4558" s="186">
        <f t="shared" si="158"/>
        <v>0</v>
      </c>
      <c r="N4558" s="185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183" t="s">
        <v>275</v>
      </c>
      <c r="K4559" s="183" t="s">
        <v>321</v>
      </c>
      <c r="L4559" s="186">
        <f t="shared" si="157"/>
        <v>0</v>
      </c>
      <c r="M4559" s="186">
        <f t="shared" si="158"/>
        <v>0</v>
      </c>
      <c r="N4559" s="185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183" t="s">
        <v>276</v>
      </c>
      <c r="K4560" s="183" t="s">
        <v>320</v>
      </c>
      <c r="L4560" s="186">
        <f t="shared" si="157"/>
        <v>0</v>
      </c>
      <c r="M4560" s="186">
        <f t="shared" si="158"/>
        <v>0</v>
      </c>
      <c r="N4560" s="185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183" t="s">
        <v>277</v>
      </c>
      <c r="K4561" s="183" t="s">
        <v>320</v>
      </c>
      <c r="L4561" s="186">
        <f t="shared" si="157"/>
        <v>2</v>
      </c>
      <c r="M4561" s="186">
        <f t="shared" si="158"/>
        <v>4.0359999999999996</v>
      </c>
      <c r="N4561" s="185" t="s">
        <v>640</v>
      </c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183" t="s">
        <v>298</v>
      </c>
      <c r="K4562" s="183" t="s">
        <v>321</v>
      </c>
      <c r="L4562" s="186">
        <f t="shared" si="157"/>
        <v>0</v>
      </c>
      <c r="M4562" s="186">
        <f t="shared" si="158"/>
        <v>0</v>
      </c>
      <c r="N4562" s="185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183" t="s">
        <v>278</v>
      </c>
      <c r="K4563" s="183" t="s">
        <v>320</v>
      </c>
      <c r="L4563" s="186">
        <f t="shared" si="157"/>
        <v>0</v>
      </c>
      <c r="M4563" s="186">
        <f t="shared" si="158"/>
        <v>0</v>
      </c>
      <c r="N4563" s="185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183" t="s">
        <v>279</v>
      </c>
      <c r="K4564" s="183" t="s">
        <v>320</v>
      </c>
      <c r="L4564" s="186">
        <f t="shared" si="157"/>
        <v>0</v>
      </c>
      <c r="M4564" s="186">
        <f t="shared" si="158"/>
        <v>0</v>
      </c>
      <c r="N4564" s="185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183" t="s">
        <v>280</v>
      </c>
      <c r="K4565" s="183" t="s">
        <v>319</v>
      </c>
      <c r="L4565" s="186">
        <f t="shared" si="157"/>
        <v>0</v>
      </c>
      <c r="M4565" s="186">
        <f t="shared" si="158"/>
        <v>0</v>
      </c>
      <c r="N4565" s="185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t="28.8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183" t="s">
        <v>281</v>
      </c>
      <c r="K4566" s="183" t="s">
        <v>319</v>
      </c>
      <c r="L4566" s="186">
        <f t="shared" si="157"/>
        <v>0</v>
      </c>
      <c r="M4566" s="186">
        <f t="shared" si="158"/>
        <v>18.195450000000001</v>
      </c>
      <c r="N4566" s="185" t="s">
        <v>1501</v>
      </c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742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1060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2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183" t="s">
        <v>267</v>
      </c>
      <c r="K4568" s="183" t="s">
        <v>318</v>
      </c>
      <c r="L4568" s="186">
        <f t="shared" si="157"/>
        <v>0</v>
      </c>
      <c r="M4568" s="186">
        <f t="shared" si="158"/>
        <v>0</v>
      </c>
      <c r="N4568" s="185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183" t="s">
        <v>291</v>
      </c>
      <c r="K4569" s="183" t="s">
        <v>319</v>
      </c>
      <c r="L4569" s="186">
        <f t="shared" si="157"/>
        <v>0</v>
      </c>
      <c r="M4569" s="186">
        <f t="shared" si="158"/>
        <v>0</v>
      </c>
      <c r="N4569" s="185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183" t="s">
        <v>336</v>
      </c>
      <c r="K4570" s="183" t="s">
        <v>319</v>
      </c>
      <c r="L4570" s="186">
        <f t="shared" si="157"/>
        <v>0</v>
      </c>
      <c r="M4570" s="186">
        <f t="shared" si="158"/>
        <v>0</v>
      </c>
      <c r="N4570" s="185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184" t="s">
        <v>337</v>
      </c>
      <c r="K4571" s="184" t="s">
        <v>318</v>
      </c>
      <c r="L4571" s="186">
        <f t="shared" si="157"/>
        <v>0</v>
      </c>
      <c r="M4571" s="186">
        <f t="shared" si="158"/>
        <v>0</v>
      </c>
      <c r="N4571" s="185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t="28.8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184" t="s">
        <v>338</v>
      </c>
      <c r="K4572" s="184" t="s">
        <v>339</v>
      </c>
      <c r="L4572" s="186">
        <f t="shared" si="157"/>
        <v>0</v>
      </c>
      <c r="M4572" s="186">
        <f t="shared" si="158"/>
        <v>0</v>
      </c>
      <c r="N4572" s="185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t="28.8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184" t="s">
        <v>340</v>
      </c>
      <c r="K4573" s="184" t="s">
        <v>318</v>
      </c>
      <c r="L4573" s="186">
        <f t="shared" si="157"/>
        <v>0</v>
      </c>
      <c r="M4573" s="186">
        <f t="shared" si="158"/>
        <v>0</v>
      </c>
      <c r="N4573" s="185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184" t="s">
        <v>341</v>
      </c>
      <c r="K4574" s="184" t="s">
        <v>320</v>
      </c>
      <c r="L4574" s="186">
        <f t="shared" si="157"/>
        <v>0</v>
      </c>
      <c r="M4574" s="186">
        <f t="shared" si="158"/>
        <v>0</v>
      </c>
      <c r="N4574" s="185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t="28.8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184" t="s">
        <v>342</v>
      </c>
      <c r="K4575" s="184" t="s">
        <v>320</v>
      </c>
      <c r="L4575" s="186">
        <f t="shared" si="157"/>
        <v>0</v>
      </c>
      <c r="M4575" s="186">
        <f t="shared" si="158"/>
        <v>0</v>
      </c>
      <c r="N4575" s="185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184" t="s">
        <v>343</v>
      </c>
      <c r="K4576" s="184" t="s">
        <v>339</v>
      </c>
      <c r="L4576" s="186">
        <f t="shared" si="157"/>
        <v>0</v>
      </c>
      <c r="M4576" s="186">
        <f t="shared" si="158"/>
        <v>0</v>
      </c>
      <c r="N4576" s="185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184" t="s">
        <v>344</v>
      </c>
      <c r="K4577" s="184" t="s">
        <v>318</v>
      </c>
      <c r="L4577" s="186">
        <f t="shared" si="157"/>
        <v>0</v>
      </c>
      <c r="M4577" s="186">
        <f t="shared" si="158"/>
        <v>0</v>
      </c>
      <c r="N4577" s="185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183" t="s">
        <v>351</v>
      </c>
      <c r="K4578" s="183" t="s">
        <v>318</v>
      </c>
      <c r="L4578" s="186">
        <f t="shared" si="157"/>
        <v>0</v>
      </c>
      <c r="M4578" s="186">
        <f t="shared" si="158"/>
        <v>0</v>
      </c>
      <c r="N4578" s="185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t="28.8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183" t="s">
        <v>352</v>
      </c>
      <c r="K4579" s="183" t="s">
        <v>321</v>
      </c>
      <c r="L4579" s="186">
        <f t="shared" si="157"/>
        <v>0</v>
      </c>
      <c r="M4579" s="186">
        <f t="shared" si="158"/>
        <v>0</v>
      </c>
      <c r="N4579" s="185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183" t="s">
        <v>345</v>
      </c>
      <c r="K4580" s="183" t="s">
        <v>318</v>
      </c>
      <c r="L4580" s="186">
        <f t="shared" si="157"/>
        <v>0</v>
      </c>
      <c r="M4580" s="186">
        <f t="shared" si="158"/>
        <v>0</v>
      </c>
      <c r="N4580" s="185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183" t="s">
        <v>268</v>
      </c>
      <c r="K4581" s="183" t="s">
        <v>318</v>
      </c>
      <c r="L4581" s="186">
        <f t="shared" si="157"/>
        <v>0</v>
      </c>
      <c r="M4581" s="186">
        <f t="shared" si="158"/>
        <v>0</v>
      </c>
      <c r="N4581" s="185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183" t="s">
        <v>292</v>
      </c>
      <c r="K4582" s="183" t="s">
        <v>318</v>
      </c>
      <c r="L4582" s="186">
        <f t="shared" si="157"/>
        <v>0</v>
      </c>
      <c r="M4582" s="186">
        <f t="shared" si="158"/>
        <v>0</v>
      </c>
      <c r="N4582" s="185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183" t="s">
        <v>293</v>
      </c>
      <c r="K4583" s="183" t="s">
        <v>318</v>
      </c>
      <c r="L4583" s="186">
        <f t="shared" si="157"/>
        <v>0</v>
      </c>
      <c r="M4583" s="186">
        <f t="shared" si="158"/>
        <v>0</v>
      </c>
      <c r="N4583" s="185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183" t="s">
        <v>269</v>
      </c>
      <c r="K4584" s="183" t="s">
        <v>320</v>
      </c>
      <c r="L4584" s="186">
        <f>SUM(R4584,W4584,AB4584,AG4584,AL4584,AQ4584,AV4584,BA4584,BF4584,BK4584,BP4584,BU4584)</f>
        <v>0</v>
      </c>
      <c r="M4584" s="186">
        <f>SUM(S4584,X4584,AC4584,AH4584,AM4584,AR4584,AW4584,BB4584,BG4584,BL4584,BQ4584,BV4584)</f>
        <v>0</v>
      </c>
      <c r="N4584" s="185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183" t="s">
        <v>270</v>
      </c>
      <c r="K4585" s="183" t="s">
        <v>320</v>
      </c>
      <c r="L4585" s="186">
        <f t="shared" si="157"/>
        <v>0</v>
      </c>
      <c r="M4585" s="186">
        <f t="shared" si="158"/>
        <v>0</v>
      </c>
      <c r="N4585" s="185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183" t="s">
        <v>271</v>
      </c>
      <c r="K4586" s="183" t="s">
        <v>321</v>
      </c>
      <c r="L4586" s="186">
        <f t="shared" si="157"/>
        <v>0</v>
      </c>
      <c r="M4586" s="186">
        <f t="shared" si="158"/>
        <v>0</v>
      </c>
      <c r="N4586" s="185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183" t="s">
        <v>294</v>
      </c>
      <c r="K4587" s="183" t="s">
        <v>320</v>
      </c>
      <c r="L4587" s="186">
        <f t="shared" si="157"/>
        <v>0</v>
      </c>
      <c r="M4587" s="186">
        <f t="shared" si="158"/>
        <v>0</v>
      </c>
      <c r="N4587" s="185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t="28.8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183" t="s">
        <v>346</v>
      </c>
      <c r="K4588" s="183" t="s">
        <v>320</v>
      </c>
      <c r="L4588" s="186">
        <f t="shared" si="157"/>
        <v>0</v>
      </c>
      <c r="M4588" s="186">
        <f t="shared" si="158"/>
        <v>0</v>
      </c>
      <c r="N4588" s="185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183" t="s">
        <v>295</v>
      </c>
      <c r="K4589" s="183" t="s">
        <v>320</v>
      </c>
      <c r="L4589" s="186">
        <f t="shared" si="157"/>
        <v>0</v>
      </c>
      <c r="M4589" s="186">
        <f t="shared" si="158"/>
        <v>0</v>
      </c>
      <c r="N4589" s="185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t="28.8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183" t="s">
        <v>299</v>
      </c>
      <c r="K4590" s="183" t="s">
        <v>318</v>
      </c>
      <c r="L4590" s="186">
        <f t="shared" si="157"/>
        <v>0</v>
      </c>
      <c r="M4590" s="186">
        <f t="shared" si="158"/>
        <v>0</v>
      </c>
      <c r="N4590" s="185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183" t="s">
        <v>347</v>
      </c>
      <c r="K4591" s="183" t="s">
        <v>320</v>
      </c>
      <c r="L4591" s="186">
        <f t="shared" si="157"/>
        <v>0</v>
      </c>
      <c r="M4591" s="186">
        <f t="shared" si="158"/>
        <v>0</v>
      </c>
      <c r="N4591" s="185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t="28.8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183" t="s">
        <v>296</v>
      </c>
      <c r="K4592" s="183" t="s">
        <v>321</v>
      </c>
      <c r="L4592" s="186">
        <f t="shared" si="157"/>
        <v>0</v>
      </c>
      <c r="M4592" s="186">
        <f t="shared" si="158"/>
        <v>0</v>
      </c>
      <c r="N4592" s="185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t="28.8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183" t="s">
        <v>297</v>
      </c>
      <c r="K4593" s="183" t="s">
        <v>318</v>
      </c>
      <c r="L4593" s="186">
        <f t="shared" si="157"/>
        <v>0</v>
      </c>
      <c r="M4593" s="186">
        <f t="shared" si="158"/>
        <v>0</v>
      </c>
      <c r="N4593" s="185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184" t="s">
        <v>348</v>
      </c>
      <c r="K4594" s="184" t="s">
        <v>320</v>
      </c>
      <c r="L4594" s="186">
        <f t="shared" si="157"/>
        <v>0</v>
      </c>
      <c r="M4594" s="186">
        <f t="shared" si="158"/>
        <v>0</v>
      </c>
      <c r="N4594" s="185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183" t="s">
        <v>272</v>
      </c>
      <c r="K4595" s="183" t="s">
        <v>321</v>
      </c>
      <c r="L4595" s="186">
        <f t="shared" si="157"/>
        <v>0</v>
      </c>
      <c r="M4595" s="186">
        <f t="shared" si="158"/>
        <v>0</v>
      </c>
      <c r="N4595" s="185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183" t="s">
        <v>273</v>
      </c>
      <c r="K4596" s="183" t="s">
        <v>321</v>
      </c>
      <c r="L4596" s="186">
        <f t="shared" si="157"/>
        <v>0</v>
      </c>
      <c r="M4596" s="186">
        <f t="shared" si="158"/>
        <v>0</v>
      </c>
      <c r="N4596" s="185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183" t="s">
        <v>274</v>
      </c>
      <c r="K4597" s="183" t="s">
        <v>321</v>
      </c>
      <c r="L4597" s="186">
        <f t="shared" si="157"/>
        <v>0</v>
      </c>
      <c r="M4597" s="186">
        <f t="shared" si="158"/>
        <v>0</v>
      </c>
      <c r="N4597" s="185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183" t="s">
        <v>275</v>
      </c>
      <c r="K4598" s="183" t="s">
        <v>321</v>
      </c>
      <c r="L4598" s="186">
        <f t="shared" si="157"/>
        <v>0</v>
      </c>
      <c r="M4598" s="186">
        <f t="shared" si="158"/>
        <v>0</v>
      </c>
      <c r="N4598" s="185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183" t="s">
        <v>276</v>
      </c>
      <c r="K4599" s="183" t="s">
        <v>320</v>
      </c>
      <c r="L4599" s="186">
        <f t="shared" si="157"/>
        <v>0</v>
      </c>
      <c r="M4599" s="186">
        <f t="shared" si="158"/>
        <v>0</v>
      </c>
      <c r="N4599" s="185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183" t="s">
        <v>277</v>
      </c>
      <c r="K4600" s="183" t="s">
        <v>320</v>
      </c>
      <c r="L4600" s="186">
        <f t="shared" si="157"/>
        <v>0</v>
      </c>
      <c r="M4600" s="186">
        <f t="shared" si="158"/>
        <v>0</v>
      </c>
      <c r="N4600" s="185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183" t="s">
        <v>298</v>
      </c>
      <c r="K4601" s="183" t="s">
        <v>321</v>
      </c>
      <c r="L4601" s="186">
        <f t="shared" si="157"/>
        <v>0</v>
      </c>
      <c r="M4601" s="186">
        <f t="shared" si="158"/>
        <v>0</v>
      </c>
      <c r="N4601" s="185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183" t="s">
        <v>278</v>
      </c>
      <c r="K4602" s="183" t="s">
        <v>320</v>
      </c>
      <c r="L4602" s="186">
        <f t="shared" si="157"/>
        <v>1</v>
      </c>
      <c r="M4602" s="186">
        <f t="shared" si="158"/>
        <v>1.891</v>
      </c>
      <c r="N4602" s="185" t="s">
        <v>517</v>
      </c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183" t="s">
        <v>279</v>
      </c>
      <c r="K4603" s="183" t="s">
        <v>320</v>
      </c>
      <c r="L4603" s="186">
        <f t="shared" si="157"/>
        <v>0</v>
      </c>
      <c r="M4603" s="186">
        <f t="shared" si="158"/>
        <v>0</v>
      </c>
      <c r="N4603" s="185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183" t="s">
        <v>280</v>
      </c>
      <c r="K4604" s="183" t="s">
        <v>319</v>
      </c>
      <c r="L4604" s="186">
        <f t="shared" si="157"/>
        <v>0</v>
      </c>
      <c r="M4604" s="186">
        <f t="shared" si="158"/>
        <v>0</v>
      </c>
      <c r="N4604" s="185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183" t="s">
        <v>281</v>
      </c>
      <c r="K4605" s="183" t="s">
        <v>319</v>
      </c>
      <c r="L4605" s="186">
        <f t="shared" si="157"/>
        <v>0</v>
      </c>
      <c r="M4605" s="186">
        <f t="shared" si="158"/>
        <v>4.5</v>
      </c>
      <c r="N4605" s="185" t="s">
        <v>1060</v>
      </c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1060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2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183" t="s">
        <v>267</v>
      </c>
      <c r="K4607" s="183" t="s">
        <v>318</v>
      </c>
      <c r="L4607" s="186">
        <f t="shared" si="157"/>
        <v>1.83E-2</v>
      </c>
      <c r="M4607" s="186">
        <f t="shared" si="158"/>
        <v>172.596</v>
      </c>
      <c r="N4607" s="185" t="s">
        <v>763</v>
      </c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763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183" t="s">
        <v>291</v>
      </c>
      <c r="K4608" s="183" t="s">
        <v>319</v>
      </c>
      <c r="L4608" s="186">
        <f t="shared" si="157"/>
        <v>0</v>
      </c>
      <c r="M4608" s="186">
        <f t="shared" si="158"/>
        <v>0</v>
      </c>
      <c r="N4608" s="185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183" t="s">
        <v>336</v>
      </c>
      <c r="K4609" s="183" t="s">
        <v>319</v>
      </c>
      <c r="L4609" s="186">
        <f t="shared" si="157"/>
        <v>0</v>
      </c>
      <c r="M4609" s="186">
        <f t="shared" si="158"/>
        <v>0</v>
      </c>
      <c r="N4609" s="185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184" t="s">
        <v>337</v>
      </c>
      <c r="K4610" s="184" t="s">
        <v>318</v>
      </c>
      <c r="L4610" s="186">
        <f t="shared" si="157"/>
        <v>0</v>
      </c>
      <c r="M4610" s="186">
        <f t="shared" si="158"/>
        <v>0</v>
      </c>
      <c r="N4610" s="185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t="28.8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184" t="s">
        <v>338</v>
      </c>
      <c r="K4611" s="184" t="s">
        <v>339</v>
      </c>
      <c r="L4611" s="186">
        <f t="shared" si="157"/>
        <v>0</v>
      </c>
      <c r="M4611" s="186">
        <f t="shared" si="158"/>
        <v>0</v>
      </c>
      <c r="N4611" s="185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t="28.8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184" t="s">
        <v>340</v>
      </c>
      <c r="K4612" s="184" t="s">
        <v>318</v>
      </c>
      <c r="L4612" s="186">
        <f t="shared" si="157"/>
        <v>0</v>
      </c>
      <c r="M4612" s="186">
        <f t="shared" si="158"/>
        <v>0</v>
      </c>
      <c r="N4612" s="185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184" t="s">
        <v>341</v>
      </c>
      <c r="K4613" s="184" t="s">
        <v>320</v>
      </c>
      <c r="L4613" s="186">
        <f t="shared" si="157"/>
        <v>0</v>
      </c>
      <c r="M4613" s="186">
        <f t="shared" si="158"/>
        <v>0</v>
      </c>
      <c r="N4613" s="185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t="28.8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184" t="s">
        <v>342</v>
      </c>
      <c r="K4614" s="184" t="s">
        <v>320</v>
      </c>
      <c r="L4614" s="186">
        <f t="shared" ref="L4614:L4677" si="159">SUM(R4614,W4614,AB4614,AG4614,AL4614,AQ4614,AV4614,BA4614,BF4614,BK4614,BP4614,BU4614)</f>
        <v>0</v>
      </c>
      <c r="M4614" s="186">
        <f t="shared" ref="M4614:M4677" si="160">SUM(S4614,X4614,AC4614,AH4614,AM4614,AR4614,AW4614,BB4614,BG4614,BL4614,BQ4614,BV4614)</f>
        <v>0</v>
      </c>
      <c r="N4614" s="185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184" t="s">
        <v>343</v>
      </c>
      <c r="K4615" s="184" t="s">
        <v>339</v>
      </c>
      <c r="L4615" s="186">
        <f t="shared" si="159"/>
        <v>0</v>
      </c>
      <c r="M4615" s="186">
        <f t="shared" si="160"/>
        <v>0</v>
      </c>
      <c r="N4615" s="185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184" t="s">
        <v>344</v>
      </c>
      <c r="K4616" s="184" t="s">
        <v>318</v>
      </c>
      <c r="L4616" s="186">
        <f t="shared" si="159"/>
        <v>0</v>
      </c>
      <c r="M4616" s="186">
        <f t="shared" si="160"/>
        <v>0</v>
      </c>
      <c r="N4616" s="185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183" t="s">
        <v>351</v>
      </c>
      <c r="K4617" s="183" t="s">
        <v>318</v>
      </c>
      <c r="L4617" s="186">
        <f t="shared" si="159"/>
        <v>0</v>
      </c>
      <c r="M4617" s="186">
        <f t="shared" si="160"/>
        <v>0</v>
      </c>
      <c r="N4617" s="185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t="28.8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183" t="s">
        <v>352</v>
      </c>
      <c r="K4618" s="183" t="s">
        <v>321</v>
      </c>
      <c r="L4618" s="186">
        <f t="shared" si="159"/>
        <v>0</v>
      </c>
      <c r="M4618" s="186">
        <f t="shared" si="160"/>
        <v>0</v>
      </c>
      <c r="N4618" s="185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183" t="s">
        <v>345</v>
      </c>
      <c r="K4619" s="183" t="s">
        <v>318</v>
      </c>
      <c r="L4619" s="186">
        <f t="shared" si="159"/>
        <v>0</v>
      </c>
      <c r="M4619" s="186">
        <f t="shared" si="160"/>
        <v>0</v>
      </c>
      <c r="N4619" s="185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183" t="s">
        <v>268</v>
      </c>
      <c r="K4620" s="183" t="s">
        <v>318</v>
      </c>
      <c r="L4620" s="186">
        <f t="shared" si="159"/>
        <v>0.47399999999999998</v>
      </c>
      <c r="M4620" s="186">
        <f t="shared" si="160"/>
        <v>1013.8069999999999</v>
      </c>
      <c r="N4620" s="2" t="s">
        <v>1503</v>
      </c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183" t="s">
        <v>292</v>
      </c>
      <c r="K4621" s="183" t="s">
        <v>318</v>
      </c>
      <c r="L4621" s="186">
        <f t="shared" si="159"/>
        <v>0</v>
      </c>
      <c r="M4621" s="186">
        <f t="shared" si="160"/>
        <v>0</v>
      </c>
      <c r="N4621" s="185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183" t="s">
        <v>293</v>
      </c>
      <c r="K4622" s="183" t="s">
        <v>318</v>
      </c>
      <c r="L4622" s="186">
        <f t="shared" si="159"/>
        <v>0</v>
      </c>
      <c r="M4622" s="186">
        <f t="shared" si="160"/>
        <v>0</v>
      </c>
      <c r="N4622" s="185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183" t="s">
        <v>269</v>
      </c>
      <c r="K4623" s="183" t="s">
        <v>320</v>
      </c>
      <c r="L4623" s="186">
        <f>SUM(R4623,W4623,AB4623,AG4623,AL4623,AQ4623,AV4623,BA4623,BF4623,BK4623,BP4623,BU4623)</f>
        <v>12</v>
      </c>
      <c r="M4623" s="186">
        <f>SUM(S4623,X4623,AC4623,AH4623,AM4623,AR4623,AW4623,BB4623,BG4623,BL4623,BQ4623,BV4623)</f>
        <v>22.411000000000001</v>
      </c>
      <c r="N4623" s="185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183" t="s">
        <v>270</v>
      </c>
      <c r="K4624" s="183" t="s">
        <v>320</v>
      </c>
      <c r="L4624" s="186">
        <f t="shared" si="159"/>
        <v>1</v>
      </c>
      <c r="M4624" s="186">
        <f t="shared" si="160"/>
        <v>3.0649999999999999</v>
      </c>
      <c r="N4624" s="185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183" t="s">
        <v>271</v>
      </c>
      <c r="K4625" s="183" t="s">
        <v>321</v>
      </c>
      <c r="L4625" s="186">
        <f t="shared" si="159"/>
        <v>0</v>
      </c>
      <c r="M4625" s="186">
        <f t="shared" si="160"/>
        <v>0</v>
      </c>
      <c r="N4625" s="185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183" t="s">
        <v>294</v>
      </c>
      <c r="K4626" s="183" t="s">
        <v>320</v>
      </c>
      <c r="L4626" s="186">
        <f t="shared" si="159"/>
        <v>0</v>
      </c>
      <c r="M4626" s="186">
        <f t="shared" si="160"/>
        <v>0</v>
      </c>
      <c r="N4626" s="185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t="28.8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183" t="s">
        <v>346</v>
      </c>
      <c r="K4627" s="183" t="s">
        <v>320</v>
      </c>
      <c r="L4627" s="188">
        <f t="shared" si="159"/>
        <v>0</v>
      </c>
      <c r="M4627" s="186">
        <f t="shared" si="160"/>
        <v>0</v>
      </c>
      <c r="N4627" s="185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183" t="s">
        <v>295</v>
      </c>
      <c r="K4628" s="183" t="s">
        <v>320</v>
      </c>
      <c r="L4628" s="186">
        <f t="shared" si="159"/>
        <v>0</v>
      </c>
      <c r="M4628" s="186">
        <f t="shared" si="160"/>
        <v>0</v>
      </c>
      <c r="N4628" s="185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t="28.8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183" t="s">
        <v>299</v>
      </c>
      <c r="K4629" s="183" t="s">
        <v>318</v>
      </c>
      <c r="L4629" s="186">
        <f t="shared" si="159"/>
        <v>0</v>
      </c>
      <c r="M4629" s="186">
        <f t="shared" si="160"/>
        <v>0</v>
      </c>
      <c r="N4629" s="185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183" t="s">
        <v>347</v>
      </c>
      <c r="K4630" s="183" t="s">
        <v>320</v>
      </c>
      <c r="L4630" s="186">
        <f t="shared" si="159"/>
        <v>0</v>
      </c>
      <c r="M4630" s="186">
        <f t="shared" si="160"/>
        <v>0</v>
      </c>
      <c r="N4630" s="185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t="28.8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183" t="s">
        <v>296</v>
      </c>
      <c r="K4631" s="183" t="s">
        <v>321</v>
      </c>
      <c r="L4631" s="186">
        <f t="shared" si="159"/>
        <v>0</v>
      </c>
      <c r="M4631" s="186">
        <f t="shared" si="160"/>
        <v>0</v>
      </c>
      <c r="N4631" s="185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t="28.8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183" t="s">
        <v>297</v>
      </c>
      <c r="K4632" s="183" t="s">
        <v>318</v>
      </c>
      <c r="L4632" s="186">
        <f t="shared" si="159"/>
        <v>0</v>
      </c>
      <c r="M4632" s="186">
        <f t="shared" si="160"/>
        <v>0</v>
      </c>
      <c r="N4632" s="185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184" t="s">
        <v>348</v>
      </c>
      <c r="K4633" s="184" t="s">
        <v>320</v>
      </c>
      <c r="L4633" s="186">
        <f t="shared" si="159"/>
        <v>0</v>
      </c>
      <c r="M4633" s="186">
        <f t="shared" si="160"/>
        <v>0</v>
      </c>
      <c r="N4633" s="185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183" t="s">
        <v>272</v>
      </c>
      <c r="K4634" s="183" t="s">
        <v>321</v>
      </c>
      <c r="L4634" s="186">
        <f t="shared" si="159"/>
        <v>0</v>
      </c>
      <c r="M4634" s="186">
        <f t="shared" si="160"/>
        <v>0</v>
      </c>
      <c r="N4634" s="185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183" t="s">
        <v>273</v>
      </c>
      <c r="K4635" s="183" t="s">
        <v>321</v>
      </c>
      <c r="L4635" s="186">
        <f t="shared" si="159"/>
        <v>3.0000000000000001E-3</v>
      </c>
      <c r="M4635" s="186">
        <f t="shared" si="160"/>
        <v>8.5549999999999997</v>
      </c>
      <c r="N4635" s="2" t="s">
        <v>533</v>
      </c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183" t="s">
        <v>274</v>
      </c>
      <c r="K4636" s="183" t="s">
        <v>321</v>
      </c>
      <c r="L4636" s="186">
        <f t="shared" si="159"/>
        <v>6.0000000000000001E-3</v>
      </c>
      <c r="M4636" s="186">
        <f t="shared" si="160"/>
        <v>15.137</v>
      </c>
      <c r="N4636" s="185" t="s">
        <v>1221</v>
      </c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1221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183" t="s">
        <v>275</v>
      </c>
      <c r="K4637" s="183" t="s">
        <v>321</v>
      </c>
      <c r="L4637" s="186">
        <f t="shared" si="159"/>
        <v>4.0000000000000001E-3</v>
      </c>
      <c r="M4637" s="186">
        <f t="shared" si="160"/>
        <v>3.3639999999999999</v>
      </c>
      <c r="N4637" s="185" t="s">
        <v>702</v>
      </c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702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183" t="s">
        <v>276</v>
      </c>
      <c r="K4638" s="183" t="s">
        <v>320</v>
      </c>
      <c r="L4638" s="186">
        <f t="shared" si="159"/>
        <v>0</v>
      </c>
      <c r="M4638" s="186">
        <f t="shared" si="160"/>
        <v>0</v>
      </c>
      <c r="N4638" s="185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183" t="s">
        <v>277</v>
      </c>
      <c r="K4639" s="183" t="s">
        <v>320</v>
      </c>
      <c r="L4639" s="186">
        <f t="shared" si="159"/>
        <v>0</v>
      </c>
      <c r="M4639" s="186">
        <f t="shared" si="160"/>
        <v>0</v>
      </c>
      <c r="N4639" s="185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183" t="s">
        <v>298</v>
      </c>
      <c r="K4640" s="183" t="s">
        <v>321</v>
      </c>
      <c r="L4640" s="186">
        <f t="shared" si="159"/>
        <v>5.0000000000000001E-3</v>
      </c>
      <c r="M4640" s="186">
        <f t="shared" si="160"/>
        <v>2.8730000000000002</v>
      </c>
      <c r="N4640" s="185" t="s">
        <v>567</v>
      </c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183" t="s">
        <v>278</v>
      </c>
      <c r="K4641" s="183" t="s">
        <v>320</v>
      </c>
      <c r="L4641" s="186">
        <f t="shared" si="159"/>
        <v>0</v>
      </c>
      <c r="M4641" s="186">
        <f t="shared" si="160"/>
        <v>0</v>
      </c>
      <c r="N4641" s="185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183" t="s">
        <v>279</v>
      </c>
      <c r="K4642" s="183" t="s">
        <v>320</v>
      </c>
      <c r="L4642" s="186">
        <f t="shared" si="159"/>
        <v>2</v>
      </c>
      <c r="M4642" s="186">
        <f t="shared" si="160"/>
        <v>15.634</v>
      </c>
      <c r="N4642" s="185" t="s">
        <v>567</v>
      </c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183" t="s">
        <v>280</v>
      </c>
      <c r="K4643" s="183" t="s">
        <v>319</v>
      </c>
      <c r="L4643" s="186">
        <f t="shared" si="159"/>
        <v>0</v>
      </c>
      <c r="M4643" s="186">
        <f t="shared" si="160"/>
        <v>0</v>
      </c>
      <c r="N4643" s="185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t="72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183" t="s">
        <v>281</v>
      </c>
      <c r="K4644" s="183" t="s">
        <v>319</v>
      </c>
      <c r="L4644" s="186">
        <f t="shared" si="159"/>
        <v>0</v>
      </c>
      <c r="M4644" s="186">
        <f t="shared" si="160"/>
        <v>59.886449999999996</v>
      </c>
      <c r="N4644" s="185" t="s">
        <v>1504</v>
      </c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743</v>
      </c>
      <c r="AT4644" s="85"/>
      <c r="AU4644" s="85"/>
      <c r="AV4644" s="85"/>
      <c r="AW4644" s="100">
        <f>3.539+12.10545</f>
        <v>15.644449999999999</v>
      </c>
      <c r="AX4644" s="2" t="s">
        <v>822</v>
      </c>
      <c r="AY4644" s="2"/>
      <c r="AZ4644" s="2"/>
      <c r="BA4644" s="2"/>
      <c r="BB4644" s="55">
        <v>14.711</v>
      </c>
      <c r="BC4644" s="105" t="s">
        <v>1060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1155</v>
      </c>
      <c r="BN4644" s="48"/>
      <c r="BO4644" s="48"/>
      <c r="BP4644" s="48"/>
      <c r="BQ4644" s="117">
        <v>14.678000000000001</v>
      </c>
      <c r="BR4644" s="2" t="s">
        <v>1256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2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183" t="s">
        <v>267</v>
      </c>
      <c r="K4646" s="183" t="s">
        <v>318</v>
      </c>
      <c r="L4646" s="186">
        <f t="shared" si="159"/>
        <v>0</v>
      </c>
      <c r="M4646" s="186">
        <f t="shared" si="160"/>
        <v>0</v>
      </c>
      <c r="N4646" s="185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183" t="s">
        <v>291</v>
      </c>
      <c r="K4647" s="183" t="s">
        <v>319</v>
      </c>
      <c r="L4647" s="186">
        <f t="shared" si="159"/>
        <v>0</v>
      </c>
      <c r="M4647" s="186">
        <f t="shared" si="160"/>
        <v>0</v>
      </c>
      <c r="N4647" s="185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183" t="s">
        <v>336</v>
      </c>
      <c r="K4648" s="183" t="s">
        <v>319</v>
      </c>
      <c r="L4648" s="186">
        <f t="shared" si="159"/>
        <v>0</v>
      </c>
      <c r="M4648" s="186">
        <f t="shared" si="160"/>
        <v>0</v>
      </c>
      <c r="N4648" s="185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184" t="s">
        <v>337</v>
      </c>
      <c r="K4649" s="184" t="s">
        <v>318</v>
      </c>
      <c r="L4649" s="186">
        <f t="shared" si="159"/>
        <v>0</v>
      </c>
      <c r="M4649" s="186">
        <f t="shared" si="160"/>
        <v>0</v>
      </c>
      <c r="N4649" s="185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t="28.8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184" t="s">
        <v>338</v>
      </c>
      <c r="K4650" s="184" t="s">
        <v>339</v>
      </c>
      <c r="L4650" s="186">
        <f t="shared" si="159"/>
        <v>0</v>
      </c>
      <c r="M4650" s="186">
        <f t="shared" si="160"/>
        <v>0</v>
      </c>
      <c r="N4650" s="185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t="28.8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184" t="s">
        <v>340</v>
      </c>
      <c r="K4651" s="184" t="s">
        <v>318</v>
      </c>
      <c r="L4651" s="186">
        <f t="shared" si="159"/>
        <v>0</v>
      </c>
      <c r="M4651" s="186">
        <f t="shared" si="160"/>
        <v>0</v>
      </c>
      <c r="N4651" s="185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184" t="s">
        <v>341</v>
      </c>
      <c r="K4652" s="184" t="s">
        <v>320</v>
      </c>
      <c r="L4652" s="186">
        <f t="shared" si="159"/>
        <v>0</v>
      </c>
      <c r="M4652" s="186">
        <f t="shared" si="160"/>
        <v>0</v>
      </c>
      <c r="N4652" s="185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t="28.8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184" t="s">
        <v>342</v>
      </c>
      <c r="K4653" s="184" t="s">
        <v>320</v>
      </c>
      <c r="L4653" s="186">
        <f t="shared" si="159"/>
        <v>0</v>
      </c>
      <c r="M4653" s="186">
        <f t="shared" si="160"/>
        <v>0</v>
      </c>
      <c r="N4653" s="185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184" t="s">
        <v>343</v>
      </c>
      <c r="K4654" s="184" t="s">
        <v>339</v>
      </c>
      <c r="L4654" s="186">
        <f t="shared" si="159"/>
        <v>0</v>
      </c>
      <c r="M4654" s="186">
        <f t="shared" si="160"/>
        <v>0</v>
      </c>
      <c r="N4654" s="185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184" t="s">
        <v>344</v>
      </c>
      <c r="K4655" s="184" t="s">
        <v>318</v>
      </c>
      <c r="L4655" s="186">
        <f t="shared" si="159"/>
        <v>0</v>
      </c>
      <c r="M4655" s="186">
        <f t="shared" si="160"/>
        <v>0</v>
      </c>
      <c r="N4655" s="185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183" t="s">
        <v>351</v>
      </c>
      <c r="K4656" s="183" t="s">
        <v>318</v>
      </c>
      <c r="L4656" s="186">
        <f t="shared" si="159"/>
        <v>0</v>
      </c>
      <c r="M4656" s="186">
        <f t="shared" si="160"/>
        <v>0</v>
      </c>
      <c r="N4656" s="185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t="28.8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183" t="s">
        <v>352</v>
      </c>
      <c r="K4657" s="183" t="s">
        <v>321</v>
      </c>
      <c r="L4657" s="186">
        <f t="shared" si="159"/>
        <v>0</v>
      </c>
      <c r="M4657" s="186">
        <f t="shared" si="160"/>
        <v>0</v>
      </c>
      <c r="N4657" s="185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183" t="s">
        <v>345</v>
      </c>
      <c r="K4658" s="183" t="s">
        <v>318</v>
      </c>
      <c r="L4658" s="186">
        <f t="shared" si="159"/>
        <v>0</v>
      </c>
      <c r="M4658" s="186">
        <f t="shared" si="160"/>
        <v>0</v>
      </c>
      <c r="N4658" s="185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183" t="s">
        <v>268</v>
      </c>
      <c r="K4659" s="183" t="s">
        <v>318</v>
      </c>
      <c r="L4659" s="186">
        <f t="shared" si="159"/>
        <v>0</v>
      </c>
      <c r="M4659" s="186">
        <f t="shared" si="160"/>
        <v>0</v>
      </c>
      <c r="N4659" s="185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183" t="s">
        <v>292</v>
      </c>
      <c r="K4660" s="183" t="s">
        <v>318</v>
      </c>
      <c r="L4660" s="186">
        <f t="shared" si="159"/>
        <v>0</v>
      </c>
      <c r="M4660" s="186">
        <f t="shared" si="160"/>
        <v>0</v>
      </c>
      <c r="N4660" s="185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183" t="s">
        <v>293</v>
      </c>
      <c r="K4661" s="183" t="s">
        <v>318</v>
      </c>
      <c r="L4661" s="186">
        <f t="shared" si="159"/>
        <v>0</v>
      </c>
      <c r="M4661" s="186">
        <f t="shared" si="160"/>
        <v>0</v>
      </c>
      <c r="N4661" s="185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183" t="s">
        <v>269</v>
      </c>
      <c r="K4662" s="183" t="s">
        <v>320</v>
      </c>
      <c r="L4662" s="186">
        <f t="shared" si="159"/>
        <v>2</v>
      </c>
      <c r="M4662" s="186">
        <f t="shared" si="160"/>
        <v>2.1560000000000001</v>
      </c>
      <c r="N4662" s="185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183" t="s">
        <v>270</v>
      </c>
      <c r="K4663" s="183" t="s">
        <v>320</v>
      </c>
      <c r="L4663" s="186">
        <f t="shared" si="159"/>
        <v>0</v>
      </c>
      <c r="M4663" s="186">
        <f t="shared" si="160"/>
        <v>0</v>
      </c>
      <c r="N4663" s="185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183" t="s">
        <v>271</v>
      </c>
      <c r="K4664" s="183" t="s">
        <v>321</v>
      </c>
      <c r="L4664" s="186">
        <f t="shared" si="159"/>
        <v>0</v>
      </c>
      <c r="M4664" s="186">
        <f t="shared" si="160"/>
        <v>0</v>
      </c>
      <c r="N4664" s="185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183" t="s">
        <v>294</v>
      </c>
      <c r="K4665" s="183" t="s">
        <v>320</v>
      </c>
      <c r="L4665" s="186">
        <f t="shared" si="159"/>
        <v>0</v>
      </c>
      <c r="M4665" s="186">
        <f t="shared" si="160"/>
        <v>0</v>
      </c>
      <c r="N4665" s="185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t="28.8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183" t="s">
        <v>346</v>
      </c>
      <c r="K4666" s="183" t="s">
        <v>320</v>
      </c>
      <c r="L4666" s="186">
        <f t="shared" si="159"/>
        <v>0</v>
      </c>
      <c r="M4666" s="186">
        <f t="shared" si="160"/>
        <v>0</v>
      </c>
      <c r="N4666" s="185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183" t="s">
        <v>295</v>
      </c>
      <c r="K4667" s="183" t="s">
        <v>320</v>
      </c>
      <c r="L4667" s="186">
        <f t="shared" si="159"/>
        <v>0</v>
      </c>
      <c r="M4667" s="186">
        <f t="shared" si="160"/>
        <v>0</v>
      </c>
      <c r="N4667" s="185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t="28.8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183" t="s">
        <v>299</v>
      </c>
      <c r="K4668" s="183" t="s">
        <v>318</v>
      </c>
      <c r="L4668" s="186">
        <f t="shared" si="159"/>
        <v>0</v>
      </c>
      <c r="M4668" s="186">
        <f t="shared" si="160"/>
        <v>0</v>
      </c>
      <c r="N4668" s="185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183" t="s">
        <v>347</v>
      </c>
      <c r="K4669" s="183" t="s">
        <v>320</v>
      </c>
      <c r="L4669" s="186">
        <f t="shared" si="159"/>
        <v>0</v>
      </c>
      <c r="M4669" s="186">
        <f t="shared" si="160"/>
        <v>0</v>
      </c>
      <c r="N4669" s="185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t="28.8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183" t="s">
        <v>296</v>
      </c>
      <c r="K4670" s="183" t="s">
        <v>321</v>
      </c>
      <c r="L4670" s="186">
        <f t="shared" si="159"/>
        <v>0</v>
      </c>
      <c r="M4670" s="186">
        <f t="shared" si="160"/>
        <v>0</v>
      </c>
      <c r="N4670" s="185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t="28.8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183" t="s">
        <v>297</v>
      </c>
      <c r="K4671" s="183" t="s">
        <v>318</v>
      </c>
      <c r="L4671" s="186">
        <f t="shared" si="159"/>
        <v>0</v>
      </c>
      <c r="M4671" s="186">
        <f t="shared" si="160"/>
        <v>0</v>
      </c>
      <c r="N4671" s="185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184" t="s">
        <v>348</v>
      </c>
      <c r="K4672" s="184" t="s">
        <v>320</v>
      </c>
      <c r="L4672" s="186">
        <f t="shared" si="159"/>
        <v>0</v>
      </c>
      <c r="M4672" s="186">
        <f t="shared" si="160"/>
        <v>0</v>
      </c>
      <c r="N4672" s="185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183" t="s">
        <v>272</v>
      </c>
      <c r="K4673" s="183" t="s">
        <v>321</v>
      </c>
      <c r="L4673" s="186">
        <f t="shared" si="159"/>
        <v>0</v>
      </c>
      <c r="M4673" s="186">
        <f t="shared" si="160"/>
        <v>0</v>
      </c>
      <c r="N4673" s="185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183" t="s">
        <v>273</v>
      </c>
      <c r="K4674" s="183" t="s">
        <v>321</v>
      </c>
      <c r="L4674" s="186">
        <f t="shared" si="159"/>
        <v>0</v>
      </c>
      <c r="M4674" s="186">
        <f t="shared" si="160"/>
        <v>0</v>
      </c>
      <c r="N4674" s="185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183" t="s">
        <v>274</v>
      </c>
      <c r="K4675" s="183" t="s">
        <v>321</v>
      </c>
      <c r="L4675" s="186">
        <f t="shared" si="159"/>
        <v>0</v>
      </c>
      <c r="M4675" s="186">
        <f t="shared" si="160"/>
        <v>0</v>
      </c>
      <c r="N4675" s="185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183" t="s">
        <v>275</v>
      </c>
      <c r="K4676" s="183" t="s">
        <v>321</v>
      </c>
      <c r="L4676" s="186">
        <f t="shared" si="159"/>
        <v>0</v>
      </c>
      <c r="M4676" s="186">
        <f t="shared" si="160"/>
        <v>0</v>
      </c>
      <c r="N4676" s="185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183" t="s">
        <v>276</v>
      </c>
      <c r="K4677" s="183" t="s">
        <v>320</v>
      </c>
      <c r="L4677" s="186">
        <f t="shared" si="159"/>
        <v>0</v>
      </c>
      <c r="M4677" s="186">
        <f t="shared" si="160"/>
        <v>0</v>
      </c>
      <c r="N4677" s="185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183" t="s">
        <v>277</v>
      </c>
      <c r="K4678" s="183" t="s">
        <v>320</v>
      </c>
      <c r="L4678" s="186">
        <f t="shared" ref="L4678:L4741" si="161">SUM(R4678,W4678,AB4678,AG4678,AL4678,AQ4678,AV4678,BA4678,BF4678,BK4678,BP4678,BU4678)</f>
        <v>0</v>
      </c>
      <c r="M4678" s="186">
        <f t="shared" ref="M4678:M4741" si="162">SUM(S4678,X4678,AC4678,AH4678,AM4678,AR4678,AW4678,BB4678,BG4678,BL4678,BQ4678,BV4678)</f>
        <v>0</v>
      </c>
      <c r="N4678" s="185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183" t="s">
        <v>298</v>
      </c>
      <c r="K4679" s="183" t="s">
        <v>321</v>
      </c>
      <c r="L4679" s="186">
        <f t="shared" si="161"/>
        <v>0</v>
      </c>
      <c r="M4679" s="186">
        <f t="shared" si="162"/>
        <v>0</v>
      </c>
      <c r="N4679" s="185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183" t="s">
        <v>278</v>
      </c>
      <c r="K4680" s="183" t="s">
        <v>320</v>
      </c>
      <c r="L4680" s="186">
        <f t="shared" si="161"/>
        <v>0</v>
      </c>
      <c r="M4680" s="186">
        <f t="shared" si="162"/>
        <v>0</v>
      </c>
      <c r="N4680" s="185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183" t="s">
        <v>279</v>
      </c>
      <c r="K4681" s="183" t="s">
        <v>320</v>
      </c>
      <c r="L4681" s="186">
        <f t="shared" si="161"/>
        <v>0</v>
      </c>
      <c r="M4681" s="186">
        <f t="shared" si="162"/>
        <v>0</v>
      </c>
      <c r="N4681" s="185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183" t="s">
        <v>280</v>
      </c>
      <c r="K4682" s="183" t="s">
        <v>319</v>
      </c>
      <c r="L4682" s="186">
        <f t="shared" si="161"/>
        <v>0</v>
      </c>
      <c r="M4682" s="186">
        <f t="shared" si="162"/>
        <v>0</v>
      </c>
      <c r="N4682" s="185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183" t="s">
        <v>281</v>
      </c>
      <c r="K4683" s="183" t="s">
        <v>319</v>
      </c>
      <c r="L4683" s="186">
        <f t="shared" si="161"/>
        <v>0</v>
      </c>
      <c r="M4683" s="186">
        <f t="shared" si="162"/>
        <v>104.5</v>
      </c>
      <c r="N4683" s="185" t="s">
        <v>1502</v>
      </c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1060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1263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2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183" t="s">
        <v>267</v>
      </c>
      <c r="K4685" s="183" t="s">
        <v>318</v>
      </c>
      <c r="L4685" s="186">
        <f t="shared" si="161"/>
        <v>0</v>
      </c>
      <c r="M4685" s="186">
        <f t="shared" si="162"/>
        <v>0</v>
      </c>
      <c r="N4685" s="185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183" t="s">
        <v>291</v>
      </c>
      <c r="K4686" s="183" t="s">
        <v>319</v>
      </c>
      <c r="L4686" s="186">
        <f t="shared" si="161"/>
        <v>0</v>
      </c>
      <c r="M4686" s="186">
        <f t="shared" si="162"/>
        <v>0</v>
      </c>
      <c r="N4686" s="185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183" t="s">
        <v>336</v>
      </c>
      <c r="K4687" s="183" t="s">
        <v>319</v>
      </c>
      <c r="L4687" s="186">
        <f t="shared" si="161"/>
        <v>0</v>
      </c>
      <c r="M4687" s="186">
        <f t="shared" si="162"/>
        <v>0</v>
      </c>
      <c r="N4687" s="185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184" t="s">
        <v>337</v>
      </c>
      <c r="K4688" s="184" t="s">
        <v>318</v>
      </c>
      <c r="L4688" s="186">
        <f t="shared" si="161"/>
        <v>0</v>
      </c>
      <c r="M4688" s="186">
        <f t="shared" si="162"/>
        <v>0</v>
      </c>
      <c r="N4688" s="185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t="28.8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184" t="s">
        <v>338</v>
      </c>
      <c r="K4689" s="184" t="s">
        <v>339</v>
      </c>
      <c r="L4689" s="186">
        <f t="shared" si="161"/>
        <v>0</v>
      </c>
      <c r="M4689" s="186">
        <f t="shared" si="162"/>
        <v>0</v>
      </c>
      <c r="N4689" s="185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t="28.8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184" t="s">
        <v>340</v>
      </c>
      <c r="K4690" s="184" t="s">
        <v>318</v>
      </c>
      <c r="L4690" s="186">
        <f t="shared" si="161"/>
        <v>0</v>
      </c>
      <c r="M4690" s="186">
        <f t="shared" si="162"/>
        <v>0</v>
      </c>
      <c r="N4690" s="185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184" t="s">
        <v>341</v>
      </c>
      <c r="K4691" s="184" t="s">
        <v>320</v>
      </c>
      <c r="L4691" s="186">
        <f t="shared" si="161"/>
        <v>0</v>
      </c>
      <c r="M4691" s="186">
        <f t="shared" si="162"/>
        <v>0</v>
      </c>
      <c r="N4691" s="185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t="28.8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184" t="s">
        <v>342</v>
      </c>
      <c r="K4692" s="184" t="s">
        <v>320</v>
      </c>
      <c r="L4692" s="186">
        <f t="shared" si="161"/>
        <v>0</v>
      </c>
      <c r="M4692" s="186">
        <f t="shared" si="162"/>
        <v>0</v>
      </c>
      <c r="N4692" s="185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184" t="s">
        <v>343</v>
      </c>
      <c r="K4693" s="184" t="s">
        <v>339</v>
      </c>
      <c r="L4693" s="186">
        <f t="shared" si="161"/>
        <v>0</v>
      </c>
      <c r="M4693" s="186">
        <f t="shared" si="162"/>
        <v>0</v>
      </c>
      <c r="N4693" s="185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184" t="s">
        <v>344</v>
      </c>
      <c r="K4694" s="184" t="s">
        <v>318</v>
      </c>
      <c r="L4694" s="186">
        <f t="shared" si="161"/>
        <v>0</v>
      </c>
      <c r="M4694" s="186">
        <f t="shared" si="162"/>
        <v>0</v>
      </c>
      <c r="N4694" s="185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183" t="s">
        <v>351</v>
      </c>
      <c r="K4695" s="183" t="s">
        <v>318</v>
      </c>
      <c r="L4695" s="186">
        <f t="shared" si="161"/>
        <v>0</v>
      </c>
      <c r="M4695" s="186">
        <f t="shared" si="162"/>
        <v>0</v>
      </c>
      <c r="N4695" s="185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t="28.8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183" t="s">
        <v>352</v>
      </c>
      <c r="K4696" s="183" t="s">
        <v>321</v>
      </c>
      <c r="L4696" s="186">
        <f t="shared" si="161"/>
        <v>0</v>
      </c>
      <c r="M4696" s="186">
        <f t="shared" si="162"/>
        <v>0</v>
      </c>
      <c r="N4696" s="185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183" t="s">
        <v>345</v>
      </c>
      <c r="K4697" s="183" t="s">
        <v>318</v>
      </c>
      <c r="L4697" s="186">
        <f t="shared" si="161"/>
        <v>0</v>
      </c>
      <c r="M4697" s="186">
        <f t="shared" si="162"/>
        <v>0</v>
      </c>
      <c r="N4697" s="185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183" t="s">
        <v>268</v>
      </c>
      <c r="K4698" s="183" t="s">
        <v>318</v>
      </c>
      <c r="L4698" s="186">
        <f t="shared" si="161"/>
        <v>0</v>
      </c>
      <c r="M4698" s="186">
        <f t="shared" si="162"/>
        <v>0</v>
      </c>
      <c r="N4698" s="185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183" t="s">
        <v>292</v>
      </c>
      <c r="K4699" s="183" t="s">
        <v>318</v>
      </c>
      <c r="L4699" s="186">
        <f t="shared" si="161"/>
        <v>0</v>
      </c>
      <c r="M4699" s="186">
        <f t="shared" si="162"/>
        <v>0</v>
      </c>
      <c r="N4699" s="185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183" t="s">
        <v>293</v>
      </c>
      <c r="K4700" s="183" t="s">
        <v>318</v>
      </c>
      <c r="L4700" s="186">
        <f t="shared" si="161"/>
        <v>0</v>
      </c>
      <c r="M4700" s="186">
        <f t="shared" si="162"/>
        <v>0</v>
      </c>
      <c r="N4700" s="185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183" t="s">
        <v>269</v>
      </c>
      <c r="K4701" s="183" t="s">
        <v>320</v>
      </c>
      <c r="L4701" s="186">
        <f t="shared" si="161"/>
        <v>0</v>
      </c>
      <c r="M4701" s="186">
        <f t="shared" si="162"/>
        <v>0</v>
      </c>
      <c r="N4701" s="185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183" t="s">
        <v>270</v>
      </c>
      <c r="K4702" s="183" t="s">
        <v>320</v>
      </c>
      <c r="L4702" s="186">
        <f t="shared" si="161"/>
        <v>0</v>
      </c>
      <c r="M4702" s="186">
        <f t="shared" si="162"/>
        <v>0</v>
      </c>
      <c r="N4702" s="185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183" t="s">
        <v>271</v>
      </c>
      <c r="K4703" s="183" t="s">
        <v>321</v>
      </c>
      <c r="L4703" s="186">
        <f t="shared" si="161"/>
        <v>0</v>
      </c>
      <c r="M4703" s="186">
        <f t="shared" si="162"/>
        <v>0</v>
      </c>
      <c r="N4703" s="185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183" t="s">
        <v>294</v>
      </c>
      <c r="K4704" s="183" t="s">
        <v>320</v>
      </c>
      <c r="L4704" s="186">
        <f t="shared" si="161"/>
        <v>0</v>
      </c>
      <c r="M4704" s="186">
        <f t="shared" si="162"/>
        <v>0</v>
      </c>
      <c r="N4704" s="185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t="28.8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183" t="s">
        <v>346</v>
      </c>
      <c r="K4705" s="183" t="s">
        <v>320</v>
      </c>
      <c r="L4705" s="186">
        <f t="shared" si="161"/>
        <v>0</v>
      </c>
      <c r="M4705" s="186">
        <f t="shared" si="162"/>
        <v>0</v>
      </c>
      <c r="N4705" s="185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183" t="s">
        <v>295</v>
      </c>
      <c r="K4706" s="183" t="s">
        <v>320</v>
      </c>
      <c r="L4706" s="186">
        <f t="shared" si="161"/>
        <v>0</v>
      </c>
      <c r="M4706" s="186">
        <f t="shared" si="162"/>
        <v>0</v>
      </c>
      <c r="N4706" s="185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t="28.8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183" t="s">
        <v>299</v>
      </c>
      <c r="K4707" s="183" t="s">
        <v>318</v>
      </c>
      <c r="L4707" s="186">
        <f t="shared" si="161"/>
        <v>0</v>
      </c>
      <c r="M4707" s="186">
        <f t="shared" si="162"/>
        <v>0</v>
      </c>
      <c r="N4707" s="185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183" t="s">
        <v>347</v>
      </c>
      <c r="K4708" s="183" t="s">
        <v>320</v>
      </c>
      <c r="L4708" s="186">
        <f t="shared" si="161"/>
        <v>0</v>
      </c>
      <c r="M4708" s="186">
        <f t="shared" si="162"/>
        <v>0</v>
      </c>
      <c r="N4708" s="185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t="28.8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183" t="s">
        <v>296</v>
      </c>
      <c r="K4709" s="183" t="s">
        <v>321</v>
      </c>
      <c r="L4709" s="186">
        <f t="shared" si="161"/>
        <v>0</v>
      </c>
      <c r="M4709" s="186">
        <f t="shared" si="162"/>
        <v>0</v>
      </c>
      <c r="N4709" s="185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t="28.8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183" t="s">
        <v>297</v>
      </c>
      <c r="K4710" s="183" t="s">
        <v>318</v>
      </c>
      <c r="L4710" s="186">
        <f t="shared" si="161"/>
        <v>0</v>
      </c>
      <c r="M4710" s="186">
        <f t="shared" si="162"/>
        <v>0</v>
      </c>
      <c r="N4710" s="185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184" t="s">
        <v>348</v>
      </c>
      <c r="K4711" s="184" t="s">
        <v>320</v>
      </c>
      <c r="L4711" s="186">
        <f t="shared" si="161"/>
        <v>0</v>
      </c>
      <c r="M4711" s="186">
        <f t="shared" si="162"/>
        <v>0</v>
      </c>
      <c r="N4711" s="185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183" t="s">
        <v>272</v>
      </c>
      <c r="K4712" s="183" t="s">
        <v>321</v>
      </c>
      <c r="L4712" s="186">
        <f t="shared" si="161"/>
        <v>8.0000000000000002E-3</v>
      </c>
      <c r="M4712" s="186">
        <f t="shared" si="162"/>
        <v>16.937000000000001</v>
      </c>
      <c r="N4712" s="185" t="s">
        <v>521</v>
      </c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183" t="s">
        <v>273</v>
      </c>
      <c r="K4713" s="183" t="s">
        <v>321</v>
      </c>
      <c r="L4713" s="186">
        <f t="shared" si="161"/>
        <v>1.2E-2</v>
      </c>
      <c r="M4713" s="186">
        <f t="shared" si="162"/>
        <v>25.442</v>
      </c>
      <c r="N4713" s="185" t="s">
        <v>521</v>
      </c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183" t="s">
        <v>274</v>
      </c>
      <c r="K4714" s="183" t="s">
        <v>321</v>
      </c>
      <c r="L4714" s="187">
        <f t="shared" si="161"/>
        <v>1.5E-3</v>
      </c>
      <c r="M4714" s="186">
        <f t="shared" si="162"/>
        <v>3.2330000000000001</v>
      </c>
      <c r="N4714" s="185" t="s">
        <v>1505</v>
      </c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183" t="s">
        <v>275</v>
      </c>
      <c r="K4715" s="183" t="s">
        <v>321</v>
      </c>
      <c r="L4715" s="186">
        <f t="shared" si="161"/>
        <v>0</v>
      </c>
      <c r="M4715" s="186">
        <f t="shared" si="162"/>
        <v>0</v>
      </c>
      <c r="N4715" s="185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183" t="s">
        <v>276</v>
      </c>
      <c r="K4716" s="183" t="s">
        <v>320</v>
      </c>
      <c r="L4716" s="186">
        <f t="shared" si="161"/>
        <v>0</v>
      </c>
      <c r="M4716" s="186">
        <f t="shared" si="162"/>
        <v>0</v>
      </c>
      <c r="N4716" s="185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183" t="s">
        <v>277</v>
      </c>
      <c r="K4717" s="183" t="s">
        <v>320</v>
      </c>
      <c r="L4717" s="186">
        <f t="shared" si="161"/>
        <v>2</v>
      </c>
      <c r="M4717" s="186">
        <f t="shared" si="162"/>
        <v>2.5870000000000002</v>
      </c>
      <c r="N4717" s="185" t="s">
        <v>546</v>
      </c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183" t="s">
        <v>298</v>
      </c>
      <c r="K4718" s="183" t="s">
        <v>321</v>
      </c>
      <c r="L4718" s="186">
        <f t="shared" si="161"/>
        <v>0.34</v>
      </c>
      <c r="M4718" s="186">
        <f t="shared" si="162"/>
        <v>164.58</v>
      </c>
      <c r="N4718" s="185" t="s">
        <v>515</v>
      </c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183" t="s">
        <v>278</v>
      </c>
      <c r="K4719" s="183" t="s">
        <v>320</v>
      </c>
      <c r="L4719" s="186">
        <f t="shared" si="161"/>
        <v>1</v>
      </c>
      <c r="M4719" s="186">
        <f t="shared" si="162"/>
        <v>1.8839999999999999</v>
      </c>
      <c r="N4719" s="185" t="s">
        <v>517</v>
      </c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183" t="s">
        <v>279</v>
      </c>
      <c r="K4720" s="183" t="s">
        <v>320</v>
      </c>
      <c r="L4720" s="186">
        <f t="shared" si="161"/>
        <v>7</v>
      </c>
      <c r="M4720" s="186">
        <f t="shared" si="162"/>
        <v>61.249000000000002</v>
      </c>
      <c r="N4720" s="185" t="s">
        <v>515</v>
      </c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183" t="s">
        <v>280</v>
      </c>
      <c r="K4721" s="183" t="s">
        <v>319</v>
      </c>
      <c r="L4721" s="186">
        <f t="shared" si="161"/>
        <v>0</v>
      </c>
      <c r="M4721" s="186">
        <f t="shared" si="162"/>
        <v>0</v>
      </c>
      <c r="N4721" s="185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t="28.8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183" t="s">
        <v>281</v>
      </c>
      <c r="K4722" s="183" t="s">
        <v>319</v>
      </c>
      <c r="L4722" s="186">
        <f t="shared" si="161"/>
        <v>0</v>
      </c>
      <c r="M4722" s="186">
        <f t="shared" si="162"/>
        <v>13.668000000000001</v>
      </c>
      <c r="N4722" s="185" t="s">
        <v>1506</v>
      </c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1060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1156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2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183" t="s">
        <v>267</v>
      </c>
      <c r="K4724" s="183" t="s">
        <v>318</v>
      </c>
      <c r="L4724" s="186">
        <f t="shared" si="161"/>
        <v>0</v>
      </c>
      <c r="M4724" s="186">
        <f t="shared" si="162"/>
        <v>0</v>
      </c>
      <c r="N4724" s="185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183" t="s">
        <v>291</v>
      </c>
      <c r="K4725" s="183" t="s">
        <v>319</v>
      </c>
      <c r="L4725" s="186">
        <f t="shared" si="161"/>
        <v>0</v>
      </c>
      <c r="M4725" s="186">
        <f t="shared" si="162"/>
        <v>0</v>
      </c>
      <c r="N4725" s="185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183" t="s">
        <v>336</v>
      </c>
      <c r="K4726" s="183" t="s">
        <v>319</v>
      </c>
      <c r="L4726" s="186">
        <f t="shared" si="161"/>
        <v>0</v>
      </c>
      <c r="M4726" s="186">
        <f t="shared" si="162"/>
        <v>0</v>
      </c>
      <c r="N4726" s="185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184" t="s">
        <v>337</v>
      </c>
      <c r="K4727" s="184" t="s">
        <v>318</v>
      </c>
      <c r="L4727" s="186">
        <f t="shared" si="161"/>
        <v>0</v>
      </c>
      <c r="M4727" s="186">
        <f t="shared" si="162"/>
        <v>0</v>
      </c>
      <c r="N4727" s="185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t="28.8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184" t="s">
        <v>338</v>
      </c>
      <c r="K4728" s="184" t="s">
        <v>339</v>
      </c>
      <c r="L4728" s="186">
        <f t="shared" si="161"/>
        <v>0</v>
      </c>
      <c r="M4728" s="186">
        <f t="shared" si="162"/>
        <v>0</v>
      </c>
      <c r="N4728" s="185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t="28.8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184" t="s">
        <v>340</v>
      </c>
      <c r="K4729" s="184" t="s">
        <v>318</v>
      </c>
      <c r="L4729" s="186">
        <f t="shared" si="161"/>
        <v>0</v>
      </c>
      <c r="M4729" s="186">
        <f t="shared" si="162"/>
        <v>0</v>
      </c>
      <c r="N4729" s="185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184" t="s">
        <v>341</v>
      </c>
      <c r="K4730" s="184" t="s">
        <v>320</v>
      </c>
      <c r="L4730" s="186">
        <f t="shared" si="161"/>
        <v>0</v>
      </c>
      <c r="M4730" s="186">
        <f t="shared" si="162"/>
        <v>0</v>
      </c>
      <c r="N4730" s="185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t="28.8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184" t="s">
        <v>342</v>
      </c>
      <c r="K4731" s="184" t="s">
        <v>320</v>
      </c>
      <c r="L4731" s="186">
        <f t="shared" si="161"/>
        <v>0</v>
      </c>
      <c r="M4731" s="186">
        <f t="shared" si="162"/>
        <v>0</v>
      </c>
      <c r="N4731" s="185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184" t="s">
        <v>343</v>
      </c>
      <c r="K4732" s="184" t="s">
        <v>339</v>
      </c>
      <c r="L4732" s="186">
        <f t="shared" si="161"/>
        <v>0</v>
      </c>
      <c r="M4732" s="186">
        <f t="shared" si="162"/>
        <v>0</v>
      </c>
      <c r="N4732" s="185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184" t="s">
        <v>344</v>
      </c>
      <c r="K4733" s="184" t="s">
        <v>318</v>
      </c>
      <c r="L4733" s="186">
        <f t="shared" si="161"/>
        <v>0</v>
      </c>
      <c r="M4733" s="186">
        <f t="shared" si="162"/>
        <v>0</v>
      </c>
      <c r="N4733" s="185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183" t="s">
        <v>351</v>
      </c>
      <c r="K4734" s="183" t="s">
        <v>318</v>
      </c>
      <c r="L4734" s="186">
        <f t="shared" si="161"/>
        <v>0</v>
      </c>
      <c r="M4734" s="186">
        <f t="shared" si="162"/>
        <v>0</v>
      </c>
      <c r="N4734" s="185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t="28.8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183" t="s">
        <v>352</v>
      </c>
      <c r="K4735" s="183" t="s">
        <v>321</v>
      </c>
      <c r="L4735" s="186">
        <f t="shared" si="161"/>
        <v>0</v>
      </c>
      <c r="M4735" s="186">
        <f t="shared" si="162"/>
        <v>0</v>
      </c>
      <c r="N4735" s="185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183" t="s">
        <v>345</v>
      </c>
      <c r="K4736" s="183" t="s">
        <v>318</v>
      </c>
      <c r="L4736" s="186">
        <f t="shared" si="161"/>
        <v>0</v>
      </c>
      <c r="M4736" s="186">
        <f t="shared" si="162"/>
        <v>0</v>
      </c>
      <c r="N4736" s="185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183" t="s">
        <v>268</v>
      </c>
      <c r="K4737" s="183" t="s">
        <v>318</v>
      </c>
      <c r="L4737" s="186">
        <f t="shared" si="161"/>
        <v>0</v>
      </c>
      <c r="M4737" s="186">
        <f t="shared" si="162"/>
        <v>0</v>
      </c>
      <c r="N4737" s="185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183" t="s">
        <v>292</v>
      </c>
      <c r="K4738" s="183" t="s">
        <v>318</v>
      </c>
      <c r="L4738" s="186">
        <f t="shared" si="161"/>
        <v>0</v>
      </c>
      <c r="M4738" s="186">
        <f t="shared" si="162"/>
        <v>0</v>
      </c>
      <c r="N4738" s="185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183" t="s">
        <v>293</v>
      </c>
      <c r="K4739" s="183" t="s">
        <v>318</v>
      </c>
      <c r="L4739" s="186">
        <f t="shared" si="161"/>
        <v>2.1499999999999998E-2</v>
      </c>
      <c r="M4739" s="186">
        <f t="shared" si="162"/>
        <v>143.48500000000001</v>
      </c>
      <c r="N4739" s="185" t="s">
        <v>517</v>
      </c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183" t="s">
        <v>269</v>
      </c>
      <c r="K4740" s="183" t="s">
        <v>320</v>
      </c>
      <c r="L4740" s="186">
        <f t="shared" si="161"/>
        <v>0</v>
      </c>
      <c r="M4740" s="186">
        <f t="shared" si="162"/>
        <v>0</v>
      </c>
      <c r="N4740" s="185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183" t="s">
        <v>270</v>
      </c>
      <c r="K4741" s="183" t="s">
        <v>320</v>
      </c>
      <c r="L4741" s="186">
        <f t="shared" si="161"/>
        <v>0</v>
      </c>
      <c r="M4741" s="186">
        <f t="shared" si="162"/>
        <v>0</v>
      </c>
      <c r="N4741" s="185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183" t="s">
        <v>271</v>
      </c>
      <c r="K4742" s="183" t="s">
        <v>321</v>
      </c>
      <c r="L4742" s="186">
        <f t="shared" ref="L4742:L4805" si="163">SUM(R4742,W4742,AB4742,AG4742,AL4742,AQ4742,AV4742,BA4742,BF4742,BK4742,BP4742,BU4742)</f>
        <v>0</v>
      </c>
      <c r="M4742" s="186">
        <f t="shared" ref="M4742:M4805" si="164">SUM(S4742,X4742,AC4742,AH4742,AM4742,AR4742,AW4742,BB4742,BG4742,BL4742,BQ4742,BV4742)</f>
        <v>0</v>
      </c>
      <c r="N4742" s="185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183" t="s">
        <v>294</v>
      </c>
      <c r="K4743" s="183" t="s">
        <v>320</v>
      </c>
      <c r="L4743" s="186">
        <f t="shared" si="163"/>
        <v>0</v>
      </c>
      <c r="M4743" s="186">
        <f t="shared" si="164"/>
        <v>0</v>
      </c>
      <c r="N4743" s="185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t="28.8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183" t="s">
        <v>346</v>
      </c>
      <c r="K4744" s="183" t="s">
        <v>320</v>
      </c>
      <c r="L4744" s="186">
        <f t="shared" si="163"/>
        <v>0</v>
      </c>
      <c r="M4744" s="186">
        <f t="shared" si="164"/>
        <v>0</v>
      </c>
      <c r="N4744" s="185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183" t="s">
        <v>295</v>
      </c>
      <c r="K4745" s="183" t="s">
        <v>320</v>
      </c>
      <c r="L4745" s="186">
        <f t="shared" si="163"/>
        <v>0</v>
      </c>
      <c r="M4745" s="186">
        <f t="shared" si="164"/>
        <v>0</v>
      </c>
      <c r="N4745" s="185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t="28.8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183" t="s">
        <v>299</v>
      </c>
      <c r="K4746" s="183" t="s">
        <v>318</v>
      </c>
      <c r="L4746" s="186">
        <f t="shared" si="163"/>
        <v>0</v>
      </c>
      <c r="M4746" s="186">
        <f t="shared" si="164"/>
        <v>0</v>
      </c>
      <c r="N4746" s="185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183" t="s">
        <v>347</v>
      </c>
      <c r="K4747" s="183" t="s">
        <v>320</v>
      </c>
      <c r="L4747" s="186">
        <f t="shared" si="163"/>
        <v>0</v>
      </c>
      <c r="M4747" s="186">
        <f t="shared" si="164"/>
        <v>0</v>
      </c>
      <c r="N4747" s="185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t="28.8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183" t="s">
        <v>296</v>
      </c>
      <c r="K4748" s="183" t="s">
        <v>321</v>
      </c>
      <c r="L4748" s="186">
        <f t="shared" si="163"/>
        <v>0</v>
      </c>
      <c r="M4748" s="186">
        <f t="shared" si="164"/>
        <v>0</v>
      </c>
      <c r="N4748" s="185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t="28.8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183" t="s">
        <v>297</v>
      </c>
      <c r="K4749" s="183" t="s">
        <v>318</v>
      </c>
      <c r="L4749" s="186">
        <f t="shared" si="163"/>
        <v>0</v>
      </c>
      <c r="M4749" s="186">
        <f t="shared" si="164"/>
        <v>0</v>
      </c>
      <c r="N4749" s="185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184" t="s">
        <v>348</v>
      </c>
      <c r="K4750" s="184" t="s">
        <v>320</v>
      </c>
      <c r="L4750" s="186">
        <f t="shared" si="163"/>
        <v>0</v>
      </c>
      <c r="M4750" s="186">
        <f t="shared" si="164"/>
        <v>0</v>
      </c>
      <c r="N4750" s="185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183" t="s">
        <v>272</v>
      </c>
      <c r="K4751" s="183" t="s">
        <v>321</v>
      </c>
      <c r="L4751" s="186">
        <f t="shared" si="163"/>
        <v>0</v>
      </c>
      <c r="M4751" s="186">
        <f t="shared" si="164"/>
        <v>0</v>
      </c>
      <c r="N4751" s="185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183" t="s">
        <v>273</v>
      </c>
      <c r="K4752" s="183" t="s">
        <v>321</v>
      </c>
      <c r="L4752" s="186">
        <f t="shared" si="163"/>
        <v>0</v>
      </c>
      <c r="M4752" s="186">
        <f t="shared" si="164"/>
        <v>0</v>
      </c>
      <c r="N4752" s="185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183" t="s">
        <v>274</v>
      </c>
      <c r="K4753" s="183" t="s">
        <v>321</v>
      </c>
      <c r="L4753" s="186">
        <f t="shared" si="163"/>
        <v>0</v>
      </c>
      <c r="M4753" s="186">
        <f t="shared" si="164"/>
        <v>0</v>
      </c>
      <c r="N4753" s="185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183" t="s">
        <v>275</v>
      </c>
      <c r="K4754" s="183" t="s">
        <v>321</v>
      </c>
      <c r="L4754" s="186">
        <f t="shared" si="163"/>
        <v>0</v>
      </c>
      <c r="M4754" s="186">
        <f t="shared" si="164"/>
        <v>0</v>
      </c>
      <c r="N4754" s="185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183" t="s">
        <v>276</v>
      </c>
      <c r="K4755" s="183" t="s">
        <v>320</v>
      </c>
      <c r="L4755" s="186">
        <f t="shared" si="163"/>
        <v>0</v>
      </c>
      <c r="M4755" s="186">
        <f t="shared" si="164"/>
        <v>0</v>
      </c>
      <c r="N4755" s="185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183" t="s">
        <v>277</v>
      </c>
      <c r="K4756" s="183" t="s">
        <v>320</v>
      </c>
      <c r="L4756" s="186">
        <f t="shared" si="163"/>
        <v>0</v>
      </c>
      <c r="M4756" s="186">
        <f t="shared" si="164"/>
        <v>0</v>
      </c>
      <c r="N4756" s="185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183" t="s">
        <v>298</v>
      </c>
      <c r="K4757" s="183" t="s">
        <v>321</v>
      </c>
      <c r="L4757" s="186">
        <f t="shared" si="163"/>
        <v>0</v>
      </c>
      <c r="M4757" s="186">
        <f t="shared" si="164"/>
        <v>0</v>
      </c>
      <c r="N4757" s="185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183" t="s">
        <v>278</v>
      </c>
      <c r="K4758" s="183" t="s">
        <v>320</v>
      </c>
      <c r="L4758" s="186">
        <f t="shared" si="163"/>
        <v>1</v>
      </c>
      <c r="M4758" s="186">
        <f t="shared" si="164"/>
        <v>1.8839999999999999</v>
      </c>
      <c r="N4758" s="185" t="s">
        <v>517</v>
      </c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183" t="s">
        <v>279</v>
      </c>
      <c r="K4759" s="183" t="s">
        <v>320</v>
      </c>
      <c r="L4759" s="186">
        <f t="shared" si="163"/>
        <v>0</v>
      </c>
      <c r="M4759" s="186">
        <f t="shared" si="164"/>
        <v>0</v>
      </c>
      <c r="N4759" s="185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183" t="s">
        <v>280</v>
      </c>
      <c r="K4760" s="183" t="s">
        <v>319</v>
      </c>
      <c r="L4760" s="186">
        <f t="shared" si="163"/>
        <v>0</v>
      </c>
      <c r="M4760" s="186">
        <f t="shared" si="164"/>
        <v>0</v>
      </c>
      <c r="N4760" s="185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t="57.6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183" t="s">
        <v>281</v>
      </c>
      <c r="K4761" s="183" t="s">
        <v>319</v>
      </c>
      <c r="L4761" s="186">
        <f t="shared" si="163"/>
        <v>0</v>
      </c>
      <c r="M4761" s="186">
        <f t="shared" si="164"/>
        <v>111.884</v>
      </c>
      <c r="N4761" s="185" t="s">
        <v>1507</v>
      </c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1060</v>
      </c>
      <c r="BD4761" s="105"/>
      <c r="BE4761" s="105"/>
      <c r="BF4761" s="105"/>
      <c r="BG4761" s="109">
        <v>4.5</v>
      </c>
      <c r="BH4761" s="2" t="s">
        <v>1039</v>
      </c>
      <c r="BI4761" s="2"/>
      <c r="BJ4761" s="2"/>
      <c r="BK4761" s="2"/>
      <c r="BL4761" s="55">
        <v>10.592000000000001</v>
      </c>
      <c r="BM4761" s="48" t="s">
        <v>1157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2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183" t="s">
        <v>267</v>
      </c>
      <c r="K4763" s="183" t="s">
        <v>318</v>
      </c>
      <c r="L4763" s="186">
        <f t="shared" si="163"/>
        <v>0</v>
      </c>
      <c r="M4763" s="186">
        <f t="shared" si="164"/>
        <v>0</v>
      </c>
      <c r="N4763" s="185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183" t="s">
        <v>291</v>
      </c>
      <c r="K4764" s="183" t="s">
        <v>319</v>
      </c>
      <c r="L4764" s="186">
        <f t="shared" si="163"/>
        <v>0</v>
      </c>
      <c r="M4764" s="186">
        <f t="shared" si="164"/>
        <v>0</v>
      </c>
      <c r="N4764" s="185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183" t="s">
        <v>336</v>
      </c>
      <c r="K4765" s="183" t="s">
        <v>319</v>
      </c>
      <c r="L4765" s="186">
        <f t="shared" si="163"/>
        <v>0</v>
      </c>
      <c r="M4765" s="186">
        <f t="shared" si="164"/>
        <v>0</v>
      </c>
      <c r="N4765" s="185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184" t="s">
        <v>337</v>
      </c>
      <c r="K4766" s="184" t="s">
        <v>318</v>
      </c>
      <c r="L4766" s="186">
        <f t="shared" si="163"/>
        <v>0</v>
      </c>
      <c r="M4766" s="186">
        <f t="shared" si="164"/>
        <v>0</v>
      </c>
      <c r="N4766" s="185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t="28.8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184" t="s">
        <v>338</v>
      </c>
      <c r="K4767" s="184" t="s">
        <v>339</v>
      </c>
      <c r="L4767" s="186">
        <f t="shared" si="163"/>
        <v>0</v>
      </c>
      <c r="M4767" s="186">
        <f t="shared" si="164"/>
        <v>0</v>
      </c>
      <c r="N4767" s="185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t="28.8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184" t="s">
        <v>340</v>
      </c>
      <c r="K4768" s="184" t="s">
        <v>318</v>
      </c>
      <c r="L4768" s="186">
        <f t="shared" si="163"/>
        <v>0</v>
      </c>
      <c r="M4768" s="186">
        <f t="shared" si="164"/>
        <v>0</v>
      </c>
      <c r="N4768" s="185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184" t="s">
        <v>341</v>
      </c>
      <c r="K4769" s="184" t="s">
        <v>320</v>
      </c>
      <c r="L4769" s="186">
        <f t="shared" si="163"/>
        <v>0</v>
      </c>
      <c r="M4769" s="186">
        <f t="shared" si="164"/>
        <v>0</v>
      </c>
      <c r="N4769" s="185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t="28.8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184" t="s">
        <v>342</v>
      </c>
      <c r="K4770" s="184" t="s">
        <v>320</v>
      </c>
      <c r="L4770" s="186">
        <f t="shared" si="163"/>
        <v>0</v>
      </c>
      <c r="M4770" s="186">
        <f t="shared" si="164"/>
        <v>0</v>
      </c>
      <c r="N4770" s="185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184" t="s">
        <v>343</v>
      </c>
      <c r="K4771" s="184" t="s">
        <v>339</v>
      </c>
      <c r="L4771" s="186">
        <f t="shared" si="163"/>
        <v>0</v>
      </c>
      <c r="M4771" s="186">
        <f t="shared" si="164"/>
        <v>0</v>
      </c>
      <c r="N4771" s="185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184" t="s">
        <v>344</v>
      </c>
      <c r="K4772" s="184" t="s">
        <v>318</v>
      </c>
      <c r="L4772" s="186">
        <f t="shared" si="163"/>
        <v>0</v>
      </c>
      <c r="M4772" s="186">
        <f t="shared" si="164"/>
        <v>0</v>
      </c>
      <c r="N4772" s="185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183" t="s">
        <v>351</v>
      </c>
      <c r="K4773" s="183" t="s">
        <v>318</v>
      </c>
      <c r="L4773" s="186">
        <f t="shared" si="163"/>
        <v>0</v>
      </c>
      <c r="M4773" s="186">
        <f t="shared" si="164"/>
        <v>0</v>
      </c>
      <c r="N4773" s="185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t="28.8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183" t="s">
        <v>352</v>
      </c>
      <c r="K4774" s="183" t="s">
        <v>321</v>
      </c>
      <c r="L4774" s="186">
        <f t="shared" si="163"/>
        <v>0</v>
      </c>
      <c r="M4774" s="186">
        <f t="shared" si="164"/>
        <v>0</v>
      </c>
      <c r="N4774" s="185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183" t="s">
        <v>345</v>
      </c>
      <c r="K4775" s="183" t="s">
        <v>318</v>
      </c>
      <c r="L4775" s="186">
        <f t="shared" si="163"/>
        <v>0</v>
      </c>
      <c r="M4775" s="186">
        <f t="shared" si="164"/>
        <v>0</v>
      </c>
      <c r="N4775" s="185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183" t="s">
        <v>268</v>
      </c>
      <c r="K4776" s="183" t="s">
        <v>318</v>
      </c>
      <c r="L4776" s="186">
        <f t="shared" si="163"/>
        <v>0.432</v>
      </c>
      <c r="M4776" s="186">
        <f t="shared" si="164"/>
        <v>859.16899999999998</v>
      </c>
      <c r="N4776" s="185" t="s">
        <v>1508</v>
      </c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183" t="s">
        <v>292</v>
      </c>
      <c r="K4777" s="183" t="s">
        <v>318</v>
      </c>
      <c r="L4777" s="186">
        <f t="shared" si="163"/>
        <v>0</v>
      </c>
      <c r="M4777" s="186">
        <f t="shared" si="164"/>
        <v>0</v>
      </c>
      <c r="N4777" s="185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183" t="s">
        <v>293</v>
      </c>
      <c r="K4778" s="183" t="s">
        <v>318</v>
      </c>
      <c r="L4778" s="187">
        <f t="shared" si="163"/>
        <v>1.6999999999999999E-3</v>
      </c>
      <c r="M4778" s="186">
        <f t="shared" si="164"/>
        <v>13.058</v>
      </c>
      <c r="N4778" s="185" t="s">
        <v>515</v>
      </c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183" t="s">
        <v>269</v>
      </c>
      <c r="K4779" s="183" t="s">
        <v>320</v>
      </c>
      <c r="L4779" s="186">
        <f t="shared" si="163"/>
        <v>2</v>
      </c>
      <c r="M4779" s="186">
        <f t="shared" si="164"/>
        <v>2.6080000000000001</v>
      </c>
      <c r="N4779" s="185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183" t="s">
        <v>270</v>
      </c>
      <c r="K4780" s="183" t="s">
        <v>320</v>
      </c>
      <c r="L4780" s="186">
        <f t="shared" si="163"/>
        <v>0</v>
      </c>
      <c r="M4780" s="186">
        <f t="shared" si="164"/>
        <v>0</v>
      </c>
      <c r="N4780" s="185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183" t="s">
        <v>271</v>
      </c>
      <c r="K4781" s="183" t="s">
        <v>321</v>
      </c>
      <c r="L4781" s="186">
        <f t="shared" si="163"/>
        <v>0</v>
      </c>
      <c r="M4781" s="186">
        <f t="shared" si="164"/>
        <v>0</v>
      </c>
      <c r="N4781" s="185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183" t="s">
        <v>294</v>
      </c>
      <c r="K4782" s="183" t="s">
        <v>320</v>
      </c>
      <c r="L4782" s="186">
        <f t="shared" si="163"/>
        <v>0</v>
      </c>
      <c r="M4782" s="186">
        <f t="shared" si="164"/>
        <v>0</v>
      </c>
      <c r="N4782" s="185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t="28.8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183" t="s">
        <v>346</v>
      </c>
      <c r="K4783" s="183" t="s">
        <v>320</v>
      </c>
      <c r="L4783" s="186">
        <f t="shared" si="163"/>
        <v>0</v>
      </c>
      <c r="M4783" s="186">
        <f t="shared" si="164"/>
        <v>0</v>
      </c>
      <c r="N4783" s="185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183" t="s">
        <v>295</v>
      </c>
      <c r="K4784" s="183" t="s">
        <v>320</v>
      </c>
      <c r="L4784" s="186">
        <f t="shared" si="163"/>
        <v>6</v>
      </c>
      <c r="M4784" s="186">
        <f t="shared" si="164"/>
        <v>10.709999999999999</v>
      </c>
      <c r="N4784" s="185" t="s">
        <v>1509</v>
      </c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674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t="28.8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183" t="s">
        <v>299</v>
      </c>
      <c r="K4785" s="183" t="s">
        <v>318</v>
      </c>
      <c r="L4785" s="186">
        <f t="shared" si="163"/>
        <v>0</v>
      </c>
      <c r="M4785" s="186">
        <f t="shared" si="164"/>
        <v>0</v>
      </c>
      <c r="N4785" s="185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183" t="s">
        <v>347</v>
      </c>
      <c r="K4786" s="183" t="s">
        <v>320</v>
      </c>
      <c r="L4786" s="186">
        <f t="shared" si="163"/>
        <v>0</v>
      </c>
      <c r="M4786" s="186">
        <f t="shared" si="164"/>
        <v>0</v>
      </c>
      <c r="N4786" s="185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t="28.8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183" t="s">
        <v>296</v>
      </c>
      <c r="K4787" s="183" t="s">
        <v>321</v>
      </c>
      <c r="L4787" s="186">
        <f t="shared" si="163"/>
        <v>0</v>
      </c>
      <c r="M4787" s="186">
        <f t="shared" si="164"/>
        <v>0</v>
      </c>
      <c r="N4787" s="185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t="28.8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183" t="s">
        <v>297</v>
      </c>
      <c r="K4788" s="183" t="s">
        <v>318</v>
      </c>
      <c r="L4788" s="186">
        <f t="shared" si="163"/>
        <v>0</v>
      </c>
      <c r="M4788" s="186">
        <f t="shared" si="164"/>
        <v>0</v>
      </c>
      <c r="N4788" s="185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184" t="s">
        <v>348</v>
      </c>
      <c r="K4789" s="184" t="s">
        <v>320</v>
      </c>
      <c r="L4789" s="186">
        <f t="shared" si="163"/>
        <v>0</v>
      </c>
      <c r="M4789" s="186">
        <f t="shared" si="164"/>
        <v>0</v>
      </c>
      <c r="N4789" s="185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183" t="s">
        <v>272</v>
      </c>
      <c r="K4790" s="183" t="s">
        <v>321</v>
      </c>
      <c r="L4790" s="186">
        <f t="shared" si="163"/>
        <v>0</v>
      </c>
      <c r="M4790" s="186">
        <f t="shared" si="164"/>
        <v>0</v>
      </c>
      <c r="N4790" s="185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183" t="s">
        <v>273</v>
      </c>
      <c r="K4791" s="183" t="s">
        <v>321</v>
      </c>
      <c r="L4791" s="186">
        <f t="shared" si="163"/>
        <v>0</v>
      </c>
      <c r="M4791" s="186">
        <f t="shared" si="164"/>
        <v>0</v>
      </c>
      <c r="N4791" s="185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183" t="s">
        <v>274</v>
      </c>
      <c r="K4792" s="183" t="s">
        <v>321</v>
      </c>
      <c r="L4792" s="186">
        <f t="shared" si="163"/>
        <v>0</v>
      </c>
      <c r="M4792" s="186">
        <f t="shared" si="164"/>
        <v>0</v>
      </c>
      <c r="N4792" s="185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183" t="s">
        <v>275</v>
      </c>
      <c r="K4793" s="183" t="s">
        <v>321</v>
      </c>
      <c r="L4793" s="186">
        <f t="shared" si="163"/>
        <v>0</v>
      </c>
      <c r="M4793" s="186">
        <f t="shared" si="164"/>
        <v>0</v>
      </c>
      <c r="N4793" s="185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183" t="s">
        <v>276</v>
      </c>
      <c r="K4794" s="183" t="s">
        <v>320</v>
      </c>
      <c r="L4794" s="186">
        <f t="shared" si="163"/>
        <v>0</v>
      </c>
      <c r="M4794" s="186">
        <f t="shared" si="164"/>
        <v>0</v>
      </c>
      <c r="N4794" s="185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183" t="s">
        <v>277</v>
      </c>
      <c r="K4795" s="183" t="s">
        <v>320</v>
      </c>
      <c r="L4795" s="186">
        <f t="shared" si="163"/>
        <v>0</v>
      </c>
      <c r="M4795" s="186">
        <f t="shared" si="164"/>
        <v>0</v>
      </c>
      <c r="N4795" s="185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183" t="s">
        <v>298</v>
      </c>
      <c r="K4796" s="183" t="s">
        <v>321</v>
      </c>
      <c r="L4796" s="186">
        <f t="shared" si="163"/>
        <v>0</v>
      </c>
      <c r="M4796" s="186">
        <f t="shared" si="164"/>
        <v>0</v>
      </c>
      <c r="N4796" s="185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183" t="s">
        <v>278</v>
      </c>
      <c r="K4797" s="183" t="s">
        <v>320</v>
      </c>
      <c r="L4797" s="186">
        <f t="shared" si="163"/>
        <v>0</v>
      </c>
      <c r="M4797" s="186">
        <f t="shared" si="164"/>
        <v>0</v>
      </c>
      <c r="N4797" s="185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183" t="s">
        <v>279</v>
      </c>
      <c r="K4798" s="183" t="s">
        <v>320</v>
      </c>
      <c r="L4798" s="186">
        <f t="shared" si="163"/>
        <v>0</v>
      </c>
      <c r="M4798" s="186">
        <f t="shared" si="164"/>
        <v>0</v>
      </c>
      <c r="N4798" s="185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183" t="s">
        <v>280</v>
      </c>
      <c r="K4799" s="183" t="s">
        <v>319</v>
      </c>
      <c r="L4799" s="186">
        <f t="shared" si="163"/>
        <v>0</v>
      </c>
      <c r="M4799" s="186">
        <f t="shared" si="164"/>
        <v>0</v>
      </c>
      <c r="N4799" s="185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t="43.2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183" t="s">
        <v>281</v>
      </c>
      <c r="K4800" s="183" t="s">
        <v>319</v>
      </c>
      <c r="L4800" s="186">
        <f t="shared" si="163"/>
        <v>0</v>
      </c>
      <c r="M4800" s="186">
        <f t="shared" si="164"/>
        <v>44</v>
      </c>
      <c r="N4800" s="185" t="s">
        <v>1510</v>
      </c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1060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1158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2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183" t="s">
        <v>267</v>
      </c>
      <c r="K4802" s="183" t="s">
        <v>318</v>
      </c>
      <c r="L4802" s="186">
        <f t="shared" si="163"/>
        <v>0</v>
      </c>
      <c r="M4802" s="186">
        <f t="shared" si="164"/>
        <v>0</v>
      </c>
      <c r="N4802" s="185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183" t="s">
        <v>291</v>
      </c>
      <c r="K4803" s="183" t="s">
        <v>319</v>
      </c>
      <c r="L4803" s="186">
        <f t="shared" si="163"/>
        <v>0</v>
      </c>
      <c r="M4803" s="186">
        <f t="shared" si="164"/>
        <v>0</v>
      </c>
      <c r="N4803" s="185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183" t="s">
        <v>336</v>
      </c>
      <c r="K4804" s="183" t="s">
        <v>319</v>
      </c>
      <c r="L4804" s="186">
        <f t="shared" si="163"/>
        <v>0</v>
      </c>
      <c r="M4804" s="186">
        <f t="shared" si="164"/>
        <v>0</v>
      </c>
      <c r="N4804" s="185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184" t="s">
        <v>337</v>
      </c>
      <c r="K4805" s="184" t="s">
        <v>318</v>
      </c>
      <c r="L4805" s="186">
        <f t="shared" si="163"/>
        <v>0</v>
      </c>
      <c r="M4805" s="186">
        <f t="shared" si="164"/>
        <v>0</v>
      </c>
      <c r="N4805" s="185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t="28.8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184" t="s">
        <v>338</v>
      </c>
      <c r="K4806" s="184" t="s">
        <v>339</v>
      </c>
      <c r="L4806" s="186">
        <f t="shared" ref="L4806:L4869" si="165">SUM(R4806,W4806,AB4806,AG4806,AL4806,AQ4806,AV4806,BA4806,BF4806,BK4806,BP4806,BU4806)</f>
        <v>0</v>
      </c>
      <c r="M4806" s="186">
        <f t="shared" ref="M4806:M4869" si="166">SUM(S4806,X4806,AC4806,AH4806,AM4806,AR4806,AW4806,BB4806,BG4806,BL4806,BQ4806,BV4806)</f>
        <v>0</v>
      </c>
      <c r="N4806" s="185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t="28.8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184" t="s">
        <v>340</v>
      </c>
      <c r="K4807" s="184" t="s">
        <v>318</v>
      </c>
      <c r="L4807" s="186">
        <f t="shared" si="165"/>
        <v>0</v>
      </c>
      <c r="M4807" s="186">
        <f t="shared" si="166"/>
        <v>0</v>
      </c>
      <c r="N4807" s="185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184" t="s">
        <v>341</v>
      </c>
      <c r="K4808" s="184" t="s">
        <v>320</v>
      </c>
      <c r="L4808" s="186">
        <f t="shared" si="165"/>
        <v>0</v>
      </c>
      <c r="M4808" s="186">
        <f t="shared" si="166"/>
        <v>0</v>
      </c>
      <c r="N4808" s="185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t="28.8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184" t="s">
        <v>342</v>
      </c>
      <c r="K4809" s="184" t="s">
        <v>320</v>
      </c>
      <c r="L4809" s="186">
        <f t="shared" si="165"/>
        <v>0</v>
      </c>
      <c r="M4809" s="186">
        <f t="shared" si="166"/>
        <v>0</v>
      </c>
      <c r="N4809" s="185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184" t="s">
        <v>343</v>
      </c>
      <c r="K4810" s="184" t="s">
        <v>339</v>
      </c>
      <c r="L4810" s="186">
        <f t="shared" si="165"/>
        <v>0</v>
      </c>
      <c r="M4810" s="186">
        <f t="shared" si="166"/>
        <v>0</v>
      </c>
      <c r="N4810" s="185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184" t="s">
        <v>344</v>
      </c>
      <c r="K4811" s="184" t="s">
        <v>318</v>
      </c>
      <c r="L4811" s="186">
        <f t="shared" si="165"/>
        <v>0</v>
      </c>
      <c r="M4811" s="186">
        <f t="shared" si="166"/>
        <v>0</v>
      </c>
      <c r="N4811" s="185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183" t="s">
        <v>351</v>
      </c>
      <c r="K4812" s="183" t="s">
        <v>318</v>
      </c>
      <c r="L4812" s="186">
        <f t="shared" si="165"/>
        <v>0</v>
      </c>
      <c r="M4812" s="186">
        <f t="shared" si="166"/>
        <v>0</v>
      </c>
      <c r="N4812" s="185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t="28.8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183" t="s">
        <v>352</v>
      </c>
      <c r="K4813" s="183" t="s">
        <v>321</v>
      </c>
      <c r="L4813" s="186">
        <f t="shared" si="165"/>
        <v>0</v>
      </c>
      <c r="M4813" s="186">
        <f t="shared" si="166"/>
        <v>0</v>
      </c>
      <c r="N4813" s="185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183" t="s">
        <v>345</v>
      </c>
      <c r="K4814" s="183" t="s">
        <v>318</v>
      </c>
      <c r="L4814" s="186">
        <f t="shared" si="165"/>
        <v>0</v>
      </c>
      <c r="M4814" s="186">
        <f t="shared" si="166"/>
        <v>0</v>
      </c>
      <c r="N4814" s="185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183" t="s">
        <v>268</v>
      </c>
      <c r="K4815" s="183" t="s">
        <v>318</v>
      </c>
      <c r="L4815" s="186">
        <f t="shared" si="165"/>
        <v>0</v>
      </c>
      <c r="M4815" s="186">
        <f t="shared" si="166"/>
        <v>0</v>
      </c>
      <c r="N4815" s="185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183" t="s">
        <v>292</v>
      </c>
      <c r="K4816" s="183" t="s">
        <v>318</v>
      </c>
      <c r="L4816" s="186">
        <f t="shared" si="165"/>
        <v>0</v>
      </c>
      <c r="M4816" s="186">
        <f t="shared" si="166"/>
        <v>0</v>
      </c>
      <c r="N4816" s="185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183" t="s">
        <v>293</v>
      </c>
      <c r="K4817" s="183" t="s">
        <v>318</v>
      </c>
      <c r="L4817" s="186">
        <f t="shared" si="165"/>
        <v>0</v>
      </c>
      <c r="M4817" s="186">
        <f t="shared" si="166"/>
        <v>0</v>
      </c>
      <c r="N4817" s="185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183" t="s">
        <v>269</v>
      </c>
      <c r="K4818" s="183" t="s">
        <v>320</v>
      </c>
      <c r="L4818" s="186">
        <f t="shared" si="165"/>
        <v>0</v>
      </c>
      <c r="M4818" s="186">
        <f t="shared" si="166"/>
        <v>0</v>
      </c>
      <c r="N4818" s="185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183" t="s">
        <v>270</v>
      </c>
      <c r="K4819" s="183" t="s">
        <v>320</v>
      </c>
      <c r="L4819" s="186">
        <f t="shared" si="165"/>
        <v>0</v>
      </c>
      <c r="M4819" s="186">
        <f t="shared" si="166"/>
        <v>0</v>
      </c>
      <c r="N4819" s="185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183" t="s">
        <v>271</v>
      </c>
      <c r="K4820" s="183" t="s">
        <v>321</v>
      </c>
      <c r="L4820" s="186">
        <f t="shared" si="165"/>
        <v>0</v>
      </c>
      <c r="M4820" s="186">
        <f t="shared" si="166"/>
        <v>0</v>
      </c>
      <c r="N4820" s="185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183" t="s">
        <v>294</v>
      </c>
      <c r="K4821" s="183" t="s">
        <v>320</v>
      </c>
      <c r="L4821" s="186">
        <f t="shared" si="165"/>
        <v>0</v>
      </c>
      <c r="M4821" s="186">
        <f t="shared" si="166"/>
        <v>0</v>
      </c>
      <c r="N4821" s="185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t="28.8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183" t="s">
        <v>346</v>
      </c>
      <c r="K4822" s="183" t="s">
        <v>320</v>
      </c>
      <c r="L4822" s="186">
        <f t="shared" si="165"/>
        <v>0</v>
      </c>
      <c r="M4822" s="186">
        <f t="shared" si="166"/>
        <v>0</v>
      </c>
      <c r="N4822" s="185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183" t="s">
        <v>295</v>
      </c>
      <c r="K4823" s="183" t="s">
        <v>320</v>
      </c>
      <c r="L4823" s="186">
        <f t="shared" si="165"/>
        <v>0</v>
      </c>
      <c r="M4823" s="186">
        <f t="shared" si="166"/>
        <v>0</v>
      </c>
      <c r="N4823" s="185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t="28.8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183" t="s">
        <v>299</v>
      </c>
      <c r="K4824" s="183" t="s">
        <v>318</v>
      </c>
      <c r="L4824" s="186">
        <f t="shared" si="165"/>
        <v>0</v>
      </c>
      <c r="M4824" s="186">
        <f t="shared" si="166"/>
        <v>0</v>
      </c>
      <c r="N4824" s="185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183" t="s">
        <v>347</v>
      </c>
      <c r="K4825" s="183" t="s">
        <v>320</v>
      </c>
      <c r="L4825" s="186">
        <f t="shared" si="165"/>
        <v>0</v>
      </c>
      <c r="M4825" s="186">
        <f t="shared" si="166"/>
        <v>0</v>
      </c>
      <c r="N4825" s="185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t="28.8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183" t="s">
        <v>296</v>
      </c>
      <c r="K4826" s="183" t="s">
        <v>321</v>
      </c>
      <c r="L4826" s="186">
        <f t="shared" si="165"/>
        <v>0</v>
      </c>
      <c r="M4826" s="186">
        <f t="shared" si="166"/>
        <v>0</v>
      </c>
      <c r="N4826" s="185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t="28.8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183" t="s">
        <v>297</v>
      </c>
      <c r="K4827" s="183" t="s">
        <v>318</v>
      </c>
      <c r="L4827" s="186">
        <f t="shared" si="165"/>
        <v>0</v>
      </c>
      <c r="M4827" s="186">
        <f t="shared" si="166"/>
        <v>0</v>
      </c>
      <c r="N4827" s="185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184" t="s">
        <v>348</v>
      </c>
      <c r="K4828" s="184" t="s">
        <v>320</v>
      </c>
      <c r="L4828" s="186">
        <f t="shared" si="165"/>
        <v>0</v>
      </c>
      <c r="M4828" s="186">
        <f t="shared" si="166"/>
        <v>0</v>
      </c>
      <c r="N4828" s="185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183" t="s">
        <v>272</v>
      </c>
      <c r="K4829" s="183" t="s">
        <v>321</v>
      </c>
      <c r="L4829" s="186">
        <f t="shared" si="165"/>
        <v>0</v>
      </c>
      <c r="M4829" s="186">
        <f t="shared" si="166"/>
        <v>0</v>
      </c>
      <c r="N4829" s="185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183" t="s">
        <v>273</v>
      </c>
      <c r="K4830" s="183" t="s">
        <v>321</v>
      </c>
      <c r="L4830" s="186">
        <f t="shared" si="165"/>
        <v>8.0000000000000002E-3</v>
      </c>
      <c r="M4830" s="186">
        <f t="shared" si="166"/>
        <v>19.126999999999999</v>
      </c>
      <c r="N4830" s="185" t="s">
        <v>528</v>
      </c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183" t="s">
        <v>274</v>
      </c>
      <c r="K4831" s="183" t="s">
        <v>321</v>
      </c>
      <c r="L4831" s="186">
        <f t="shared" si="165"/>
        <v>0</v>
      </c>
      <c r="M4831" s="186">
        <f t="shared" si="166"/>
        <v>0</v>
      </c>
      <c r="N4831" s="185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183" t="s">
        <v>275</v>
      </c>
      <c r="K4832" s="183" t="s">
        <v>321</v>
      </c>
      <c r="L4832" s="186">
        <f t="shared" si="165"/>
        <v>2.5000000000000001E-3</v>
      </c>
      <c r="M4832" s="186">
        <f t="shared" si="166"/>
        <v>7.3520000000000003</v>
      </c>
      <c r="N4832" s="185" t="s">
        <v>1228</v>
      </c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1228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183" t="s">
        <v>276</v>
      </c>
      <c r="K4833" s="183" t="s">
        <v>320</v>
      </c>
      <c r="L4833" s="186">
        <f t="shared" si="165"/>
        <v>0</v>
      </c>
      <c r="M4833" s="186">
        <f t="shared" si="166"/>
        <v>0</v>
      </c>
      <c r="N4833" s="185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183" t="s">
        <v>277</v>
      </c>
      <c r="K4834" s="183" t="s">
        <v>320</v>
      </c>
      <c r="L4834" s="186">
        <f t="shared" si="165"/>
        <v>2</v>
      </c>
      <c r="M4834" s="186">
        <f t="shared" si="166"/>
        <v>2.5779999999999998</v>
      </c>
      <c r="N4834" s="185" t="s">
        <v>528</v>
      </c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183" t="s">
        <v>298</v>
      </c>
      <c r="K4835" s="183" t="s">
        <v>321</v>
      </c>
      <c r="L4835" s="186">
        <f t="shared" si="165"/>
        <v>0</v>
      </c>
      <c r="M4835" s="186">
        <f t="shared" si="166"/>
        <v>0</v>
      </c>
      <c r="N4835" s="185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183" t="s">
        <v>278</v>
      </c>
      <c r="K4836" s="183" t="s">
        <v>320</v>
      </c>
      <c r="L4836" s="186">
        <f t="shared" si="165"/>
        <v>0</v>
      </c>
      <c r="M4836" s="186">
        <f t="shared" si="166"/>
        <v>0</v>
      </c>
      <c r="N4836" s="185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183" t="s">
        <v>279</v>
      </c>
      <c r="K4837" s="183" t="s">
        <v>320</v>
      </c>
      <c r="L4837" s="186">
        <f t="shared" si="165"/>
        <v>0</v>
      </c>
      <c r="M4837" s="186">
        <f t="shared" si="166"/>
        <v>0</v>
      </c>
      <c r="N4837" s="185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183" t="s">
        <v>280</v>
      </c>
      <c r="K4838" s="183" t="s">
        <v>319</v>
      </c>
      <c r="L4838" s="186">
        <f t="shared" si="165"/>
        <v>0</v>
      </c>
      <c r="M4838" s="186">
        <f t="shared" si="166"/>
        <v>0</v>
      </c>
      <c r="N4838" s="185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t="28.8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183" t="s">
        <v>281</v>
      </c>
      <c r="K4839" s="183" t="s">
        <v>319</v>
      </c>
      <c r="L4839" s="186">
        <f t="shared" si="165"/>
        <v>0</v>
      </c>
      <c r="M4839" s="186">
        <f t="shared" si="166"/>
        <v>17.766999999999999</v>
      </c>
      <c r="N4839" s="185" t="s">
        <v>1511</v>
      </c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1060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1159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2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183" t="s">
        <v>267</v>
      </c>
      <c r="K4841" s="183" t="s">
        <v>318</v>
      </c>
      <c r="L4841" s="186">
        <f t="shared" si="165"/>
        <v>0</v>
      </c>
      <c r="M4841" s="186">
        <f t="shared" si="166"/>
        <v>0</v>
      </c>
      <c r="N4841" s="185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183" t="s">
        <v>291</v>
      </c>
      <c r="K4842" s="183" t="s">
        <v>319</v>
      </c>
      <c r="L4842" s="186">
        <f t="shared" si="165"/>
        <v>0</v>
      </c>
      <c r="M4842" s="186">
        <f t="shared" si="166"/>
        <v>0</v>
      </c>
      <c r="N4842" s="185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183" t="s">
        <v>336</v>
      </c>
      <c r="K4843" s="183" t="s">
        <v>319</v>
      </c>
      <c r="L4843" s="186">
        <f t="shared" si="165"/>
        <v>0</v>
      </c>
      <c r="M4843" s="186">
        <f t="shared" si="166"/>
        <v>0</v>
      </c>
      <c r="N4843" s="185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184" t="s">
        <v>337</v>
      </c>
      <c r="K4844" s="184" t="s">
        <v>318</v>
      </c>
      <c r="L4844" s="186">
        <f t="shared" si="165"/>
        <v>0</v>
      </c>
      <c r="M4844" s="186">
        <f t="shared" si="166"/>
        <v>0</v>
      </c>
      <c r="N4844" s="185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t="28.8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184" t="s">
        <v>338</v>
      </c>
      <c r="K4845" s="184" t="s">
        <v>339</v>
      </c>
      <c r="L4845" s="186">
        <f t="shared" si="165"/>
        <v>0</v>
      </c>
      <c r="M4845" s="186">
        <f t="shared" si="166"/>
        <v>0</v>
      </c>
      <c r="N4845" s="185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t="28.8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184" t="s">
        <v>340</v>
      </c>
      <c r="K4846" s="184" t="s">
        <v>318</v>
      </c>
      <c r="L4846" s="186">
        <f t="shared" si="165"/>
        <v>0</v>
      </c>
      <c r="M4846" s="186">
        <f t="shared" si="166"/>
        <v>0</v>
      </c>
      <c r="N4846" s="185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184" t="s">
        <v>341</v>
      </c>
      <c r="K4847" s="184" t="s">
        <v>320</v>
      </c>
      <c r="L4847" s="186">
        <f t="shared" si="165"/>
        <v>0</v>
      </c>
      <c r="M4847" s="186">
        <f t="shared" si="166"/>
        <v>0</v>
      </c>
      <c r="N4847" s="185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t="28.8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184" t="s">
        <v>342</v>
      </c>
      <c r="K4848" s="184" t="s">
        <v>320</v>
      </c>
      <c r="L4848" s="186">
        <f t="shared" si="165"/>
        <v>0</v>
      </c>
      <c r="M4848" s="186">
        <f t="shared" si="166"/>
        <v>0</v>
      </c>
      <c r="N4848" s="185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184" t="s">
        <v>343</v>
      </c>
      <c r="K4849" s="184" t="s">
        <v>339</v>
      </c>
      <c r="L4849" s="186">
        <f t="shared" si="165"/>
        <v>0</v>
      </c>
      <c r="M4849" s="186">
        <f t="shared" si="166"/>
        <v>0</v>
      </c>
      <c r="N4849" s="185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184" t="s">
        <v>344</v>
      </c>
      <c r="K4850" s="184" t="s">
        <v>318</v>
      </c>
      <c r="L4850" s="186">
        <f t="shared" si="165"/>
        <v>0</v>
      </c>
      <c r="M4850" s="186">
        <f t="shared" si="166"/>
        <v>0</v>
      </c>
      <c r="N4850" s="185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183" t="s">
        <v>351</v>
      </c>
      <c r="K4851" s="183" t="s">
        <v>318</v>
      </c>
      <c r="L4851" s="186">
        <f t="shared" si="165"/>
        <v>0</v>
      </c>
      <c r="M4851" s="186">
        <f t="shared" si="166"/>
        <v>0</v>
      </c>
      <c r="N4851" s="185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t="28.8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183" t="s">
        <v>352</v>
      </c>
      <c r="K4852" s="183" t="s">
        <v>321</v>
      </c>
      <c r="L4852" s="186">
        <f t="shared" si="165"/>
        <v>0</v>
      </c>
      <c r="M4852" s="186">
        <f t="shared" si="166"/>
        <v>0</v>
      </c>
      <c r="N4852" s="185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183" t="s">
        <v>345</v>
      </c>
      <c r="K4853" s="183" t="s">
        <v>318</v>
      </c>
      <c r="L4853" s="186">
        <f t="shared" si="165"/>
        <v>0</v>
      </c>
      <c r="M4853" s="186">
        <f t="shared" si="166"/>
        <v>0</v>
      </c>
      <c r="N4853" s="185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183" t="s">
        <v>268</v>
      </c>
      <c r="K4854" s="183" t="s">
        <v>318</v>
      </c>
      <c r="L4854" s="186">
        <f t="shared" si="165"/>
        <v>0</v>
      </c>
      <c r="M4854" s="186">
        <f t="shared" si="166"/>
        <v>0</v>
      </c>
      <c r="N4854" s="185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183" t="s">
        <v>292</v>
      </c>
      <c r="K4855" s="183" t="s">
        <v>318</v>
      </c>
      <c r="L4855" s="186">
        <f t="shared" si="165"/>
        <v>0</v>
      </c>
      <c r="M4855" s="186">
        <f t="shared" si="166"/>
        <v>0</v>
      </c>
      <c r="N4855" s="185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183" t="s">
        <v>293</v>
      </c>
      <c r="K4856" s="183" t="s">
        <v>318</v>
      </c>
      <c r="L4856" s="186">
        <f t="shared" si="165"/>
        <v>0</v>
      </c>
      <c r="M4856" s="186">
        <f t="shared" si="166"/>
        <v>0</v>
      </c>
      <c r="N4856" s="185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183" t="s">
        <v>269</v>
      </c>
      <c r="K4857" s="183" t="s">
        <v>320</v>
      </c>
      <c r="L4857" s="186">
        <f t="shared" si="165"/>
        <v>1</v>
      </c>
      <c r="M4857" s="186">
        <f t="shared" si="166"/>
        <v>1.5429999999999999</v>
      </c>
      <c r="N4857" s="185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183" t="s">
        <v>270</v>
      </c>
      <c r="K4858" s="183" t="s">
        <v>320</v>
      </c>
      <c r="L4858" s="186">
        <f t="shared" si="165"/>
        <v>0</v>
      </c>
      <c r="M4858" s="186">
        <f t="shared" si="166"/>
        <v>0</v>
      </c>
      <c r="N4858" s="185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183" t="s">
        <v>271</v>
      </c>
      <c r="K4859" s="183" t="s">
        <v>321</v>
      </c>
      <c r="L4859" s="186">
        <f t="shared" si="165"/>
        <v>0</v>
      </c>
      <c r="M4859" s="186">
        <f t="shared" si="166"/>
        <v>0</v>
      </c>
      <c r="N4859" s="185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183" t="s">
        <v>294</v>
      </c>
      <c r="K4860" s="183" t="s">
        <v>320</v>
      </c>
      <c r="L4860" s="186">
        <f t="shared" si="165"/>
        <v>0</v>
      </c>
      <c r="M4860" s="186">
        <f t="shared" si="166"/>
        <v>0</v>
      </c>
      <c r="N4860" s="185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t="28.8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183" t="s">
        <v>346</v>
      </c>
      <c r="K4861" s="183" t="s">
        <v>320</v>
      </c>
      <c r="L4861" s="186">
        <f t="shared" si="165"/>
        <v>0</v>
      </c>
      <c r="M4861" s="186">
        <f t="shared" si="166"/>
        <v>0</v>
      </c>
      <c r="N4861" s="185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183" t="s">
        <v>295</v>
      </c>
      <c r="K4862" s="183" t="s">
        <v>320</v>
      </c>
      <c r="L4862" s="186">
        <f t="shared" si="165"/>
        <v>2</v>
      </c>
      <c r="M4862" s="186">
        <f t="shared" si="166"/>
        <v>5.452</v>
      </c>
      <c r="N4862" s="185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t="28.8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183" t="s">
        <v>299</v>
      </c>
      <c r="K4863" s="183" t="s">
        <v>318</v>
      </c>
      <c r="L4863" s="186">
        <f t="shared" si="165"/>
        <v>0</v>
      </c>
      <c r="M4863" s="186">
        <f t="shared" si="166"/>
        <v>0</v>
      </c>
      <c r="N4863" s="185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183" t="s">
        <v>347</v>
      </c>
      <c r="K4864" s="183" t="s">
        <v>320</v>
      </c>
      <c r="L4864" s="186">
        <f t="shared" si="165"/>
        <v>0</v>
      </c>
      <c r="M4864" s="186">
        <f t="shared" si="166"/>
        <v>0</v>
      </c>
      <c r="N4864" s="185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t="28.8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183" t="s">
        <v>296</v>
      </c>
      <c r="K4865" s="183" t="s">
        <v>321</v>
      </c>
      <c r="L4865" s="186">
        <f t="shared" si="165"/>
        <v>0</v>
      </c>
      <c r="M4865" s="186">
        <f t="shared" si="166"/>
        <v>0</v>
      </c>
      <c r="N4865" s="185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t="28.8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183" t="s">
        <v>297</v>
      </c>
      <c r="K4866" s="183" t="s">
        <v>318</v>
      </c>
      <c r="L4866" s="186">
        <f t="shared" si="165"/>
        <v>0</v>
      </c>
      <c r="M4866" s="186">
        <f t="shared" si="166"/>
        <v>0</v>
      </c>
      <c r="N4866" s="185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184" t="s">
        <v>348</v>
      </c>
      <c r="K4867" s="184" t="s">
        <v>320</v>
      </c>
      <c r="L4867" s="186">
        <f t="shared" si="165"/>
        <v>0</v>
      </c>
      <c r="M4867" s="186">
        <f t="shared" si="166"/>
        <v>0</v>
      </c>
      <c r="N4867" s="185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183" t="s">
        <v>272</v>
      </c>
      <c r="K4868" s="183" t="s">
        <v>321</v>
      </c>
      <c r="L4868" s="186">
        <f t="shared" si="165"/>
        <v>0</v>
      </c>
      <c r="M4868" s="186">
        <f t="shared" si="166"/>
        <v>0</v>
      </c>
      <c r="N4868" s="185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183" t="s">
        <v>273</v>
      </c>
      <c r="K4869" s="183" t="s">
        <v>321</v>
      </c>
      <c r="L4869" s="186">
        <f t="shared" si="165"/>
        <v>0</v>
      </c>
      <c r="M4869" s="186">
        <f t="shared" si="166"/>
        <v>0</v>
      </c>
      <c r="N4869" s="185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183" t="s">
        <v>274</v>
      </c>
      <c r="K4870" s="183" t="s">
        <v>321</v>
      </c>
      <c r="L4870" s="186">
        <f t="shared" ref="L4870:L4933" si="167">SUM(R4870,W4870,AB4870,AG4870,AL4870,AQ4870,AV4870,BA4870,BF4870,BK4870,BP4870,BU4870)</f>
        <v>1E-3</v>
      </c>
      <c r="M4870" s="186">
        <f t="shared" ref="M4870:M4933" si="168">SUM(S4870,X4870,AC4870,AH4870,AM4870,AR4870,AW4870,BB4870,BG4870,BL4870,BQ4870,BV4870)</f>
        <v>1.8160000000000001</v>
      </c>
      <c r="N4870" s="185" t="s">
        <v>363</v>
      </c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183" t="s">
        <v>275</v>
      </c>
      <c r="K4871" s="183" t="s">
        <v>321</v>
      </c>
      <c r="L4871" s="186">
        <f t="shared" si="167"/>
        <v>0</v>
      </c>
      <c r="M4871" s="186">
        <f t="shared" si="168"/>
        <v>0</v>
      </c>
      <c r="N4871" s="185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183" t="s">
        <v>276</v>
      </c>
      <c r="K4872" s="183" t="s">
        <v>320</v>
      </c>
      <c r="L4872" s="186">
        <f t="shared" si="167"/>
        <v>0</v>
      </c>
      <c r="M4872" s="186">
        <f t="shared" si="168"/>
        <v>0</v>
      </c>
      <c r="N4872" s="185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183" t="s">
        <v>277</v>
      </c>
      <c r="K4873" s="183" t="s">
        <v>320</v>
      </c>
      <c r="L4873" s="186">
        <f t="shared" si="167"/>
        <v>2</v>
      </c>
      <c r="M4873" s="186">
        <f t="shared" si="168"/>
        <v>5.7489999999999997</v>
      </c>
      <c r="N4873" s="185" t="s">
        <v>1516</v>
      </c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183" t="s">
        <v>298</v>
      </c>
      <c r="K4874" s="183" t="s">
        <v>321</v>
      </c>
      <c r="L4874" s="186">
        <f t="shared" si="167"/>
        <v>0</v>
      </c>
      <c r="M4874" s="186">
        <f t="shared" si="168"/>
        <v>0</v>
      </c>
      <c r="N4874" s="185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183" t="s">
        <v>278</v>
      </c>
      <c r="K4875" s="183" t="s">
        <v>320</v>
      </c>
      <c r="L4875" s="186">
        <f t="shared" si="167"/>
        <v>1</v>
      </c>
      <c r="M4875" s="186">
        <f t="shared" si="168"/>
        <v>7.6429999999999998</v>
      </c>
      <c r="N4875" s="185" t="s">
        <v>921</v>
      </c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921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183" t="s">
        <v>279</v>
      </c>
      <c r="K4876" s="183" t="s">
        <v>320</v>
      </c>
      <c r="L4876" s="186">
        <f t="shared" si="167"/>
        <v>0</v>
      </c>
      <c r="M4876" s="186">
        <f t="shared" si="168"/>
        <v>0</v>
      </c>
      <c r="N4876" s="185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183" t="s">
        <v>280</v>
      </c>
      <c r="K4877" s="183" t="s">
        <v>319</v>
      </c>
      <c r="L4877" s="186">
        <f t="shared" si="167"/>
        <v>0</v>
      </c>
      <c r="M4877" s="186">
        <f t="shared" si="168"/>
        <v>0</v>
      </c>
      <c r="N4877" s="185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t="43.2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183" t="s">
        <v>281</v>
      </c>
      <c r="K4878" s="183" t="s">
        <v>319</v>
      </c>
      <c r="L4878" s="186">
        <f t="shared" si="167"/>
        <v>0</v>
      </c>
      <c r="M4878" s="186">
        <f t="shared" si="168"/>
        <v>185.666</v>
      </c>
      <c r="N4878" s="185" t="s">
        <v>1517</v>
      </c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20"/>
      <c r="AZ4878" s="221"/>
      <c r="BA4878" s="2"/>
      <c r="BB4878" s="55"/>
      <c r="BC4878" s="105" t="s">
        <v>1070</v>
      </c>
      <c r="BD4878" s="105"/>
      <c r="BE4878" s="105"/>
      <c r="BF4878" s="105"/>
      <c r="BG4878" s="109">
        <f>6.871+4.5</f>
        <v>11.371</v>
      </c>
      <c r="BH4878" s="2" t="s">
        <v>1040</v>
      </c>
      <c r="BI4878" s="2"/>
      <c r="BJ4878" s="2"/>
      <c r="BK4878" s="2"/>
      <c r="BL4878" s="55">
        <v>0.63700000000000001</v>
      </c>
      <c r="BM4878" s="48" t="s">
        <v>1015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2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183" t="s">
        <v>267</v>
      </c>
      <c r="K4880" s="183" t="s">
        <v>318</v>
      </c>
      <c r="L4880" s="186">
        <f t="shared" si="167"/>
        <v>0</v>
      </c>
      <c r="M4880" s="186">
        <f t="shared" si="168"/>
        <v>0</v>
      </c>
      <c r="N4880" s="185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183" t="s">
        <v>291</v>
      </c>
      <c r="K4881" s="183" t="s">
        <v>319</v>
      </c>
      <c r="L4881" s="186">
        <f t="shared" si="167"/>
        <v>0</v>
      </c>
      <c r="M4881" s="186">
        <f t="shared" si="168"/>
        <v>0</v>
      </c>
      <c r="N4881" s="185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183" t="s">
        <v>336</v>
      </c>
      <c r="K4882" s="183" t="s">
        <v>319</v>
      </c>
      <c r="L4882" s="186">
        <f t="shared" si="167"/>
        <v>0</v>
      </c>
      <c r="M4882" s="186">
        <f t="shared" si="168"/>
        <v>0</v>
      </c>
      <c r="N4882" s="185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184" t="s">
        <v>337</v>
      </c>
      <c r="K4883" s="184" t="s">
        <v>318</v>
      </c>
      <c r="L4883" s="186">
        <f t="shared" si="167"/>
        <v>0</v>
      </c>
      <c r="M4883" s="186">
        <f t="shared" si="168"/>
        <v>0</v>
      </c>
      <c r="N4883" s="185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t="28.8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184" t="s">
        <v>338</v>
      </c>
      <c r="K4884" s="184" t="s">
        <v>339</v>
      </c>
      <c r="L4884" s="186">
        <f t="shared" si="167"/>
        <v>0</v>
      </c>
      <c r="M4884" s="186">
        <f t="shared" si="168"/>
        <v>0</v>
      </c>
      <c r="N4884" s="185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t="28.8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184" t="s">
        <v>340</v>
      </c>
      <c r="K4885" s="184" t="s">
        <v>318</v>
      </c>
      <c r="L4885" s="186">
        <f t="shared" si="167"/>
        <v>0</v>
      </c>
      <c r="M4885" s="186">
        <f t="shared" si="168"/>
        <v>0</v>
      </c>
      <c r="N4885" s="185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184" t="s">
        <v>341</v>
      </c>
      <c r="K4886" s="184" t="s">
        <v>320</v>
      </c>
      <c r="L4886" s="186">
        <f t="shared" si="167"/>
        <v>0</v>
      </c>
      <c r="M4886" s="186">
        <f t="shared" si="168"/>
        <v>0</v>
      </c>
      <c r="N4886" s="185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t="28.8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184" t="s">
        <v>342</v>
      </c>
      <c r="K4887" s="184" t="s">
        <v>320</v>
      </c>
      <c r="L4887" s="186">
        <f t="shared" si="167"/>
        <v>0</v>
      </c>
      <c r="M4887" s="186">
        <f t="shared" si="168"/>
        <v>0</v>
      </c>
      <c r="N4887" s="185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184" t="s">
        <v>343</v>
      </c>
      <c r="K4888" s="184" t="s">
        <v>339</v>
      </c>
      <c r="L4888" s="186">
        <f t="shared" si="167"/>
        <v>0</v>
      </c>
      <c r="M4888" s="186">
        <f t="shared" si="168"/>
        <v>0</v>
      </c>
      <c r="N4888" s="185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184" t="s">
        <v>344</v>
      </c>
      <c r="K4889" s="184" t="s">
        <v>318</v>
      </c>
      <c r="L4889" s="186">
        <f t="shared" si="167"/>
        <v>0</v>
      </c>
      <c r="M4889" s="186">
        <f t="shared" si="168"/>
        <v>0</v>
      </c>
      <c r="N4889" s="185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183" t="s">
        <v>351</v>
      </c>
      <c r="K4890" s="183" t="s">
        <v>318</v>
      </c>
      <c r="L4890" s="186">
        <f t="shared" si="167"/>
        <v>0</v>
      </c>
      <c r="M4890" s="186">
        <f t="shared" si="168"/>
        <v>0</v>
      </c>
      <c r="N4890" s="185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t="28.8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183" t="s">
        <v>352</v>
      </c>
      <c r="K4891" s="183" t="s">
        <v>321</v>
      </c>
      <c r="L4891" s="186">
        <f t="shared" si="167"/>
        <v>0</v>
      </c>
      <c r="M4891" s="186">
        <f t="shared" si="168"/>
        <v>0</v>
      </c>
      <c r="N4891" s="185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183" t="s">
        <v>345</v>
      </c>
      <c r="K4892" s="183" t="s">
        <v>318</v>
      </c>
      <c r="L4892" s="186">
        <f t="shared" si="167"/>
        <v>0</v>
      </c>
      <c r="M4892" s="186">
        <f t="shared" si="168"/>
        <v>0</v>
      </c>
      <c r="N4892" s="185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183" t="s">
        <v>268</v>
      </c>
      <c r="K4893" s="183" t="s">
        <v>318</v>
      </c>
      <c r="L4893" s="186">
        <f t="shared" si="167"/>
        <v>0.14699999999999999</v>
      </c>
      <c r="M4893" s="186">
        <f t="shared" si="168"/>
        <v>338.71899999999999</v>
      </c>
      <c r="N4893" s="185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183" t="s">
        <v>292</v>
      </c>
      <c r="K4894" s="183" t="s">
        <v>318</v>
      </c>
      <c r="L4894" s="186">
        <f t="shared" si="167"/>
        <v>0</v>
      </c>
      <c r="M4894" s="186">
        <f t="shared" si="168"/>
        <v>0</v>
      </c>
      <c r="N4894" s="185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183" t="s">
        <v>293</v>
      </c>
      <c r="K4895" s="183" t="s">
        <v>318</v>
      </c>
      <c r="L4895" s="186">
        <f t="shared" si="167"/>
        <v>0</v>
      </c>
      <c r="M4895" s="186">
        <f t="shared" si="168"/>
        <v>0</v>
      </c>
      <c r="N4895" s="185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183" t="s">
        <v>269</v>
      </c>
      <c r="K4896" s="183" t="s">
        <v>320</v>
      </c>
      <c r="L4896" s="186">
        <f t="shared" si="167"/>
        <v>0</v>
      </c>
      <c r="M4896" s="186">
        <f t="shared" si="168"/>
        <v>0</v>
      </c>
      <c r="N4896" s="185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183" t="s">
        <v>270</v>
      </c>
      <c r="K4897" s="183" t="s">
        <v>320</v>
      </c>
      <c r="L4897" s="186">
        <f t="shared" si="167"/>
        <v>0</v>
      </c>
      <c r="M4897" s="186">
        <f t="shared" si="168"/>
        <v>0</v>
      </c>
      <c r="N4897" s="185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183" t="s">
        <v>271</v>
      </c>
      <c r="K4898" s="183" t="s">
        <v>321</v>
      </c>
      <c r="L4898" s="186">
        <f t="shared" si="167"/>
        <v>0</v>
      </c>
      <c r="M4898" s="186">
        <f t="shared" si="168"/>
        <v>0</v>
      </c>
      <c r="N4898" s="185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183" t="s">
        <v>294</v>
      </c>
      <c r="K4899" s="183" t="s">
        <v>320</v>
      </c>
      <c r="L4899" s="186">
        <f t="shared" si="167"/>
        <v>0</v>
      </c>
      <c r="M4899" s="186">
        <f t="shared" si="168"/>
        <v>0</v>
      </c>
      <c r="N4899" s="185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t="28.8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183" t="s">
        <v>346</v>
      </c>
      <c r="K4900" s="183" t="s">
        <v>320</v>
      </c>
      <c r="L4900" s="186">
        <f t="shared" si="167"/>
        <v>0</v>
      </c>
      <c r="M4900" s="186">
        <f t="shared" si="168"/>
        <v>0</v>
      </c>
      <c r="N4900" s="185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183" t="s">
        <v>295</v>
      </c>
      <c r="K4901" s="183" t="s">
        <v>320</v>
      </c>
      <c r="L4901" s="186">
        <f t="shared" si="167"/>
        <v>0</v>
      </c>
      <c r="M4901" s="186">
        <f t="shared" si="168"/>
        <v>0</v>
      </c>
      <c r="N4901" s="185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t="28.8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183" t="s">
        <v>299</v>
      </c>
      <c r="K4902" s="183" t="s">
        <v>318</v>
      </c>
      <c r="L4902" s="186">
        <f t="shared" si="167"/>
        <v>0</v>
      </c>
      <c r="M4902" s="186">
        <f t="shared" si="168"/>
        <v>0</v>
      </c>
      <c r="N4902" s="185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183" t="s">
        <v>347</v>
      </c>
      <c r="K4903" s="183" t="s">
        <v>320</v>
      </c>
      <c r="L4903" s="186">
        <f t="shared" si="167"/>
        <v>0</v>
      </c>
      <c r="M4903" s="186">
        <f t="shared" si="168"/>
        <v>0</v>
      </c>
      <c r="N4903" s="185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t="28.8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183" t="s">
        <v>296</v>
      </c>
      <c r="K4904" s="183" t="s">
        <v>321</v>
      </c>
      <c r="L4904" s="186">
        <f t="shared" si="167"/>
        <v>0</v>
      </c>
      <c r="M4904" s="186">
        <f t="shared" si="168"/>
        <v>0</v>
      </c>
      <c r="N4904" s="185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t="28.8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183" t="s">
        <v>297</v>
      </c>
      <c r="K4905" s="183" t="s">
        <v>318</v>
      </c>
      <c r="L4905" s="186">
        <f t="shared" si="167"/>
        <v>1.5E-3</v>
      </c>
      <c r="M4905" s="186">
        <f t="shared" si="168"/>
        <v>4.97</v>
      </c>
      <c r="N4905" s="185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184" t="s">
        <v>348</v>
      </c>
      <c r="K4906" s="184" t="s">
        <v>320</v>
      </c>
      <c r="L4906" s="186">
        <f t="shared" si="167"/>
        <v>0</v>
      </c>
      <c r="M4906" s="186">
        <f t="shared" si="168"/>
        <v>0</v>
      </c>
      <c r="N4906" s="185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183" t="s">
        <v>272</v>
      </c>
      <c r="K4907" s="183" t="s">
        <v>321</v>
      </c>
      <c r="L4907" s="186">
        <f t="shared" si="167"/>
        <v>8.0000000000000002E-3</v>
      </c>
      <c r="M4907" s="186">
        <f t="shared" si="168"/>
        <v>16.484000000000002</v>
      </c>
      <c r="N4907" s="185" t="s">
        <v>522</v>
      </c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t="28.8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183" t="s">
        <v>273</v>
      </c>
      <c r="K4908" s="183" t="s">
        <v>321</v>
      </c>
      <c r="L4908" s="186">
        <f t="shared" si="167"/>
        <v>0.10849999999999999</v>
      </c>
      <c r="M4908" s="186">
        <f t="shared" si="168"/>
        <v>290.53800000000001</v>
      </c>
      <c r="N4908" s="185" t="s">
        <v>1519</v>
      </c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183" t="s">
        <v>274</v>
      </c>
      <c r="K4909" s="183" t="s">
        <v>321</v>
      </c>
      <c r="L4909" s="186">
        <f t="shared" si="167"/>
        <v>0</v>
      </c>
      <c r="M4909" s="186">
        <f t="shared" si="168"/>
        <v>0</v>
      </c>
      <c r="N4909" s="185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183" t="s">
        <v>275</v>
      </c>
      <c r="K4910" s="183" t="s">
        <v>321</v>
      </c>
      <c r="L4910" s="186">
        <f t="shared" si="167"/>
        <v>0</v>
      </c>
      <c r="M4910" s="186">
        <f t="shared" si="168"/>
        <v>0</v>
      </c>
      <c r="N4910" s="185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183" t="s">
        <v>276</v>
      </c>
      <c r="K4911" s="183" t="s">
        <v>320</v>
      </c>
      <c r="L4911" s="186">
        <f t="shared" si="167"/>
        <v>0</v>
      </c>
      <c r="M4911" s="186">
        <f t="shared" si="168"/>
        <v>0</v>
      </c>
      <c r="N4911" s="185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183" t="s">
        <v>277</v>
      </c>
      <c r="K4912" s="183" t="s">
        <v>320</v>
      </c>
      <c r="L4912" s="186">
        <f t="shared" si="167"/>
        <v>19</v>
      </c>
      <c r="M4912" s="186">
        <f t="shared" si="168"/>
        <v>54.661000000000001</v>
      </c>
      <c r="N4912" s="185" t="s">
        <v>563</v>
      </c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183" t="s">
        <v>298</v>
      </c>
      <c r="K4913" s="183" t="s">
        <v>321</v>
      </c>
      <c r="L4913" s="186">
        <f t="shared" si="167"/>
        <v>0.1</v>
      </c>
      <c r="M4913" s="186">
        <f t="shared" si="168"/>
        <v>24.713000000000001</v>
      </c>
      <c r="N4913" s="185" t="s">
        <v>363</v>
      </c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183" t="s">
        <v>278</v>
      </c>
      <c r="K4914" s="183" t="s">
        <v>320</v>
      </c>
      <c r="L4914" s="186">
        <f t="shared" si="167"/>
        <v>6</v>
      </c>
      <c r="M4914" s="186">
        <f t="shared" si="168"/>
        <v>8.1059999999999999</v>
      </c>
      <c r="N4914" s="185" t="s">
        <v>1520</v>
      </c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183" t="s">
        <v>279</v>
      </c>
      <c r="K4915" s="183" t="s">
        <v>320</v>
      </c>
      <c r="L4915" s="186">
        <f t="shared" si="167"/>
        <v>0</v>
      </c>
      <c r="M4915" s="186">
        <f t="shared" si="168"/>
        <v>0</v>
      </c>
      <c r="N4915" s="185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183" t="s">
        <v>280</v>
      </c>
      <c r="K4916" s="183" t="s">
        <v>319</v>
      </c>
      <c r="L4916" s="186">
        <f t="shared" si="167"/>
        <v>0</v>
      </c>
      <c r="M4916" s="186">
        <f t="shared" si="168"/>
        <v>0</v>
      </c>
      <c r="N4916" s="185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t="28.8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183" t="s">
        <v>281</v>
      </c>
      <c r="K4917" s="183" t="s">
        <v>319</v>
      </c>
      <c r="L4917" s="186">
        <f t="shared" si="167"/>
        <v>0</v>
      </c>
      <c r="M4917" s="186">
        <f t="shared" si="168"/>
        <v>45.674000000000007</v>
      </c>
      <c r="N4917" s="185" t="s">
        <v>1518</v>
      </c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1060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1015</v>
      </c>
      <c r="BN4917" s="48"/>
      <c r="BO4917" s="48"/>
      <c r="BP4917" s="48"/>
      <c r="BQ4917" s="117">
        <v>15.428000000000001</v>
      </c>
      <c r="BR4917" s="2" t="s">
        <v>1257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2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183" t="s">
        <v>267</v>
      </c>
      <c r="K4919" s="183" t="s">
        <v>318</v>
      </c>
      <c r="L4919" s="186">
        <f t="shared" si="167"/>
        <v>0</v>
      </c>
      <c r="M4919" s="186">
        <f t="shared" si="168"/>
        <v>0</v>
      </c>
      <c r="N4919" s="185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183" t="s">
        <v>291</v>
      </c>
      <c r="K4920" s="183" t="s">
        <v>319</v>
      </c>
      <c r="L4920" s="186">
        <f t="shared" si="167"/>
        <v>0</v>
      </c>
      <c r="M4920" s="186">
        <f t="shared" si="168"/>
        <v>0</v>
      </c>
      <c r="N4920" s="185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183" t="s">
        <v>336</v>
      </c>
      <c r="K4921" s="183" t="s">
        <v>319</v>
      </c>
      <c r="L4921" s="186">
        <f t="shared" si="167"/>
        <v>0</v>
      </c>
      <c r="M4921" s="186">
        <f t="shared" si="168"/>
        <v>0</v>
      </c>
      <c r="N4921" s="185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184" t="s">
        <v>337</v>
      </c>
      <c r="K4922" s="184" t="s">
        <v>318</v>
      </c>
      <c r="L4922" s="186">
        <f t="shared" si="167"/>
        <v>0</v>
      </c>
      <c r="M4922" s="186">
        <f t="shared" si="168"/>
        <v>0</v>
      </c>
      <c r="N4922" s="185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t="28.8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184" t="s">
        <v>338</v>
      </c>
      <c r="K4923" s="184" t="s">
        <v>339</v>
      </c>
      <c r="L4923" s="186">
        <f t="shared" si="167"/>
        <v>0</v>
      </c>
      <c r="M4923" s="186">
        <f t="shared" si="168"/>
        <v>0</v>
      </c>
      <c r="N4923" s="185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t="28.8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184" t="s">
        <v>340</v>
      </c>
      <c r="K4924" s="184" t="s">
        <v>318</v>
      </c>
      <c r="L4924" s="186">
        <f t="shared" si="167"/>
        <v>0</v>
      </c>
      <c r="M4924" s="186">
        <f t="shared" si="168"/>
        <v>0</v>
      </c>
      <c r="N4924" s="185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184" t="s">
        <v>341</v>
      </c>
      <c r="K4925" s="184" t="s">
        <v>320</v>
      </c>
      <c r="L4925" s="186">
        <f t="shared" si="167"/>
        <v>0</v>
      </c>
      <c r="M4925" s="186">
        <f t="shared" si="168"/>
        <v>0</v>
      </c>
      <c r="N4925" s="185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t="28.8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184" t="s">
        <v>342</v>
      </c>
      <c r="K4926" s="184" t="s">
        <v>320</v>
      </c>
      <c r="L4926" s="186">
        <f t="shared" si="167"/>
        <v>0</v>
      </c>
      <c r="M4926" s="186">
        <f t="shared" si="168"/>
        <v>0</v>
      </c>
      <c r="N4926" s="185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184" t="s">
        <v>343</v>
      </c>
      <c r="K4927" s="184" t="s">
        <v>339</v>
      </c>
      <c r="L4927" s="186">
        <f t="shared" si="167"/>
        <v>0</v>
      </c>
      <c r="M4927" s="186">
        <f t="shared" si="168"/>
        <v>0</v>
      </c>
      <c r="N4927" s="185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184" t="s">
        <v>344</v>
      </c>
      <c r="K4928" s="184" t="s">
        <v>318</v>
      </c>
      <c r="L4928" s="186">
        <f t="shared" si="167"/>
        <v>0</v>
      </c>
      <c r="M4928" s="186">
        <f t="shared" si="168"/>
        <v>0</v>
      </c>
      <c r="N4928" s="185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183" t="s">
        <v>351</v>
      </c>
      <c r="K4929" s="183" t="s">
        <v>318</v>
      </c>
      <c r="L4929" s="187">
        <f t="shared" si="167"/>
        <v>0</v>
      </c>
      <c r="M4929" s="186">
        <f t="shared" si="168"/>
        <v>0</v>
      </c>
      <c r="N4929" s="185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t="28.8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183" t="s">
        <v>352</v>
      </c>
      <c r="K4930" s="183" t="s">
        <v>321</v>
      </c>
      <c r="L4930" s="186">
        <f t="shared" si="167"/>
        <v>0</v>
      </c>
      <c r="M4930" s="186">
        <f t="shared" si="168"/>
        <v>0</v>
      </c>
      <c r="N4930" s="185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183" t="s">
        <v>345</v>
      </c>
      <c r="K4931" s="183" t="s">
        <v>318</v>
      </c>
      <c r="L4931" s="186">
        <f t="shared" si="167"/>
        <v>0</v>
      </c>
      <c r="M4931" s="186">
        <f t="shared" si="168"/>
        <v>0</v>
      </c>
      <c r="N4931" s="185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183" t="s">
        <v>268</v>
      </c>
      <c r="K4932" s="183" t="s">
        <v>318</v>
      </c>
      <c r="L4932" s="186">
        <f t="shared" si="167"/>
        <v>0</v>
      </c>
      <c r="M4932" s="186">
        <f t="shared" si="168"/>
        <v>0</v>
      </c>
      <c r="N4932" s="185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183" t="s">
        <v>292</v>
      </c>
      <c r="K4933" s="183" t="s">
        <v>318</v>
      </c>
      <c r="L4933" s="186">
        <f t="shared" si="167"/>
        <v>0</v>
      </c>
      <c r="M4933" s="186">
        <f t="shared" si="168"/>
        <v>0</v>
      </c>
      <c r="N4933" s="185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183" t="s">
        <v>293</v>
      </c>
      <c r="K4934" s="183" t="s">
        <v>318</v>
      </c>
      <c r="L4934" s="186">
        <f t="shared" ref="L4934:L4997" si="169">SUM(R4934,W4934,AB4934,AG4934,AL4934,AQ4934,AV4934,BA4934,BF4934,BK4934,BP4934,BU4934)</f>
        <v>0</v>
      </c>
      <c r="M4934" s="186">
        <f t="shared" ref="M4934:M4997" si="170">SUM(S4934,X4934,AC4934,AH4934,AM4934,AR4934,AW4934,BB4934,BG4934,BL4934,BQ4934,BV4934)</f>
        <v>0</v>
      </c>
      <c r="N4934" s="185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183" t="s">
        <v>269</v>
      </c>
      <c r="K4935" s="183" t="s">
        <v>320</v>
      </c>
      <c r="L4935" s="186">
        <f t="shared" si="169"/>
        <v>0</v>
      </c>
      <c r="M4935" s="186">
        <f t="shared" si="170"/>
        <v>0</v>
      </c>
      <c r="N4935" s="185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183" t="s">
        <v>270</v>
      </c>
      <c r="K4936" s="183" t="s">
        <v>320</v>
      </c>
      <c r="L4936" s="186">
        <f t="shared" si="169"/>
        <v>0</v>
      </c>
      <c r="M4936" s="186">
        <f t="shared" si="170"/>
        <v>0</v>
      </c>
      <c r="N4936" s="185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183" t="s">
        <v>271</v>
      </c>
      <c r="K4937" s="183" t="s">
        <v>321</v>
      </c>
      <c r="L4937" s="186">
        <f t="shared" si="169"/>
        <v>0</v>
      </c>
      <c r="M4937" s="186">
        <f t="shared" si="170"/>
        <v>0</v>
      </c>
      <c r="N4937" s="185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183" t="s">
        <v>294</v>
      </c>
      <c r="K4938" s="183" t="s">
        <v>320</v>
      </c>
      <c r="L4938" s="186">
        <f t="shared" si="169"/>
        <v>0</v>
      </c>
      <c r="M4938" s="186">
        <f t="shared" si="170"/>
        <v>0</v>
      </c>
      <c r="N4938" s="185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t="28.8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183" t="s">
        <v>346</v>
      </c>
      <c r="K4939" s="183" t="s">
        <v>320</v>
      </c>
      <c r="L4939" s="186">
        <f t="shared" si="169"/>
        <v>0</v>
      </c>
      <c r="M4939" s="186">
        <f t="shared" si="170"/>
        <v>0</v>
      </c>
      <c r="N4939" s="185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183" t="s">
        <v>295</v>
      </c>
      <c r="K4940" s="183" t="s">
        <v>320</v>
      </c>
      <c r="L4940" s="186">
        <f t="shared" si="169"/>
        <v>0</v>
      </c>
      <c r="M4940" s="186">
        <f t="shared" si="170"/>
        <v>0</v>
      </c>
      <c r="N4940" s="185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t="28.8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183" t="s">
        <v>299</v>
      </c>
      <c r="K4941" s="183" t="s">
        <v>318</v>
      </c>
      <c r="L4941" s="186">
        <f t="shared" si="169"/>
        <v>0</v>
      </c>
      <c r="M4941" s="186">
        <f t="shared" si="170"/>
        <v>0</v>
      </c>
      <c r="N4941" s="185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183" t="s">
        <v>347</v>
      </c>
      <c r="K4942" s="183" t="s">
        <v>320</v>
      </c>
      <c r="L4942" s="186">
        <f t="shared" si="169"/>
        <v>0</v>
      </c>
      <c r="M4942" s="186">
        <f t="shared" si="170"/>
        <v>0</v>
      </c>
      <c r="N4942" s="185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t="28.8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183" t="s">
        <v>296</v>
      </c>
      <c r="K4943" s="183" t="s">
        <v>321</v>
      </c>
      <c r="L4943" s="186">
        <f t="shared" si="169"/>
        <v>0</v>
      </c>
      <c r="M4943" s="186">
        <f t="shared" si="170"/>
        <v>0</v>
      </c>
      <c r="N4943" s="185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t="28.8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183" t="s">
        <v>297</v>
      </c>
      <c r="K4944" s="183" t="s">
        <v>318</v>
      </c>
      <c r="L4944" s="186">
        <f t="shared" si="169"/>
        <v>0</v>
      </c>
      <c r="M4944" s="186">
        <f t="shared" si="170"/>
        <v>0</v>
      </c>
      <c r="N4944" s="185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184" t="s">
        <v>348</v>
      </c>
      <c r="K4945" s="184" t="s">
        <v>320</v>
      </c>
      <c r="L4945" s="186">
        <f t="shared" si="169"/>
        <v>0</v>
      </c>
      <c r="M4945" s="186">
        <f t="shared" si="170"/>
        <v>0</v>
      </c>
      <c r="N4945" s="185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183" t="s">
        <v>272</v>
      </c>
      <c r="K4946" s="183" t="s">
        <v>321</v>
      </c>
      <c r="L4946" s="186">
        <f t="shared" si="169"/>
        <v>0</v>
      </c>
      <c r="M4946" s="186">
        <f t="shared" si="170"/>
        <v>0</v>
      </c>
      <c r="N4946" s="185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183" t="s">
        <v>273</v>
      </c>
      <c r="K4947" s="183" t="s">
        <v>321</v>
      </c>
      <c r="L4947" s="186">
        <f t="shared" si="169"/>
        <v>1.6E-2</v>
      </c>
      <c r="M4947" s="186">
        <f t="shared" si="170"/>
        <v>42.432000000000002</v>
      </c>
      <c r="N4947" s="185" t="s">
        <v>851</v>
      </c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851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183" t="s">
        <v>274</v>
      </c>
      <c r="K4948" s="183" t="s">
        <v>321</v>
      </c>
      <c r="L4948" s="187">
        <f t="shared" si="169"/>
        <v>5.0000000000000001E-4</v>
      </c>
      <c r="M4948" s="186">
        <f t="shared" si="170"/>
        <v>1.1739999999999999</v>
      </c>
      <c r="N4948" s="185" t="s">
        <v>1512</v>
      </c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183" t="s">
        <v>275</v>
      </c>
      <c r="K4949" s="183" t="s">
        <v>321</v>
      </c>
      <c r="L4949" s="186">
        <f t="shared" si="169"/>
        <v>0</v>
      </c>
      <c r="M4949" s="186">
        <f t="shared" si="170"/>
        <v>0</v>
      </c>
      <c r="N4949" s="185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183" t="s">
        <v>276</v>
      </c>
      <c r="K4950" s="183" t="s">
        <v>320</v>
      </c>
      <c r="L4950" s="186">
        <f t="shared" si="169"/>
        <v>0</v>
      </c>
      <c r="M4950" s="186">
        <f t="shared" si="170"/>
        <v>0</v>
      </c>
      <c r="N4950" s="185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183" t="s">
        <v>277</v>
      </c>
      <c r="K4951" s="183" t="s">
        <v>320</v>
      </c>
      <c r="L4951" s="186">
        <f t="shared" si="169"/>
        <v>1</v>
      </c>
      <c r="M4951" s="186">
        <f t="shared" si="170"/>
        <v>10.976000000000001</v>
      </c>
      <c r="N4951" s="185" t="s">
        <v>363</v>
      </c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183" t="s">
        <v>298</v>
      </c>
      <c r="K4952" s="183" t="s">
        <v>321</v>
      </c>
      <c r="L4952" s="186">
        <f t="shared" si="169"/>
        <v>0.02</v>
      </c>
      <c r="M4952" s="186">
        <f t="shared" si="170"/>
        <v>4.9779999999999998</v>
      </c>
      <c r="N4952" s="185" t="s">
        <v>381</v>
      </c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183" t="s">
        <v>278</v>
      </c>
      <c r="K4953" s="183" t="s">
        <v>320</v>
      </c>
      <c r="L4953" s="186">
        <f t="shared" si="169"/>
        <v>4</v>
      </c>
      <c r="M4953" s="186">
        <f t="shared" si="170"/>
        <v>7.9489999999999998</v>
      </c>
      <c r="N4953" s="185" t="s">
        <v>1105</v>
      </c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1105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183" t="s">
        <v>279</v>
      </c>
      <c r="K4954" s="183" t="s">
        <v>320</v>
      </c>
      <c r="L4954" s="186">
        <f t="shared" si="169"/>
        <v>0</v>
      </c>
      <c r="M4954" s="186">
        <f t="shared" si="170"/>
        <v>0</v>
      </c>
      <c r="N4954" s="185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183" t="s">
        <v>280</v>
      </c>
      <c r="K4955" s="183" t="s">
        <v>319</v>
      </c>
      <c r="L4955" s="186">
        <f t="shared" si="169"/>
        <v>0</v>
      </c>
      <c r="M4955" s="186">
        <f t="shared" si="170"/>
        <v>0</v>
      </c>
      <c r="N4955" s="185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183" t="s">
        <v>281</v>
      </c>
      <c r="K4956" s="183" t="s">
        <v>319</v>
      </c>
      <c r="L4956" s="186">
        <f t="shared" si="169"/>
        <v>0</v>
      </c>
      <c r="M4956" s="186">
        <f t="shared" si="170"/>
        <v>57.631</v>
      </c>
      <c r="N4956" s="185" t="s">
        <v>1160</v>
      </c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1160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2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183" t="s">
        <v>267</v>
      </c>
      <c r="K4958" s="183" t="s">
        <v>318</v>
      </c>
      <c r="L4958" s="186">
        <f t="shared" si="169"/>
        <v>0</v>
      </c>
      <c r="M4958" s="186">
        <f t="shared" si="170"/>
        <v>0</v>
      </c>
      <c r="N4958" s="185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183" t="s">
        <v>291</v>
      </c>
      <c r="K4959" s="183" t="s">
        <v>319</v>
      </c>
      <c r="L4959" s="186">
        <f t="shared" si="169"/>
        <v>0</v>
      </c>
      <c r="M4959" s="186">
        <f t="shared" si="170"/>
        <v>0</v>
      </c>
      <c r="N4959" s="185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183" t="s">
        <v>336</v>
      </c>
      <c r="K4960" s="183" t="s">
        <v>319</v>
      </c>
      <c r="L4960" s="186">
        <f t="shared" si="169"/>
        <v>0</v>
      </c>
      <c r="M4960" s="186">
        <f t="shared" si="170"/>
        <v>0</v>
      </c>
      <c r="N4960" s="185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184" t="s">
        <v>337</v>
      </c>
      <c r="K4961" s="184" t="s">
        <v>318</v>
      </c>
      <c r="L4961" s="186">
        <f t="shared" si="169"/>
        <v>0</v>
      </c>
      <c r="M4961" s="186">
        <f t="shared" si="170"/>
        <v>0</v>
      </c>
      <c r="N4961" s="185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t="28.8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184" t="s">
        <v>338</v>
      </c>
      <c r="K4962" s="184" t="s">
        <v>339</v>
      </c>
      <c r="L4962" s="186">
        <f t="shared" si="169"/>
        <v>0</v>
      </c>
      <c r="M4962" s="186">
        <f t="shared" si="170"/>
        <v>0</v>
      </c>
      <c r="N4962" s="185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t="28.8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184" t="s">
        <v>340</v>
      </c>
      <c r="K4963" s="184" t="s">
        <v>318</v>
      </c>
      <c r="L4963" s="186">
        <f t="shared" si="169"/>
        <v>0</v>
      </c>
      <c r="M4963" s="186">
        <f t="shared" si="170"/>
        <v>0</v>
      </c>
      <c r="N4963" s="185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184" t="s">
        <v>341</v>
      </c>
      <c r="K4964" s="184" t="s">
        <v>320</v>
      </c>
      <c r="L4964" s="186">
        <f t="shared" si="169"/>
        <v>0</v>
      </c>
      <c r="M4964" s="186">
        <f t="shared" si="170"/>
        <v>0</v>
      </c>
      <c r="N4964" s="185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t="28.8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184" t="s">
        <v>342</v>
      </c>
      <c r="K4965" s="184" t="s">
        <v>320</v>
      </c>
      <c r="L4965" s="186">
        <f t="shared" si="169"/>
        <v>0</v>
      </c>
      <c r="M4965" s="186">
        <f t="shared" si="170"/>
        <v>0</v>
      </c>
      <c r="N4965" s="185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184" t="s">
        <v>343</v>
      </c>
      <c r="K4966" s="184" t="s">
        <v>339</v>
      </c>
      <c r="L4966" s="186">
        <f t="shared" si="169"/>
        <v>0</v>
      </c>
      <c r="M4966" s="186">
        <f t="shared" si="170"/>
        <v>0</v>
      </c>
      <c r="N4966" s="185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184" t="s">
        <v>344</v>
      </c>
      <c r="K4967" s="184" t="s">
        <v>318</v>
      </c>
      <c r="L4967" s="186">
        <f t="shared" si="169"/>
        <v>0</v>
      </c>
      <c r="M4967" s="186">
        <f t="shared" si="170"/>
        <v>0</v>
      </c>
      <c r="N4967" s="185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183" t="s">
        <v>351</v>
      </c>
      <c r="K4968" s="183" t="s">
        <v>318</v>
      </c>
      <c r="L4968" s="186">
        <f t="shared" si="169"/>
        <v>0</v>
      </c>
      <c r="M4968" s="186">
        <f t="shared" si="170"/>
        <v>0</v>
      </c>
      <c r="N4968" s="185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t="28.8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183" t="s">
        <v>352</v>
      </c>
      <c r="K4969" s="183" t="s">
        <v>321</v>
      </c>
      <c r="L4969" s="186">
        <f t="shared" si="169"/>
        <v>0</v>
      </c>
      <c r="M4969" s="186">
        <f t="shared" si="170"/>
        <v>0</v>
      </c>
      <c r="N4969" s="185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183" t="s">
        <v>345</v>
      </c>
      <c r="K4970" s="183" t="s">
        <v>318</v>
      </c>
      <c r="L4970" s="186">
        <f t="shared" si="169"/>
        <v>0</v>
      </c>
      <c r="M4970" s="186">
        <f t="shared" si="170"/>
        <v>0</v>
      </c>
      <c r="N4970" s="185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183" t="s">
        <v>268</v>
      </c>
      <c r="K4971" s="183" t="s">
        <v>318</v>
      </c>
      <c r="L4971" s="186">
        <f t="shared" si="169"/>
        <v>0</v>
      </c>
      <c r="M4971" s="186">
        <f t="shared" si="170"/>
        <v>0</v>
      </c>
      <c r="N4971" s="185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183" t="s">
        <v>292</v>
      </c>
      <c r="K4972" s="183" t="s">
        <v>318</v>
      </c>
      <c r="L4972" s="186">
        <f t="shared" si="169"/>
        <v>0</v>
      </c>
      <c r="M4972" s="186">
        <f t="shared" si="170"/>
        <v>0</v>
      </c>
      <c r="N4972" s="185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183" t="s">
        <v>293</v>
      </c>
      <c r="K4973" s="183" t="s">
        <v>318</v>
      </c>
      <c r="L4973" s="186">
        <f t="shared" si="169"/>
        <v>0</v>
      </c>
      <c r="M4973" s="186">
        <f t="shared" si="170"/>
        <v>0</v>
      </c>
      <c r="N4973" s="185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183" t="s">
        <v>269</v>
      </c>
      <c r="K4974" s="183" t="s">
        <v>320</v>
      </c>
      <c r="L4974" s="186">
        <f t="shared" si="169"/>
        <v>0</v>
      </c>
      <c r="M4974" s="186">
        <f t="shared" si="170"/>
        <v>0</v>
      </c>
      <c r="N4974" s="185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183" t="s">
        <v>270</v>
      </c>
      <c r="K4975" s="183" t="s">
        <v>320</v>
      </c>
      <c r="L4975" s="186">
        <f t="shared" si="169"/>
        <v>0</v>
      </c>
      <c r="M4975" s="186">
        <f t="shared" si="170"/>
        <v>0</v>
      </c>
      <c r="N4975" s="185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183" t="s">
        <v>271</v>
      </c>
      <c r="K4976" s="183" t="s">
        <v>321</v>
      </c>
      <c r="L4976" s="186">
        <f t="shared" si="169"/>
        <v>0</v>
      </c>
      <c r="M4976" s="186">
        <f t="shared" si="170"/>
        <v>0</v>
      </c>
      <c r="N4976" s="185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183" t="s">
        <v>294</v>
      </c>
      <c r="K4977" s="183" t="s">
        <v>320</v>
      </c>
      <c r="L4977" s="186">
        <f t="shared" si="169"/>
        <v>0</v>
      </c>
      <c r="M4977" s="186">
        <f t="shared" si="170"/>
        <v>0</v>
      </c>
      <c r="N4977" s="185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t="28.8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183" t="s">
        <v>346</v>
      </c>
      <c r="K4978" s="183" t="s">
        <v>320</v>
      </c>
      <c r="L4978" s="186">
        <f t="shared" si="169"/>
        <v>0</v>
      </c>
      <c r="M4978" s="186">
        <f t="shared" si="170"/>
        <v>0</v>
      </c>
      <c r="N4978" s="185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183" t="s">
        <v>295</v>
      </c>
      <c r="K4979" s="183" t="s">
        <v>320</v>
      </c>
      <c r="L4979" s="186">
        <f t="shared" si="169"/>
        <v>0</v>
      </c>
      <c r="M4979" s="186">
        <f t="shared" si="170"/>
        <v>0</v>
      </c>
      <c r="N4979" s="185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t="28.8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183" t="s">
        <v>299</v>
      </c>
      <c r="K4980" s="183" t="s">
        <v>318</v>
      </c>
      <c r="L4980" s="186">
        <f t="shared" si="169"/>
        <v>0</v>
      </c>
      <c r="M4980" s="186">
        <f t="shared" si="170"/>
        <v>0</v>
      </c>
      <c r="N4980" s="185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183" t="s">
        <v>347</v>
      </c>
      <c r="K4981" s="183" t="s">
        <v>320</v>
      </c>
      <c r="L4981" s="186">
        <f t="shared" si="169"/>
        <v>0</v>
      </c>
      <c r="M4981" s="186">
        <f t="shared" si="170"/>
        <v>0</v>
      </c>
      <c r="N4981" s="185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t="28.8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183" t="s">
        <v>296</v>
      </c>
      <c r="K4982" s="183" t="s">
        <v>321</v>
      </c>
      <c r="L4982" s="186">
        <f t="shared" si="169"/>
        <v>0</v>
      </c>
      <c r="M4982" s="186">
        <f t="shared" si="170"/>
        <v>0</v>
      </c>
      <c r="N4982" s="185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t="28.8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183" t="s">
        <v>297</v>
      </c>
      <c r="K4983" s="183" t="s">
        <v>318</v>
      </c>
      <c r="L4983" s="186">
        <f t="shared" si="169"/>
        <v>0</v>
      </c>
      <c r="M4983" s="186">
        <f t="shared" si="170"/>
        <v>0</v>
      </c>
      <c r="N4983" s="185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184" t="s">
        <v>348</v>
      </c>
      <c r="K4984" s="184" t="s">
        <v>320</v>
      </c>
      <c r="L4984" s="186">
        <f t="shared" si="169"/>
        <v>0</v>
      </c>
      <c r="M4984" s="186">
        <f t="shared" si="170"/>
        <v>0</v>
      </c>
      <c r="N4984" s="185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183" t="s">
        <v>272</v>
      </c>
      <c r="K4985" s="183" t="s">
        <v>321</v>
      </c>
      <c r="L4985" s="186">
        <f t="shared" si="169"/>
        <v>0</v>
      </c>
      <c r="M4985" s="186">
        <f t="shared" si="170"/>
        <v>0</v>
      </c>
      <c r="N4985" s="185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t="28.8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183" t="s">
        <v>273</v>
      </c>
      <c r="K4986" s="183" t="s">
        <v>321</v>
      </c>
      <c r="L4986" s="186">
        <f t="shared" si="169"/>
        <v>0.03</v>
      </c>
      <c r="M4986" s="186">
        <f t="shared" si="170"/>
        <v>75.602000000000004</v>
      </c>
      <c r="N4986" s="185" t="s">
        <v>1514</v>
      </c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852</v>
      </c>
      <c r="BA4986" s="2">
        <f>18/1000</f>
        <v>1.7999999999999999E-2</v>
      </c>
      <c r="BB4986" s="55">
        <v>46.677999999999997</v>
      </c>
      <c r="BC4986" s="105" t="s">
        <v>878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183" t="s">
        <v>274</v>
      </c>
      <c r="K4987" s="183" t="s">
        <v>321</v>
      </c>
      <c r="L4987" s="186">
        <f t="shared" si="169"/>
        <v>0</v>
      </c>
      <c r="M4987" s="186">
        <f t="shared" si="170"/>
        <v>0</v>
      </c>
      <c r="N4987" s="185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183" t="s">
        <v>275</v>
      </c>
      <c r="K4988" s="183" t="s">
        <v>321</v>
      </c>
      <c r="L4988" s="186">
        <f t="shared" si="169"/>
        <v>5.4999999999999997E-3</v>
      </c>
      <c r="M4988" s="186">
        <f t="shared" si="170"/>
        <v>8.2509999999999994</v>
      </c>
      <c r="N4988" s="185" t="s">
        <v>1515</v>
      </c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899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183" t="s">
        <v>276</v>
      </c>
      <c r="K4989" s="183" t="s">
        <v>320</v>
      </c>
      <c r="L4989" s="186">
        <f t="shared" si="169"/>
        <v>0</v>
      </c>
      <c r="M4989" s="186">
        <f t="shared" si="170"/>
        <v>0</v>
      </c>
      <c r="N4989" s="185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183" t="s">
        <v>277</v>
      </c>
      <c r="K4990" s="183" t="s">
        <v>320</v>
      </c>
      <c r="L4990" s="186">
        <f t="shared" si="169"/>
        <v>0</v>
      </c>
      <c r="M4990" s="186">
        <f t="shared" si="170"/>
        <v>0</v>
      </c>
      <c r="N4990" s="185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183" t="s">
        <v>298</v>
      </c>
      <c r="K4991" s="183" t="s">
        <v>321</v>
      </c>
      <c r="L4991" s="186">
        <f t="shared" si="169"/>
        <v>0.02</v>
      </c>
      <c r="M4991" s="186">
        <f t="shared" si="170"/>
        <v>5.7169999999999996</v>
      </c>
      <c r="N4991" s="185" t="s">
        <v>1241</v>
      </c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1241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183" t="s">
        <v>278</v>
      </c>
      <c r="K4992" s="183" t="s">
        <v>320</v>
      </c>
      <c r="L4992" s="186">
        <f t="shared" si="169"/>
        <v>1</v>
      </c>
      <c r="M4992" s="186">
        <f t="shared" si="170"/>
        <v>2.0150000000000001</v>
      </c>
      <c r="N4992" s="185" t="s">
        <v>1513</v>
      </c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1243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183" t="s">
        <v>279</v>
      </c>
      <c r="K4993" s="183" t="s">
        <v>320</v>
      </c>
      <c r="L4993" s="186">
        <f t="shared" si="169"/>
        <v>0</v>
      </c>
      <c r="M4993" s="186">
        <f t="shared" si="170"/>
        <v>0</v>
      </c>
      <c r="N4993" s="185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183" t="s">
        <v>280</v>
      </c>
      <c r="K4994" s="183" t="s">
        <v>319</v>
      </c>
      <c r="L4994" s="186">
        <f t="shared" si="169"/>
        <v>0</v>
      </c>
      <c r="M4994" s="186">
        <f t="shared" si="170"/>
        <v>0</v>
      </c>
      <c r="N4994" s="185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183" t="s">
        <v>281</v>
      </c>
      <c r="K4995" s="183" t="s">
        <v>319</v>
      </c>
      <c r="L4995" s="186">
        <f t="shared" si="169"/>
        <v>0</v>
      </c>
      <c r="M4995" s="186">
        <f t="shared" si="170"/>
        <v>2.6749999999999998</v>
      </c>
      <c r="N4995" s="185" t="s">
        <v>1258</v>
      </c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1258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2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183" t="s">
        <v>267</v>
      </c>
      <c r="K4997" s="183" t="s">
        <v>318</v>
      </c>
      <c r="L4997" s="186">
        <f t="shared" si="169"/>
        <v>0</v>
      </c>
      <c r="M4997" s="186">
        <f t="shared" si="170"/>
        <v>0</v>
      </c>
      <c r="N4997" s="185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183" t="s">
        <v>291</v>
      </c>
      <c r="K4998" s="183" t="s">
        <v>319</v>
      </c>
      <c r="L4998" s="186">
        <f t="shared" ref="L4998:L5061" si="171">SUM(R4998,W4998,AB4998,AG4998,AL4998,AQ4998,AV4998,BA4998,BF4998,BK4998,BP4998,BU4998)</f>
        <v>0</v>
      </c>
      <c r="M4998" s="186">
        <f t="shared" ref="M4998:M5061" si="172">SUM(S4998,X4998,AC4998,AH4998,AM4998,AR4998,AW4998,BB4998,BG4998,BL4998,BQ4998,BV4998)</f>
        <v>0</v>
      </c>
      <c r="N4998" s="185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183" t="s">
        <v>336</v>
      </c>
      <c r="K4999" s="183" t="s">
        <v>319</v>
      </c>
      <c r="L4999" s="186">
        <f t="shared" si="171"/>
        <v>0</v>
      </c>
      <c r="M4999" s="186">
        <f t="shared" si="172"/>
        <v>0</v>
      </c>
      <c r="N4999" s="185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184" t="s">
        <v>337</v>
      </c>
      <c r="K5000" s="184" t="s">
        <v>318</v>
      </c>
      <c r="L5000" s="186">
        <f t="shared" si="171"/>
        <v>0</v>
      </c>
      <c r="M5000" s="186">
        <f t="shared" si="172"/>
        <v>0</v>
      </c>
      <c r="N5000" s="185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t="28.8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184" t="s">
        <v>338</v>
      </c>
      <c r="K5001" s="184" t="s">
        <v>339</v>
      </c>
      <c r="L5001" s="186">
        <f t="shared" si="171"/>
        <v>0</v>
      </c>
      <c r="M5001" s="186">
        <f t="shared" si="172"/>
        <v>0</v>
      </c>
      <c r="N5001" s="185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t="28.8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184" t="s">
        <v>340</v>
      </c>
      <c r="K5002" s="184" t="s">
        <v>318</v>
      </c>
      <c r="L5002" s="186">
        <f t="shared" si="171"/>
        <v>0</v>
      </c>
      <c r="M5002" s="186">
        <f t="shared" si="172"/>
        <v>0</v>
      </c>
      <c r="N5002" s="185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184" t="s">
        <v>341</v>
      </c>
      <c r="K5003" s="184" t="s">
        <v>320</v>
      </c>
      <c r="L5003" s="186">
        <f t="shared" si="171"/>
        <v>0</v>
      </c>
      <c r="M5003" s="186">
        <f t="shared" si="172"/>
        <v>0</v>
      </c>
      <c r="N5003" s="185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t="28.8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184" t="s">
        <v>342</v>
      </c>
      <c r="K5004" s="184" t="s">
        <v>320</v>
      </c>
      <c r="L5004" s="186">
        <f t="shared" si="171"/>
        <v>0</v>
      </c>
      <c r="M5004" s="186">
        <f t="shared" si="172"/>
        <v>0</v>
      </c>
      <c r="N5004" s="185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184" t="s">
        <v>343</v>
      </c>
      <c r="K5005" s="184" t="s">
        <v>339</v>
      </c>
      <c r="L5005" s="186">
        <f t="shared" si="171"/>
        <v>0</v>
      </c>
      <c r="M5005" s="186">
        <f t="shared" si="172"/>
        <v>0</v>
      </c>
      <c r="N5005" s="185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184" t="s">
        <v>344</v>
      </c>
      <c r="K5006" s="184" t="s">
        <v>318</v>
      </c>
      <c r="L5006" s="186">
        <f t="shared" si="171"/>
        <v>0</v>
      </c>
      <c r="M5006" s="186">
        <f t="shared" si="172"/>
        <v>0</v>
      </c>
      <c r="N5006" s="185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183" t="s">
        <v>351</v>
      </c>
      <c r="K5007" s="183" t="s">
        <v>318</v>
      </c>
      <c r="L5007" s="186">
        <f t="shared" si="171"/>
        <v>0</v>
      </c>
      <c r="M5007" s="186">
        <f t="shared" si="172"/>
        <v>0</v>
      </c>
      <c r="N5007" s="185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t="28.8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183" t="s">
        <v>352</v>
      </c>
      <c r="K5008" s="183" t="s">
        <v>321</v>
      </c>
      <c r="L5008" s="186">
        <f t="shared" si="171"/>
        <v>0</v>
      </c>
      <c r="M5008" s="186">
        <f t="shared" si="172"/>
        <v>0</v>
      </c>
      <c r="N5008" s="185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183" t="s">
        <v>345</v>
      </c>
      <c r="K5009" s="183" t="s">
        <v>318</v>
      </c>
      <c r="L5009" s="186">
        <f t="shared" si="171"/>
        <v>0</v>
      </c>
      <c r="M5009" s="186">
        <f t="shared" si="172"/>
        <v>0</v>
      </c>
      <c r="N5009" s="185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183" t="s">
        <v>268</v>
      </c>
      <c r="K5010" s="183" t="s">
        <v>318</v>
      </c>
      <c r="L5010" s="186">
        <f t="shared" si="171"/>
        <v>0</v>
      </c>
      <c r="M5010" s="186">
        <f t="shared" si="172"/>
        <v>0</v>
      </c>
      <c r="N5010" s="185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183" t="s">
        <v>292</v>
      </c>
      <c r="K5011" s="183" t="s">
        <v>318</v>
      </c>
      <c r="L5011" s="186">
        <f t="shared" si="171"/>
        <v>0</v>
      </c>
      <c r="M5011" s="186">
        <f t="shared" si="172"/>
        <v>0</v>
      </c>
      <c r="N5011" s="185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183" t="s">
        <v>293</v>
      </c>
      <c r="K5012" s="183" t="s">
        <v>318</v>
      </c>
      <c r="L5012" s="186">
        <f t="shared" si="171"/>
        <v>0</v>
      </c>
      <c r="M5012" s="186">
        <f t="shared" si="172"/>
        <v>0</v>
      </c>
      <c r="N5012" s="185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183" t="s">
        <v>269</v>
      </c>
      <c r="K5013" s="183" t="s">
        <v>320</v>
      </c>
      <c r="L5013" s="186">
        <f t="shared" si="171"/>
        <v>0</v>
      </c>
      <c r="M5013" s="186">
        <f t="shared" si="172"/>
        <v>0</v>
      </c>
      <c r="N5013" s="185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183" t="s">
        <v>270</v>
      </c>
      <c r="K5014" s="183" t="s">
        <v>320</v>
      </c>
      <c r="L5014" s="186">
        <f t="shared" si="171"/>
        <v>0</v>
      </c>
      <c r="M5014" s="186">
        <f t="shared" si="172"/>
        <v>0</v>
      </c>
      <c r="N5014" s="185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183" t="s">
        <v>271</v>
      </c>
      <c r="K5015" s="183" t="s">
        <v>321</v>
      </c>
      <c r="L5015" s="186">
        <f t="shared" si="171"/>
        <v>0</v>
      </c>
      <c r="M5015" s="186">
        <f t="shared" si="172"/>
        <v>0</v>
      </c>
      <c r="N5015" s="185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183" t="s">
        <v>294</v>
      </c>
      <c r="K5016" s="183" t="s">
        <v>320</v>
      </c>
      <c r="L5016" s="186">
        <f t="shared" si="171"/>
        <v>0</v>
      </c>
      <c r="M5016" s="186">
        <f t="shared" si="172"/>
        <v>0</v>
      </c>
      <c r="N5016" s="185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t="28.8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183" t="s">
        <v>346</v>
      </c>
      <c r="K5017" s="183" t="s">
        <v>320</v>
      </c>
      <c r="L5017" s="186">
        <f t="shared" si="171"/>
        <v>0</v>
      </c>
      <c r="M5017" s="186">
        <f t="shared" si="172"/>
        <v>0</v>
      </c>
      <c r="N5017" s="185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183" t="s">
        <v>295</v>
      </c>
      <c r="K5018" s="183" t="s">
        <v>320</v>
      </c>
      <c r="L5018" s="186">
        <f t="shared" si="171"/>
        <v>0</v>
      </c>
      <c r="M5018" s="186">
        <f t="shared" si="172"/>
        <v>0</v>
      </c>
      <c r="N5018" s="185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t="28.8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183" t="s">
        <v>299</v>
      </c>
      <c r="K5019" s="183" t="s">
        <v>318</v>
      </c>
      <c r="L5019" s="186">
        <f t="shared" si="171"/>
        <v>0</v>
      </c>
      <c r="M5019" s="186">
        <f t="shared" si="172"/>
        <v>0</v>
      </c>
      <c r="N5019" s="185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183" t="s">
        <v>347</v>
      </c>
      <c r="K5020" s="183" t="s">
        <v>320</v>
      </c>
      <c r="L5020" s="186">
        <f t="shared" si="171"/>
        <v>0</v>
      </c>
      <c r="M5020" s="186">
        <f t="shared" si="172"/>
        <v>0</v>
      </c>
      <c r="N5020" s="185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t="28.8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183" t="s">
        <v>296</v>
      </c>
      <c r="K5021" s="183" t="s">
        <v>321</v>
      </c>
      <c r="L5021" s="186">
        <f t="shared" si="171"/>
        <v>0</v>
      </c>
      <c r="M5021" s="186">
        <f t="shared" si="172"/>
        <v>0</v>
      </c>
      <c r="N5021" s="185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t="28.8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183" t="s">
        <v>297</v>
      </c>
      <c r="K5022" s="183" t="s">
        <v>318</v>
      </c>
      <c r="L5022" s="186">
        <f t="shared" si="171"/>
        <v>0</v>
      </c>
      <c r="M5022" s="186">
        <f t="shared" si="172"/>
        <v>0</v>
      </c>
      <c r="N5022" s="185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184" t="s">
        <v>348</v>
      </c>
      <c r="K5023" s="184" t="s">
        <v>320</v>
      </c>
      <c r="L5023" s="186">
        <f t="shared" si="171"/>
        <v>0</v>
      </c>
      <c r="M5023" s="186">
        <f t="shared" si="172"/>
        <v>0</v>
      </c>
      <c r="N5023" s="185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183" t="s">
        <v>272</v>
      </c>
      <c r="K5024" s="183" t="s">
        <v>321</v>
      </c>
      <c r="L5024" s="186">
        <f t="shared" si="171"/>
        <v>0</v>
      </c>
      <c r="M5024" s="186">
        <f t="shared" si="172"/>
        <v>0</v>
      </c>
      <c r="N5024" s="185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183" t="s">
        <v>273</v>
      </c>
      <c r="K5025" s="183" t="s">
        <v>321</v>
      </c>
      <c r="L5025" s="186">
        <f t="shared" si="171"/>
        <v>2.4E-2</v>
      </c>
      <c r="M5025" s="186">
        <f t="shared" si="172"/>
        <v>51.444000000000003</v>
      </c>
      <c r="N5025" s="185" t="s">
        <v>1521</v>
      </c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183" t="s">
        <v>274</v>
      </c>
      <c r="K5026" s="183" t="s">
        <v>321</v>
      </c>
      <c r="L5026" s="186">
        <f t="shared" si="171"/>
        <v>5.0000000000000001E-4</v>
      </c>
      <c r="M5026" s="186">
        <f t="shared" si="172"/>
        <v>1.2010000000000001</v>
      </c>
      <c r="N5026" s="185" t="s">
        <v>1522</v>
      </c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183" t="s">
        <v>275</v>
      </c>
      <c r="K5027" s="183" t="s">
        <v>321</v>
      </c>
      <c r="L5027" s="186">
        <f t="shared" si="171"/>
        <v>4.0000000000000001E-3</v>
      </c>
      <c r="M5027" s="186">
        <f t="shared" si="172"/>
        <v>11.398</v>
      </c>
      <c r="N5027" s="185" t="s">
        <v>1524</v>
      </c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697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183" t="s">
        <v>276</v>
      </c>
      <c r="K5028" s="183" t="s">
        <v>320</v>
      </c>
      <c r="L5028" s="186">
        <f t="shared" si="171"/>
        <v>0</v>
      </c>
      <c r="M5028" s="186">
        <f t="shared" si="172"/>
        <v>0</v>
      </c>
      <c r="N5028" s="185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183" t="s">
        <v>277</v>
      </c>
      <c r="K5029" s="183" t="s">
        <v>320</v>
      </c>
      <c r="L5029" s="186">
        <f t="shared" si="171"/>
        <v>6</v>
      </c>
      <c r="M5029" s="186">
        <f t="shared" si="172"/>
        <v>8.3040000000000003</v>
      </c>
      <c r="N5029" s="185" t="s">
        <v>1523</v>
      </c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183" t="s">
        <v>298</v>
      </c>
      <c r="K5030" s="183" t="s">
        <v>321</v>
      </c>
      <c r="L5030" s="186">
        <f t="shared" si="171"/>
        <v>0</v>
      </c>
      <c r="M5030" s="186">
        <f t="shared" si="172"/>
        <v>0</v>
      </c>
      <c r="N5030" s="185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183" t="s">
        <v>278</v>
      </c>
      <c r="K5031" s="183" t="s">
        <v>320</v>
      </c>
      <c r="L5031" s="186">
        <f t="shared" si="171"/>
        <v>0</v>
      </c>
      <c r="M5031" s="186">
        <f t="shared" si="172"/>
        <v>0</v>
      </c>
      <c r="N5031" s="185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183" t="s">
        <v>279</v>
      </c>
      <c r="K5032" s="183" t="s">
        <v>320</v>
      </c>
      <c r="L5032" s="186">
        <f t="shared" si="171"/>
        <v>0</v>
      </c>
      <c r="M5032" s="186">
        <f t="shared" si="172"/>
        <v>0</v>
      </c>
      <c r="N5032" s="185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183" t="s">
        <v>280</v>
      </c>
      <c r="K5033" s="183" t="s">
        <v>319</v>
      </c>
      <c r="L5033" s="186">
        <f t="shared" si="171"/>
        <v>0</v>
      </c>
      <c r="M5033" s="186">
        <f t="shared" si="172"/>
        <v>0</v>
      </c>
      <c r="N5033" s="185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t="28.8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183" t="s">
        <v>281</v>
      </c>
      <c r="K5034" s="183" t="s">
        <v>319</v>
      </c>
      <c r="L5034" s="186">
        <f t="shared" si="171"/>
        <v>0</v>
      </c>
      <c r="M5034" s="186">
        <f t="shared" si="172"/>
        <v>7.6389999999999993</v>
      </c>
      <c r="N5034" s="185" t="s">
        <v>1525</v>
      </c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1060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2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183" t="s">
        <v>267</v>
      </c>
      <c r="K5036" s="183" t="s">
        <v>318</v>
      </c>
      <c r="L5036" s="186">
        <f t="shared" si="171"/>
        <v>0</v>
      </c>
      <c r="M5036" s="186">
        <f t="shared" si="172"/>
        <v>0</v>
      </c>
      <c r="N5036" s="185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183" t="s">
        <v>291</v>
      </c>
      <c r="K5037" s="183" t="s">
        <v>319</v>
      </c>
      <c r="L5037" s="186">
        <f t="shared" si="171"/>
        <v>0</v>
      </c>
      <c r="M5037" s="186">
        <f t="shared" si="172"/>
        <v>0</v>
      </c>
      <c r="N5037" s="185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183" t="s">
        <v>336</v>
      </c>
      <c r="K5038" s="183" t="s">
        <v>319</v>
      </c>
      <c r="L5038" s="186">
        <f t="shared" si="171"/>
        <v>0</v>
      </c>
      <c r="M5038" s="186">
        <f t="shared" si="172"/>
        <v>0</v>
      </c>
      <c r="N5038" s="185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184" t="s">
        <v>337</v>
      </c>
      <c r="K5039" s="184" t="s">
        <v>318</v>
      </c>
      <c r="L5039" s="186">
        <f t="shared" si="171"/>
        <v>0</v>
      </c>
      <c r="M5039" s="186">
        <f t="shared" si="172"/>
        <v>0</v>
      </c>
      <c r="N5039" s="185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t="28.8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184" t="s">
        <v>338</v>
      </c>
      <c r="K5040" s="184" t="s">
        <v>339</v>
      </c>
      <c r="L5040" s="186">
        <f t="shared" si="171"/>
        <v>0</v>
      </c>
      <c r="M5040" s="186">
        <f t="shared" si="172"/>
        <v>0</v>
      </c>
      <c r="N5040" s="185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t="28.8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184" t="s">
        <v>340</v>
      </c>
      <c r="K5041" s="184" t="s">
        <v>318</v>
      </c>
      <c r="L5041" s="186">
        <f t="shared" si="171"/>
        <v>0</v>
      </c>
      <c r="M5041" s="186">
        <f t="shared" si="172"/>
        <v>0</v>
      </c>
      <c r="N5041" s="185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184" t="s">
        <v>341</v>
      </c>
      <c r="K5042" s="184" t="s">
        <v>320</v>
      </c>
      <c r="L5042" s="186">
        <f t="shared" si="171"/>
        <v>0</v>
      </c>
      <c r="M5042" s="186">
        <f t="shared" si="172"/>
        <v>0</v>
      </c>
      <c r="N5042" s="185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t="28.8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184" t="s">
        <v>342</v>
      </c>
      <c r="K5043" s="184" t="s">
        <v>320</v>
      </c>
      <c r="L5043" s="186">
        <f t="shared" si="171"/>
        <v>0</v>
      </c>
      <c r="M5043" s="186">
        <f t="shared" si="172"/>
        <v>0</v>
      </c>
      <c r="N5043" s="185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184" t="s">
        <v>343</v>
      </c>
      <c r="K5044" s="184" t="s">
        <v>339</v>
      </c>
      <c r="L5044" s="186">
        <f t="shared" si="171"/>
        <v>0</v>
      </c>
      <c r="M5044" s="186">
        <f t="shared" si="172"/>
        <v>0</v>
      </c>
      <c r="N5044" s="185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184" t="s">
        <v>344</v>
      </c>
      <c r="K5045" s="184" t="s">
        <v>318</v>
      </c>
      <c r="L5045" s="186">
        <f t="shared" si="171"/>
        <v>0</v>
      </c>
      <c r="M5045" s="186">
        <f t="shared" si="172"/>
        <v>0</v>
      </c>
      <c r="N5045" s="185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183" t="s">
        <v>351</v>
      </c>
      <c r="K5046" s="183" t="s">
        <v>318</v>
      </c>
      <c r="L5046" s="186">
        <f t="shared" si="171"/>
        <v>0</v>
      </c>
      <c r="M5046" s="186">
        <f t="shared" si="172"/>
        <v>0</v>
      </c>
      <c r="N5046" s="185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t="28.8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183" t="s">
        <v>352</v>
      </c>
      <c r="K5047" s="183" t="s">
        <v>321</v>
      </c>
      <c r="L5047" s="186">
        <f t="shared" si="171"/>
        <v>0</v>
      </c>
      <c r="M5047" s="186">
        <f t="shared" si="172"/>
        <v>0</v>
      </c>
      <c r="N5047" s="185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183" t="s">
        <v>345</v>
      </c>
      <c r="K5048" s="183" t="s">
        <v>318</v>
      </c>
      <c r="L5048" s="186">
        <f t="shared" si="171"/>
        <v>0</v>
      </c>
      <c r="M5048" s="186">
        <f t="shared" si="172"/>
        <v>0</v>
      </c>
      <c r="N5048" s="185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183" t="s">
        <v>268</v>
      </c>
      <c r="K5049" s="183" t="s">
        <v>318</v>
      </c>
      <c r="L5049" s="186">
        <f t="shared" si="171"/>
        <v>0</v>
      </c>
      <c r="M5049" s="186">
        <f t="shared" si="172"/>
        <v>0</v>
      </c>
      <c r="N5049" s="185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183" t="s">
        <v>292</v>
      </c>
      <c r="K5050" s="183" t="s">
        <v>318</v>
      </c>
      <c r="L5050" s="186">
        <f t="shared" si="171"/>
        <v>0</v>
      </c>
      <c r="M5050" s="186">
        <f t="shared" si="172"/>
        <v>0</v>
      </c>
      <c r="N5050" s="185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183" t="s">
        <v>293</v>
      </c>
      <c r="K5051" s="183" t="s">
        <v>318</v>
      </c>
      <c r="L5051" s="186">
        <f t="shared" si="171"/>
        <v>0</v>
      </c>
      <c r="M5051" s="186">
        <f t="shared" si="172"/>
        <v>0</v>
      </c>
      <c r="N5051" s="185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183" t="s">
        <v>269</v>
      </c>
      <c r="K5052" s="183" t="s">
        <v>320</v>
      </c>
      <c r="L5052" s="186">
        <f t="shared" si="171"/>
        <v>2</v>
      </c>
      <c r="M5052" s="186">
        <f t="shared" si="172"/>
        <v>4.4710000000000001</v>
      </c>
      <c r="N5052" s="185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183" t="s">
        <v>270</v>
      </c>
      <c r="K5053" s="183" t="s">
        <v>320</v>
      </c>
      <c r="L5053" s="186">
        <f t="shared" si="171"/>
        <v>0</v>
      </c>
      <c r="M5053" s="186">
        <f t="shared" si="172"/>
        <v>0</v>
      </c>
      <c r="N5053" s="185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183" t="s">
        <v>271</v>
      </c>
      <c r="K5054" s="183" t="s">
        <v>321</v>
      </c>
      <c r="L5054" s="186">
        <f t="shared" si="171"/>
        <v>0</v>
      </c>
      <c r="M5054" s="186">
        <f t="shared" si="172"/>
        <v>0</v>
      </c>
      <c r="N5054" s="185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183" t="s">
        <v>294</v>
      </c>
      <c r="K5055" s="183" t="s">
        <v>320</v>
      </c>
      <c r="L5055" s="186">
        <f t="shared" si="171"/>
        <v>0</v>
      </c>
      <c r="M5055" s="186">
        <f t="shared" si="172"/>
        <v>0</v>
      </c>
      <c r="N5055" s="185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t="28.8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183" t="s">
        <v>346</v>
      </c>
      <c r="K5056" s="183" t="s">
        <v>320</v>
      </c>
      <c r="L5056" s="186">
        <f t="shared" si="171"/>
        <v>0</v>
      </c>
      <c r="M5056" s="186">
        <f t="shared" si="172"/>
        <v>0</v>
      </c>
      <c r="N5056" s="185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183" t="s">
        <v>295</v>
      </c>
      <c r="K5057" s="183" t="s">
        <v>320</v>
      </c>
      <c r="L5057" s="186">
        <f t="shared" si="171"/>
        <v>0</v>
      </c>
      <c r="M5057" s="186">
        <f t="shared" si="172"/>
        <v>0</v>
      </c>
      <c r="N5057" s="185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t="28.8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183" t="s">
        <v>299</v>
      </c>
      <c r="K5058" s="183" t="s">
        <v>318</v>
      </c>
      <c r="L5058" s="186">
        <f t="shared" si="171"/>
        <v>0</v>
      </c>
      <c r="M5058" s="186">
        <f t="shared" si="172"/>
        <v>0</v>
      </c>
      <c r="N5058" s="185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183" t="s">
        <v>347</v>
      </c>
      <c r="K5059" s="183" t="s">
        <v>320</v>
      </c>
      <c r="L5059" s="186">
        <f t="shared" si="171"/>
        <v>0</v>
      </c>
      <c r="M5059" s="186">
        <f t="shared" si="172"/>
        <v>0</v>
      </c>
      <c r="N5059" s="185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t="28.8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183" t="s">
        <v>296</v>
      </c>
      <c r="K5060" s="183" t="s">
        <v>321</v>
      </c>
      <c r="L5060" s="186">
        <f t="shared" si="171"/>
        <v>0</v>
      </c>
      <c r="M5060" s="186">
        <f t="shared" si="172"/>
        <v>0</v>
      </c>
      <c r="N5060" s="185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t="28.8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183" t="s">
        <v>297</v>
      </c>
      <c r="K5061" s="183" t="s">
        <v>318</v>
      </c>
      <c r="L5061" s="186">
        <f t="shared" si="171"/>
        <v>0</v>
      </c>
      <c r="M5061" s="186">
        <f t="shared" si="172"/>
        <v>0</v>
      </c>
      <c r="N5061" s="185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184" t="s">
        <v>348</v>
      </c>
      <c r="K5062" s="184" t="s">
        <v>320</v>
      </c>
      <c r="L5062" s="186">
        <f t="shared" ref="L5062:L5125" si="173">SUM(R5062,W5062,AB5062,AG5062,AL5062,AQ5062,AV5062,BA5062,BF5062,BK5062,BP5062,BU5062)</f>
        <v>0</v>
      </c>
      <c r="M5062" s="186">
        <f t="shared" ref="M5062:M5125" si="174">SUM(S5062,X5062,AC5062,AH5062,AM5062,AR5062,AW5062,BB5062,BG5062,BL5062,BQ5062,BV5062)</f>
        <v>0</v>
      </c>
      <c r="N5062" s="185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183" t="s">
        <v>272</v>
      </c>
      <c r="K5063" s="183" t="s">
        <v>321</v>
      </c>
      <c r="L5063" s="186">
        <f t="shared" si="173"/>
        <v>0</v>
      </c>
      <c r="M5063" s="186">
        <f t="shared" si="174"/>
        <v>0</v>
      </c>
      <c r="N5063" s="185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183" t="s">
        <v>273</v>
      </c>
      <c r="K5064" s="183" t="s">
        <v>321</v>
      </c>
      <c r="L5064" s="186">
        <f t="shared" si="173"/>
        <v>8.0000000000000002E-3</v>
      </c>
      <c r="M5064" s="186">
        <f t="shared" si="174"/>
        <v>17.670999999999999</v>
      </c>
      <c r="N5064" s="185" t="s">
        <v>879</v>
      </c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879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183" t="s">
        <v>274</v>
      </c>
      <c r="K5065" s="183" t="s">
        <v>321</v>
      </c>
      <c r="L5065" s="186">
        <f t="shared" si="173"/>
        <v>5.0000000000000001E-4</v>
      </c>
      <c r="M5065" s="186">
        <f t="shared" si="174"/>
        <v>1.194</v>
      </c>
      <c r="N5065" s="185" t="s">
        <v>605</v>
      </c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183" t="s">
        <v>275</v>
      </c>
      <c r="K5066" s="183" t="s">
        <v>321</v>
      </c>
      <c r="L5066" s="186">
        <f t="shared" si="173"/>
        <v>5.0000000000000001E-3</v>
      </c>
      <c r="M5066" s="186">
        <f t="shared" si="174"/>
        <v>8.8040000000000003</v>
      </c>
      <c r="N5066" s="185" t="s">
        <v>900</v>
      </c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900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183" t="s">
        <v>276</v>
      </c>
      <c r="K5067" s="183" t="s">
        <v>320</v>
      </c>
      <c r="L5067" s="186">
        <f t="shared" si="173"/>
        <v>0</v>
      </c>
      <c r="M5067" s="186">
        <f t="shared" si="174"/>
        <v>0</v>
      </c>
      <c r="N5067" s="185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183" t="s">
        <v>277</v>
      </c>
      <c r="K5068" s="183" t="s">
        <v>320</v>
      </c>
      <c r="L5068" s="186">
        <f t="shared" si="173"/>
        <v>1</v>
      </c>
      <c r="M5068" s="186">
        <f t="shared" si="174"/>
        <v>7.7649999999999997</v>
      </c>
      <c r="N5068" s="185" t="s">
        <v>363</v>
      </c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183" t="s">
        <v>298</v>
      </c>
      <c r="K5069" s="183" t="s">
        <v>321</v>
      </c>
      <c r="L5069" s="186">
        <f t="shared" si="173"/>
        <v>0</v>
      </c>
      <c r="M5069" s="186">
        <f t="shared" si="174"/>
        <v>0</v>
      </c>
      <c r="N5069" s="185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183" t="s">
        <v>278</v>
      </c>
      <c r="K5070" s="183" t="s">
        <v>320</v>
      </c>
      <c r="L5070" s="186">
        <f t="shared" si="173"/>
        <v>0</v>
      </c>
      <c r="M5070" s="186">
        <f t="shared" si="174"/>
        <v>0</v>
      </c>
      <c r="N5070" s="185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183" t="s">
        <v>279</v>
      </c>
      <c r="K5071" s="183" t="s">
        <v>320</v>
      </c>
      <c r="L5071" s="186">
        <f t="shared" si="173"/>
        <v>0</v>
      </c>
      <c r="M5071" s="186">
        <f t="shared" si="174"/>
        <v>0</v>
      </c>
      <c r="N5071" s="185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183" t="s">
        <v>280</v>
      </c>
      <c r="K5072" s="183" t="s">
        <v>319</v>
      </c>
      <c r="L5072" s="186">
        <f t="shared" si="173"/>
        <v>0</v>
      </c>
      <c r="M5072" s="186">
        <f t="shared" si="174"/>
        <v>0</v>
      </c>
      <c r="N5072" s="185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t="28.8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183" t="s">
        <v>281</v>
      </c>
      <c r="K5073" s="183" t="s">
        <v>319</v>
      </c>
      <c r="L5073" s="186">
        <f t="shared" si="173"/>
        <v>0</v>
      </c>
      <c r="M5073" s="186">
        <f t="shared" si="174"/>
        <v>150.09199999999998</v>
      </c>
      <c r="N5073" s="185" t="s">
        <v>1526</v>
      </c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1060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1259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2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183" t="s">
        <v>267</v>
      </c>
      <c r="K5075" s="183" t="s">
        <v>318</v>
      </c>
      <c r="L5075" s="186">
        <f t="shared" si="173"/>
        <v>0</v>
      </c>
      <c r="M5075" s="186">
        <f t="shared" si="174"/>
        <v>0</v>
      </c>
      <c r="N5075" s="185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183" t="s">
        <v>291</v>
      </c>
      <c r="K5076" s="183" t="s">
        <v>319</v>
      </c>
      <c r="L5076" s="186">
        <f t="shared" si="173"/>
        <v>0</v>
      </c>
      <c r="M5076" s="186">
        <f t="shared" si="174"/>
        <v>0</v>
      </c>
      <c r="N5076" s="185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183" t="s">
        <v>336</v>
      </c>
      <c r="K5077" s="183" t="s">
        <v>319</v>
      </c>
      <c r="L5077" s="186">
        <f t="shared" si="173"/>
        <v>0</v>
      </c>
      <c r="M5077" s="186">
        <f t="shared" si="174"/>
        <v>0</v>
      </c>
      <c r="N5077" s="185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184" t="s">
        <v>337</v>
      </c>
      <c r="K5078" s="184" t="s">
        <v>318</v>
      </c>
      <c r="L5078" s="186">
        <f t="shared" si="173"/>
        <v>0</v>
      </c>
      <c r="M5078" s="186">
        <f t="shared" si="174"/>
        <v>0</v>
      </c>
      <c r="N5078" s="185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t="28.8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184" t="s">
        <v>338</v>
      </c>
      <c r="K5079" s="184" t="s">
        <v>339</v>
      </c>
      <c r="L5079" s="186">
        <f t="shared" si="173"/>
        <v>0</v>
      </c>
      <c r="M5079" s="186">
        <f t="shared" si="174"/>
        <v>0</v>
      </c>
      <c r="N5079" s="185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t="28.8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184" t="s">
        <v>340</v>
      </c>
      <c r="K5080" s="184" t="s">
        <v>318</v>
      </c>
      <c r="L5080" s="186">
        <f t="shared" si="173"/>
        <v>0</v>
      </c>
      <c r="M5080" s="186">
        <f t="shared" si="174"/>
        <v>0</v>
      </c>
      <c r="N5080" s="185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184" t="s">
        <v>341</v>
      </c>
      <c r="K5081" s="184" t="s">
        <v>320</v>
      </c>
      <c r="L5081" s="186">
        <f t="shared" si="173"/>
        <v>0</v>
      </c>
      <c r="M5081" s="186">
        <f t="shared" si="174"/>
        <v>0</v>
      </c>
      <c r="N5081" s="185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t="28.8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184" t="s">
        <v>342</v>
      </c>
      <c r="K5082" s="184" t="s">
        <v>320</v>
      </c>
      <c r="L5082" s="186">
        <f t="shared" si="173"/>
        <v>0</v>
      </c>
      <c r="M5082" s="186">
        <f t="shared" si="174"/>
        <v>0</v>
      </c>
      <c r="N5082" s="185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184" t="s">
        <v>343</v>
      </c>
      <c r="K5083" s="184" t="s">
        <v>339</v>
      </c>
      <c r="L5083" s="186">
        <f t="shared" si="173"/>
        <v>0</v>
      </c>
      <c r="M5083" s="186">
        <f t="shared" si="174"/>
        <v>0</v>
      </c>
      <c r="N5083" s="185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184" t="s">
        <v>344</v>
      </c>
      <c r="K5084" s="184" t="s">
        <v>318</v>
      </c>
      <c r="L5084" s="186">
        <f t="shared" si="173"/>
        <v>0</v>
      </c>
      <c r="M5084" s="186">
        <f t="shared" si="174"/>
        <v>0</v>
      </c>
      <c r="N5084" s="185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183" t="s">
        <v>351</v>
      </c>
      <c r="K5085" s="183" t="s">
        <v>318</v>
      </c>
      <c r="L5085" s="186">
        <f t="shared" si="173"/>
        <v>0</v>
      </c>
      <c r="M5085" s="186">
        <f t="shared" si="174"/>
        <v>0</v>
      </c>
      <c r="N5085" s="185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t="28.8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183" t="s">
        <v>352</v>
      </c>
      <c r="K5086" s="183" t="s">
        <v>321</v>
      </c>
      <c r="L5086" s="186">
        <f t="shared" si="173"/>
        <v>0</v>
      </c>
      <c r="M5086" s="186">
        <f t="shared" si="174"/>
        <v>0</v>
      </c>
      <c r="N5086" s="185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183" t="s">
        <v>345</v>
      </c>
      <c r="K5087" s="183" t="s">
        <v>318</v>
      </c>
      <c r="L5087" s="186">
        <f t="shared" si="173"/>
        <v>0</v>
      </c>
      <c r="M5087" s="186">
        <f t="shared" si="174"/>
        <v>0</v>
      </c>
      <c r="N5087" s="185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183" t="s">
        <v>268</v>
      </c>
      <c r="K5088" s="183" t="s">
        <v>318</v>
      </c>
      <c r="L5088" s="186">
        <f t="shared" si="173"/>
        <v>0</v>
      </c>
      <c r="M5088" s="186">
        <f t="shared" si="174"/>
        <v>0</v>
      </c>
      <c r="N5088" s="185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183" t="s">
        <v>292</v>
      </c>
      <c r="K5089" s="183" t="s">
        <v>318</v>
      </c>
      <c r="L5089" s="186">
        <f t="shared" si="173"/>
        <v>0</v>
      </c>
      <c r="M5089" s="186">
        <f t="shared" si="174"/>
        <v>0</v>
      </c>
      <c r="N5089" s="185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183" t="s">
        <v>293</v>
      </c>
      <c r="K5090" s="183" t="s">
        <v>318</v>
      </c>
      <c r="L5090" s="187">
        <f t="shared" si="173"/>
        <v>0</v>
      </c>
      <c r="M5090" s="186">
        <f t="shared" si="174"/>
        <v>0</v>
      </c>
      <c r="N5090" s="185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183" t="s">
        <v>269</v>
      </c>
      <c r="K5091" s="183" t="s">
        <v>320</v>
      </c>
      <c r="L5091" s="186">
        <f t="shared" si="173"/>
        <v>1</v>
      </c>
      <c r="M5091" s="186">
        <f t="shared" si="174"/>
        <v>1.3029999999999999</v>
      </c>
      <c r="N5091" s="185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183" t="s">
        <v>270</v>
      </c>
      <c r="K5092" s="183" t="s">
        <v>320</v>
      </c>
      <c r="L5092" s="186">
        <f t="shared" si="173"/>
        <v>0</v>
      </c>
      <c r="M5092" s="186">
        <f t="shared" si="174"/>
        <v>0</v>
      </c>
      <c r="N5092" s="185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183" t="s">
        <v>271</v>
      </c>
      <c r="K5093" s="183" t="s">
        <v>321</v>
      </c>
      <c r="L5093" s="186">
        <f t="shared" si="173"/>
        <v>0</v>
      </c>
      <c r="M5093" s="186">
        <f t="shared" si="174"/>
        <v>0</v>
      </c>
      <c r="N5093" s="185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183" t="s">
        <v>294</v>
      </c>
      <c r="K5094" s="183" t="s">
        <v>320</v>
      </c>
      <c r="L5094" s="186">
        <f t="shared" si="173"/>
        <v>0</v>
      </c>
      <c r="M5094" s="186">
        <f t="shared" si="174"/>
        <v>0</v>
      </c>
      <c r="N5094" s="185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t="28.8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183" t="s">
        <v>346</v>
      </c>
      <c r="K5095" s="183" t="s">
        <v>320</v>
      </c>
      <c r="L5095" s="186">
        <f t="shared" si="173"/>
        <v>0</v>
      </c>
      <c r="M5095" s="186">
        <f t="shared" si="174"/>
        <v>0</v>
      </c>
      <c r="N5095" s="185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183" t="s">
        <v>295</v>
      </c>
      <c r="K5096" s="183" t="s">
        <v>320</v>
      </c>
      <c r="L5096" s="186">
        <f t="shared" si="173"/>
        <v>0</v>
      </c>
      <c r="M5096" s="186">
        <f t="shared" si="174"/>
        <v>0</v>
      </c>
      <c r="N5096" s="185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t="28.8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183" t="s">
        <v>299</v>
      </c>
      <c r="K5097" s="183" t="s">
        <v>318</v>
      </c>
      <c r="L5097" s="186">
        <f t="shared" si="173"/>
        <v>0</v>
      </c>
      <c r="M5097" s="186">
        <f t="shared" si="174"/>
        <v>0</v>
      </c>
      <c r="N5097" s="185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183" t="s">
        <v>347</v>
      </c>
      <c r="K5098" s="183" t="s">
        <v>320</v>
      </c>
      <c r="L5098" s="186">
        <f t="shared" si="173"/>
        <v>0</v>
      </c>
      <c r="M5098" s="186">
        <f t="shared" si="174"/>
        <v>0</v>
      </c>
      <c r="N5098" s="185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t="28.8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183" t="s">
        <v>296</v>
      </c>
      <c r="K5099" s="183" t="s">
        <v>321</v>
      </c>
      <c r="L5099" s="186">
        <f t="shared" si="173"/>
        <v>0</v>
      </c>
      <c r="M5099" s="186">
        <f t="shared" si="174"/>
        <v>0</v>
      </c>
      <c r="N5099" s="185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t="28.8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183" t="s">
        <v>297</v>
      </c>
      <c r="K5100" s="183" t="s">
        <v>318</v>
      </c>
      <c r="L5100" s="186">
        <f t="shared" si="173"/>
        <v>0</v>
      </c>
      <c r="M5100" s="186">
        <f t="shared" si="174"/>
        <v>0</v>
      </c>
      <c r="N5100" s="185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184" t="s">
        <v>348</v>
      </c>
      <c r="K5101" s="184" t="s">
        <v>320</v>
      </c>
      <c r="L5101" s="186">
        <f t="shared" si="173"/>
        <v>0</v>
      </c>
      <c r="M5101" s="186">
        <f t="shared" si="174"/>
        <v>0</v>
      </c>
      <c r="N5101" s="185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183" t="s">
        <v>272</v>
      </c>
      <c r="K5102" s="183" t="s">
        <v>321</v>
      </c>
      <c r="L5102" s="186">
        <f t="shared" si="173"/>
        <v>2.4E-2</v>
      </c>
      <c r="M5102" s="186">
        <f t="shared" si="174"/>
        <v>44.982999999999997</v>
      </c>
      <c r="N5102" s="185" t="s">
        <v>675</v>
      </c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675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183" t="s">
        <v>273</v>
      </c>
      <c r="K5103" s="183" t="s">
        <v>321</v>
      </c>
      <c r="L5103" s="186">
        <f t="shared" si="173"/>
        <v>3.6999999999999998E-2</v>
      </c>
      <c r="M5103" s="186">
        <f t="shared" si="174"/>
        <v>81.466999999999999</v>
      </c>
      <c r="N5103" s="185" t="s">
        <v>1527</v>
      </c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684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183" t="s">
        <v>274</v>
      </c>
      <c r="K5104" s="183" t="s">
        <v>321</v>
      </c>
      <c r="L5104" s="186">
        <f t="shared" si="173"/>
        <v>3.8E-3</v>
      </c>
      <c r="M5104" s="186">
        <f t="shared" si="174"/>
        <v>5.04</v>
      </c>
      <c r="N5104" s="185" t="s">
        <v>1528</v>
      </c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958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t="28.8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183" t="s">
        <v>275</v>
      </c>
      <c r="K5105" s="183" t="s">
        <v>321</v>
      </c>
      <c r="L5105" s="186">
        <f t="shared" si="173"/>
        <v>1.0999999999999999E-2</v>
      </c>
      <c r="M5105" s="186">
        <f t="shared" si="174"/>
        <v>19.423999999999999</v>
      </c>
      <c r="N5105" s="185" t="s">
        <v>1530</v>
      </c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684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1229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183" t="s">
        <v>276</v>
      </c>
      <c r="K5106" s="183" t="s">
        <v>320</v>
      </c>
      <c r="L5106" s="186">
        <f t="shared" si="173"/>
        <v>0</v>
      </c>
      <c r="M5106" s="186">
        <f t="shared" si="174"/>
        <v>0</v>
      </c>
      <c r="N5106" s="185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183" t="s">
        <v>277</v>
      </c>
      <c r="K5107" s="183" t="s">
        <v>320</v>
      </c>
      <c r="L5107" s="186">
        <f t="shared" si="173"/>
        <v>1</v>
      </c>
      <c r="M5107" s="186">
        <f t="shared" si="174"/>
        <v>34.024999999999999</v>
      </c>
      <c r="N5107" s="185" t="s">
        <v>605</v>
      </c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183" t="s">
        <v>298</v>
      </c>
      <c r="K5108" s="183" t="s">
        <v>321</v>
      </c>
      <c r="L5108" s="186">
        <f t="shared" si="173"/>
        <v>0</v>
      </c>
      <c r="M5108" s="186">
        <f t="shared" si="174"/>
        <v>0</v>
      </c>
      <c r="N5108" s="185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183" t="s">
        <v>278</v>
      </c>
      <c r="K5109" s="183" t="s">
        <v>320</v>
      </c>
      <c r="L5109" s="186">
        <f t="shared" si="173"/>
        <v>1</v>
      </c>
      <c r="M5109" s="186">
        <f t="shared" si="174"/>
        <v>1.462</v>
      </c>
      <c r="N5109" s="185" t="s">
        <v>1106</v>
      </c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1106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183" t="s">
        <v>279</v>
      </c>
      <c r="K5110" s="183" t="s">
        <v>320</v>
      </c>
      <c r="L5110" s="186">
        <f t="shared" si="173"/>
        <v>0</v>
      </c>
      <c r="M5110" s="186">
        <f t="shared" si="174"/>
        <v>0</v>
      </c>
      <c r="N5110" s="185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183" t="s">
        <v>280</v>
      </c>
      <c r="K5111" s="183" t="s">
        <v>319</v>
      </c>
      <c r="L5111" s="186">
        <f t="shared" si="173"/>
        <v>0</v>
      </c>
      <c r="M5111" s="186">
        <f t="shared" si="174"/>
        <v>0</v>
      </c>
      <c r="N5111" s="185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t="43.2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183" t="s">
        <v>281</v>
      </c>
      <c r="K5112" s="183" t="s">
        <v>319</v>
      </c>
      <c r="L5112" s="186">
        <f t="shared" si="173"/>
        <v>0</v>
      </c>
      <c r="M5112" s="186">
        <f t="shared" si="174"/>
        <v>195.93199999999999</v>
      </c>
      <c r="N5112" s="185" t="s">
        <v>1529</v>
      </c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1071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1161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2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183" t="s">
        <v>267</v>
      </c>
      <c r="K5114" s="183" t="s">
        <v>318</v>
      </c>
      <c r="L5114" s="186">
        <f t="shared" si="173"/>
        <v>2.5000000000000001E-2</v>
      </c>
      <c r="M5114" s="186">
        <f t="shared" si="174"/>
        <v>70.150999999999996</v>
      </c>
      <c r="N5114" s="185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183" t="s">
        <v>291</v>
      </c>
      <c r="K5115" s="183" t="s">
        <v>319</v>
      </c>
      <c r="L5115" s="186">
        <f t="shared" si="173"/>
        <v>0</v>
      </c>
      <c r="M5115" s="186">
        <f t="shared" si="174"/>
        <v>18.817</v>
      </c>
      <c r="N5115" s="185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183" t="s">
        <v>336</v>
      </c>
      <c r="K5116" s="183" t="s">
        <v>319</v>
      </c>
      <c r="L5116" s="186">
        <f t="shared" si="173"/>
        <v>0</v>
      </c>
      <c r="M5116" s="186">
        <f t="shared" si="174"/>
        <v>0</v>
      </c>
      <c r="N5116" s="185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184" t="s">
        <v>337</v>
      </c>
      <c r="K5117" s="184" t="s">
        <v>318</v>
      </c>
      <c r="L5117" s="186">
        <f t="shared" si="173"/>
        <v>0</v>
      </c>
      <c r="M5117" s="186">
        <f t="shared" si="174"/>
        <v>0</v>
      </c>
      <c r="N5117" s="185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t="28.8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184" t="s">
        <v>338</v>
      </c>
      <c r="K5118" s="184" t="s">
        <v>339</v>
      </c>
      <c r="L5118" s="186">
        <f t="shared" si="173"/>
        <v>0</v>
      </c>
      <c r="M5118" s="186">
        <f t="shared" si="174"/>
        <v>0</v>
      </c>
      <c r="N5118" s="185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t="28.8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184" t="s">
        <v>340</v>
      </c>
      <c r="K5119" s="184" t="s">
        <v>318</v>
      </c>
      <c r="L5119" s="186">
        <f t="shared" si="173"/>
        <v>0</v>
      </c>
      <c r="M5119" s="186">
        <f t="shared" si="174"/>
        <v>0</v>
      </c>
      <c r="N5119" s="185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184" t="s">
        <v>341</v>
      </c>
      <c r="K5120" s="184" t="s">
        <v>320</v>
      </c>
      <c r="L5120" s="186">
        <f t="shared" si="173"/>
        <v>0</v>
      </c>
      <c r="M5120" s="186">
        <f t="shared" si="174"/>
        <v>0</v>
      </c>
      <c r="N5120" s="185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t="28.8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184" t="s">
        <v>342</v>
      </c>
      <c r="K5121" s="184" t="s">
        <v>320</v>
      </c>
      <c r="L5121" s="186">
        <f t="shared" si="173"/>
        <v>0</v>
      </c>
      <c r="M5121" s="186">
        <f t="shared" si="174"/>
        <v>0</v>
      </c>
      <c r="N5121" s="185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184" t="s">
        <v>343</v>
      </c>
      <c r="K5122" s="184" t="s">
        <v>339</v>
      </c>
      <c r="L5122" s="186">
        <f t="shared" si="173"/>
        <v>0</v>
      </c>
      <c r="M5122" s="186">
        <f t="shared" si="174"/>
        <v>0</v>
      </c>
      <c r="N5122" s="185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184" t="s">
        <v>344</v>
      </c>
      <c r="K5123" s="184" t="s">
        <v>318</v>
      </c>
      <c r="L5123" s="186">
        <f t="shared" si="173"/>
        <v>0</v>
      </c>
      <c r="M5123" s="186">
        <f t="shared" si="174"/>
        <v>0</v>
      </c>
      <c r="N5123" s="185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183" t="s">
        <v>351</v>
      </c>
      <c r="K5124" s="183" t="s">
        <v>318</v>
      </c>
      <c r="L5124" s="186">
        <f t="shared" si="173"/>
        <v>0</v>
      </c>
      <c r="M5124" s="186">
        <f t="shared" si="174"/>
        <v>0</v>
      </c>
      <c r="N5124" s="185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t="28.8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183" t="s">
        <v>352</v>
      </c>
      <c r="K5125" s="183" t="s">
        <v>321</v>
      </c>
      <c r="L5125" s="186">
        <f t="shared" si="173"/>
        <v>0</v>
      </c>
      <c r="M5125" s="186">
        <f t="shared" si="174"/>
        <v>0</v>
      </c>
      <c r="N5125" s="185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183" t="s">
        <v>345</v>
      </c>
      <c r="K5126" s="183" t="s">
        <v>318</v>
      </c>
      <c r="L5126" s="186">
        <f t="shared" ref="L5126:L5189" si="175">SUM(R5126,W5126,AB5126,AG5126,AL5126,AQ5126,AV5126,BA5126,BF5126,BK5126,BP5126,BU5126)</f>
        <v>0</v>
      </c>
      <c r="M5126" s="186">
        <f t="shared" ref="M5126:M5189" si="176">SUM(S5126,X5126,AC5126,AH5126,AM5126,AR5126,AW5126,BB5126,BG5126,BL5126,BQ5126,BV5126)</f>
        <v>0</v>
      </c>
      <c r="N5126" s="185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183" t="s">
        <v>268</v>
      </c>
      <c r="K5127" s="183" t="s">
        <v>318</v>
      </c>
      <c r="L5127" s="186">
        <f t="shared" si="175"/>
        <v>0</v>
      </c>
      <c r="M5127" s="186">
        <f t="shared" si="176"/>
        <v>0</v>
      </c>
      <c r="N5127" s="185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183" t="s">
        <v>292</v>
      </c>
      <c r="K5128" s="183" t="s">
        <v>318</v>
      </c>
      <c r="L5128" s="186">
        <f t="shared" si="175"/>
        <v>0</v>
      </c>
      <c r="M5128" s="186">
        <f t="shared" si="176"/>
        <v>0</v>
      </c>
      <c r="N5128" s="185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183" t="s">
        <v>293</v>
      </c>
      <c r="K5129" s="183" t="s">
        <v>318</v>
      </c>
      <c r="L5129" s="186">
        <f t="shared" si="175"/>
        <v>0</v>
      </c>
      <c r="M5129" s="186">
        <f t="shared" si="176"/>
        <v>0</v>
      </c>
      <c r="N5129" s="185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183" t="s">
        <v>269</v>
      </c>
      <c r="K5130" s="183" t="s">
        <v>320</v>
      </c>
      <c r="L5130" s="186">
        <f t="shared" si="175"/>
        <v>0</v>
      </c>
      <c r="M5130" s="186">
        <f t="shared" si="176"/>
        <v>0</v>
      </c>
      <c r="N5130" s="185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183" t="s">
        <v>270</v>
      </c>
      <c r="K5131" s="183" t="s">
        <v>320</v>
      </c>
      <c r="L5131" s="186">
        <f t="shared" si="175"/>
        <v>0</v>
      </c>
      <c r="M5131" s="186">
        <f t="shared" si="176"/>
        <v>0</v>
      </c>
      <c r="N5131" s="185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183" t="s">
        <v>271</v>
      </c>
      <c r="K5132" s="183" t="s">
        <v>321</v>
      </c>
      <c r="L5132" s="186">
        <f t="shared" si="175"/>
        <v>0</v>
      </c>
      <c r="M5132" s="186">
        <f t="shared" si="176"/>
        <v>0</v>
      </c>
      <c r="N5132" s="185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183" t="s">
        <v>294</v>
      </c>
      <c r="K5133" s="183" t="s">
        <v>320</v>
      </c>
      <c r="L5133" s="186">
        <f t="shared" si="175"/>
        <v>0</v>
      </c>
      <c r="M5133" s="186">
        <f t="shared" si="176"/>
        <v>0</v>
      </c>
      <c r="N5133" s="185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t="28.8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183" t="s">
        <v>346</v>
      </c>
      <c r="K5134" s="183" t="s">
        <v>320</v>
      </c>
      <c r="L5134" s="186">
        <f t="shared" si="175"/>
        <v>0</v>
      </c>
      <c r="M5134" s="186">
        <f t="shared" si="176"/>
        <v>0</v>
      </c>
      <c r="N5134" s="185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183" t="s">
        <v>295</v>
      </c>
      <c r="K5135" s="183" t="s">
        <v>320</v>
      </c>
      <c r="L5135" s="186">
        <f t="shared" si="175"/>
        <v>0</v>
      </c>
      <c r="M5135" s="186">
        <f t="shared" si="176"/>
        <v>0</v>
      </c>
      <c r="N5135" s="185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t="28.8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183" t="s">
        <v>299</v>
      </c>
      <c r="K5136" s="183" t="s">
        <v>318</v>
      </c>
      <c r="L5136" s="186">
        <f t="shared" si="175"/>
        <v>0</v>
      </c>
      <c r="M5136" s="186">
        <f t="shared" si="176"/>
        <v>0</v>
      </c>
      <c r="N5136" s="185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183" t="s">
        <v>347</v>
      </c>
      <c r="K5137" s="183" t="s">
        <v>320</v>
      </c>
      <c r="L5137" s="186">
        <f t="shared" si="175"/>
        <v>0</v>
      </c>
      <c r="M5137" s="186">
        <f t="shared" si="176"/>
        <v>0</v>
      </c>
      <c r="N5137" s="185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t="28.8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183" t="s">
        <v>296</v>
      </c>
      <c r="K5138" s="183" t="s">
        <v>321</v>
      </c>
      <c r="L5138" s="186">
        <f t="shared" si="175"/>
        <v>0</v>
      </c>
      <c r="M5138" s="186">
        <f t="shared" si="176"/>
        <v>0</v>
      </c>
      <c r="N5138" s="185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t="28.8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183" t="s">
        <v>297</v>
      </c>
      <c r="K5139" s="183" t="s">
        <v>318</v>
      </c>
      <c r="L5139" s="186">
        <f t="shared" si="175"/>
        <v>0</v>
      </c>
      <c r="M5139" s="186">
        <f t="shared" si="176"/>
        <v>0</v>
      </c>
      <c r="N5139" s="185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184" t="s">
        <v>348</v>
      </c>
      <c r="K5140" s="184" t="s">
        <v>320</v>
      </c>
      <c r="L5140" s="186">
        <f t="shared" si="175"/>
        <v>0</v>
      </c>
      <c r="M5140" s="186">
        <f t="shared" si="176"/>
        <v>0</v>
      </c>
      <c r="N5140" s="185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183" t="s">
        <v>272</v>
      </c>
      <c r="K5141" s="183" t="s">
        <v>321</v>
      </c>
      <c r="L5141" s="186">
        <f t="shared" si="175"/>
        <v>0</v>
      </c>
      <c r="M5141" s="186">
        <f t="shared" si="176"/>
        <v>0</v>
      </c>
      <c r="N5141" s="185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183" t="s">
        <v>273</v>
      </c>
      <c r="K5142" s="183" t="s">
        <v>321</v>
      </c>
      <c r="L5142" s="186">
        <f t="shared" si="175"/>
        <v>0</v>
      </c>
      <c r="M5142" s="186">
        <f t="shared" si="176"/>
        <v>0</v>
      </c>
      <c r="N5142" s="185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183" t="s">
        <v>274</v>
      </c>
      <c r="K5143" s="183" t="s">
        <v>321</v>
      </c>
      <c r="L5143" s="186">
        <f t="shared" si="175"/>
        <v>2.0000000000000001E-4</v>
      </c>
      <c r="M5143" s="186">
        <f t="shared" si="176"/>
        <v>0.48099999999999998</v>
      </c>
      <c r="N5143" s="185" t="s">
        <v>605</v>
      </c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183" t="s">
        <v>275</v>
      </c>
      <c r="K5144" s="183" t="s">
        <v>321</v>
      </c>
      <c r="L5144" s="186">
        <f t="shared" si="175"/>
        <v>0</v>
      </c>
      <c r="M5144" s="186">
        <f t="shared" si="176"/>
        <v>0</v>
      </c>
      <c r="N5144" s="185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183" t="s">
        <v>276</v>
      </c>
      <c r="K5145" s="183" t="s">
        <v>320</v>
      </c>
      <c r="L5145" s="186">
        <f t="shared" si="175"/>
        <v>0</v>
      </c>
      <c r="M5145" s="186">
        <f t="shared" si="176"/>
        <v>0</v>
      </c>
      <c r="N5145" s="185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183" t="s">
        <v>277</v>
      </c>
      <c r="K5146" s="183" t="s">
        <v>320</v>
      </c>
      <c r="L5146" s="186">
        <f t="shared" si="175"/>
        <v>1</v>
      </c>
      <c r="M5146" s="186">
        <f t="shared" si="176"/>
        <v>4.2130000000000001</v>
      </c>
      <c r="N5146" s="185" t="s">
        <v>712</v>
      </c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712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183" t="s">
        <v>298</v>
      </c>
      <c r="K5147" s="183" t="s">
        <v>321</v>
      </c>
      <c r="L5147" s="186">
        <f t="shared" si="175"/>
        <v>0</v>
      </c>
      <c r="M5147" s="186">
        <f t="shared" si="176"/>
        <v>0</v>
      </c>
      <c r="N5147" s="185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183" t="s">
        <v>278</v>
      </c>
      <c r="K5148" s="183" t="s">
        <v>320</v>
      </c>
      <c r="L5148" s="186">
        <f t="shared" si="175"/>
        <v>0</v>
      </c>
      <c r="M5148" s="186">
        <f t="shared" si="176"/>
        <v>0</v>
      </c>
      <c r="N5148" s="185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183" t="s">
        <v>279</v>
      </c>
      <c r="K5149" s="183" t="s">
        <v>320</v>
      </c>
      <c r="L5149" s="186">
        <f t="shared" si="175"/>
        <v>0</v>
      </c>
      <c r="M5149" s="186">
        <f t="shared" si="176"/>
        <v>0</v>
      </c>
      <c r="N5149" s="185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183" t="s">
        <v>280</v>
      </c>
      <c r="K5150" s="183" t="s">
        <v>319</v>
      </c>
      <c r="L5150" s="186">
        <f t="shared" si="175"/>
        <v>0</v>
      </c>
      <c r="M5150" s="186">
        <f t="shared" si="176"/>
        <v>0</v>
      </c>
      <c r="N5150" s="185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t="28.8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183" t="s">
        <v>281</v>
      </c>
      <c r="K5151" s="183" t="s">
        <v>319</v>
      </c>
      <c r="L5151" s="186">
        <f t="shared" si="175"/>
        <v>0</v>
      </c>
      <c r="M5151" s="186">
        <f t="shared" si="176"/>
        <v>13.904</v>
      </c>
      <c r="N5151" s="185" t="s">
        <v>1531</v>
      </c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1041</v>
      </c>
      <c r="BI5151" s="2"/>
      <c r="BJ5151" s="2"/>
      <c r="BK5151" s="2"/>
      <c r="BL5151" s="55">
        <v>1.355</v>
      </c>
      <c r="BM5151" s="48" t="s">
        <v>1162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2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183" t="s">
        <v>267</v>
      </c>
      <c r="K5153" s="183" t="s">
        <v>318</v>
      </c>
      <c r="L5153" s="186">
        <f t="shared" si="175"/>
        <v>0</v>
      </c>
      <c r="M5153" s="186">
        <f t="shared" si="176"/>
        <v>0</v>
      </c>
      <c r="N5153" s="185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183" t="s">
        <v>291</v>
      </c>
      <c r="K5154" s="183" t="s">
        <v>319</v>
      </c>
      <c r="L5154" s="186">
        <f t="shared" si="175"/>
        <v>0</v>
      </c>
      <c r="M5154" s="186">
        <f t="shared" si="176"/>
        <v>0</v>
      </c>
      <c r="N5154" s="185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183" t="s">
        <v>336</v>
      </c>
      <c r="K5155" s="183" t="s">
        <v>319</v>
      </c>
      <c r="L5155" s="186">
        <f t="shared" si="175"/>
        <v>0</v>
      </c>
      <c r="M5155" s="186">
        <f t="shared" si="176"/>
        <v>0</v>
      </c>
      <c r="N5155" s="185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184" t="s">
        <v>337</v>
      </c>
      <c r="K5156" s="184" t="s">
        <v>318</v>
      </c>
      <c r="L5156" s="186">
        <f t="shared" si="175"/>
        <v>0</v>
      </c>
      <c r="M5156" s="186">
        <f t="shared" si="176"/>
        <v>0</v>
      </c>
      <c r="N5156" s="185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t="28.8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184" t="s">
        <v>338</v>
      </c>
      <c r="K5157" s="184" t="s">
        <v>339</v>
      </c>
      <c r="L5157" s="186">
        <f t="shared" si="175"/>
        <v>0</v>
      </c>
      <c r="M5157" s="186">
        <f t="shared" si="176"/>
        <v>0</v>
      </c>
      <c r="N5157" s="185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t="28.8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184" t="s">
        <v>340</v>
      </c>
      <c r="K5158" s="184" t="s">
        <v>318</v>
      </c>
      <c r="L5158" s="186">
        <f t="shared" si="175"/>
        <v>0</v>
      </c>
      <c r="M5158" s="186">
        <f t="shared" si="176"/>
        <v>0</v>
      </c>
      <c r="N5158" s="185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184" t="s">
        <v>341</v>
      </c>
      <c r="K5159" s="184" t="s">
        <v>320</v>
      </c>
      <c r="L5159" s="186">
        <f t="shared" si="175"/>
        <v>0</v>
      </c>
      <c r="M5159" s="186">
        <f t="shared" si="176"/>
        <v>0</v>
      </c>
      <c r="N5159" s="185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t="28.8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184" t="s">
        <v>342</v>
      </c>
      <c r="K5160" s="184" t="s">
        <v>320</v>
      </c>
      <c r="L5160" s="186">
        <f t="shared" si="175"/>
        <v>0</v>
      </c>
      <c r="M5160" s="186">
        <f t="shared" si="176"/>
        <v>0</v>
      </c>
      <c r="N5160" s="185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184" t="s">
        <v>343</v>
      </c>
      <c r="K5161" s="184" t="s">
        <v>339</v>
      </c>
      <c r="L5161" s="186">
        <f t="shared" si="175"/>
        <v>0</v>
      </c>
      <c r="M5161" s="186">
        <f t="shared" si="176"/>
        <v>0</v>
      </c>
      <c r="N5161" s="185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184" t="s">
        <v>344</v>
      </c>
      <c r="K5162" s="184" t="s">
        <v>318</v>
      </c>
      <c r="L5162" s="186">
        <f t="shared" si="175"/>
        <v>0</v>
      </c>
      <c r="M5162" s="186">
        <f t="shared" si="176"/>
        <v>0</v>
      </c>
      <c r="N5162" s="185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183" t="s">
        <v>351</v>
      </c>
      <c r="K5163" s="183" t="s">
        <v>318</v>
      </c>
      <c r="L5163" s="186">
        <f t="shared" si="175"/>
        <v>0</v>
      </c>
      <c r="M5163" s="186">
        <f t="shared" si="176"/>
        <v>0</v>
      </c>
      <c r="N5163" s="185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t="28.8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183" t="s">
        <v>352</v>
      </c>
      <c r="K5164" s="183" t="s">
        <v>321</v>
      </c>
      <c r="L5164" s="186">
        <f t="shared" si="175"/>
        <v>0</v>
      </c>
      <c r="M5164" s="186">
        <f t="shared" si="176"/>
        <v>0</v>
      </c>
      <c r="N5164" s="185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183" t="s">
        <v>345</v>
      </c>
      <c r="K5165" s="183" t="s">
        <v>318</v>
      </c>
      <c r="L5165" s="186">
        <f t="shared" si="175"/>
        <v>0</v>
      </c>
      <c r="M5165" s="186">
        <f t="shared" si="176"/>
        <v>0</v>
      </c>
      <c r="N5165" s="185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183" t="s">
        <v>268</v>
      </c>
      <c r="K5166" s="183" t="s">
        <v>318</v>
      </c>
      <c r="L5166" s="186">
        <f t="shared" si="175"/>
        <v>0</v>
      </c>
      <c r="M5166" s="186">
        <f t="shared" si="176"/>
        <v>0</v>
      </c>
      <c r="N5166" s="185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183" t="s">
        <v>292</v>
      </c>
      <c r="K5167" s="183" t="s">
        <v>318</v>
      </c>
      <c r="L5167" s="186">
        <f t="shared" si="175"/>
        <v>0.04</v>
      </c>
      <c r="M5167" s="186">
        <f t="shared" si="176"/>
        <v>90.090999999999994</v>
      </c>
      <c r="N5167" s="185" t="s">
        <v>673</v>
      </c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673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183" t="s">
        <v>293</v>
      </c>
      <c r="K5168" s="183" t="s">
        <v>318</v>
      </c>
      <c r="L5168" s="186">
        <f t="shared" si="175"/>
        <v>0</v>
      </c>
      <c r="M5168" s="186">
        <f t="shared" si="176"/>
        <v>0</v>
      </c>
      <c r="N5168" s="185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183" t="s">
        <v>269</v>
      </c>
      <c r="K5169" s="183" t="s">
        <v>320</v>
      </c>
      <c r="L5169" s="186">
        <f t="shared" si="175"/>
        <v>1</v>
      </c>
      <c r="M5169" s="186">
        <f t="shared" si="176"/>
        <v>1.3009999999999999</v>
      </c>
      <c r="N5169" s="185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183" t="s">
        <v>270</v>
      </c>
      <c r="K5170" s="183" t="s">
        <v>320</v>
      </c>
      <c r="L5170" s="186">
        <f t="shared" si="175"/>
        <v>0</v>
      </c>
      <c r="M5170" s="186">
        <f t="shared" si="176"/>
        <v>0</v>
      </c>
      <c r="N5170" s="185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183" t="s">
        <v>271</v>
      </c>
      <c r="K5171" s="183" t="s">
        <v>321</v>
      </c>
      <c r="L5171" s="186">
        <f t="shared" si="175"/>
        <v>0</v>
      </c>
      <c r="M5171" s="186">
        <f t="shared" si="176"/>
        <v>0</v>
      </c>
      <c r="N5171" s="185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183" t="s">
        <v>294</v>
      </c>
      <c r="K5172" s="183" t="s">
        <v>320</v>
      </c>
      <c r="L5172" s="186">
        <f t="shared" si="175"/>
        <v>0</v>
      </c>
      <c r="M5172" s="186">
        <f t="shared" si="176"/>
        <v>0</v>
      </c>
      <c r="N5172" s="185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t="28.8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183" t="s">
        <v>346</v>
      </c>
      <c r="K5173" s="183" t="s">
        <v>320</v>
      </c>
      <c r="L5173" s="186">
        <f t="shared" si="175"/>
        <v>0</v>
      </c>
      <c r="M5173" s="186">
        <f t="shared" si="176"/>
        <v>0</v>
      </c>
      <c r="N5173" s="185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183" t="s">
        <v>295</v>
      </c>
      <c r="K5174" s="183" t="s">
        <v>320</v>
      </c>
      <c r="L5174" s="186">
        <f t="shared" si="175"/>
        <v>0</v>
      </c>
      <c r="M5174" s="186">
        <f t="shared" si="176"/>
        <v>0</v>
      </c>
      <c r="N5174" s="185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t="28.8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183" t="s">
        <v>299</v>
      </c>
      <c r="K5175" s="183" t="s">
        <v>318</v>
      </c>
      <c r="L5175" s="186">
        <f t="shared" si="175"/>
        <v>0</v>
      </c>
      <c r="M5175" s="186">
        <f t="shared" si="176"/>
        <v>0</v>
      </c>
      <c r="N5175" s="185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183" t="s">
        <v>347</v>
      </c>
      <c r="K5176" s="183" t="s">
        <v>320</v>
      </c>
      <c r="L5176" s="186">
        <f t="shared" si="175"/>
        <v>0</v>
      </c>
      <c r="M5176" s="186">
        <f t="shared" si="176"/>
        <v>0</v>
      </c>
      <c r="N5176" s="185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t="28.8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183" t="s">
        <v>296</v>
      </c>
      <c r="K5177" s="183" t="s">
        <v>321</v>
      </c>
      <c r="L5177" s="186">
        <f t="shared" si="175"/>
        <v>0</v>
      </c>
      <c r="M5177" s="186">
        <f t="shared" si="176"/>
        <v>0</v>
      </c>
      <c r="N5177" s="185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t="28.8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183" t="s">
        <v>297</v>
      </c>
      <c r="K5178" s="183" t="s">
        <v>318</v>
      </c>
      <c r="L5178" s="186">
        <f t="shared" si="175"/>
        <v>0</v>
      </c>
      <c r="M5178" s="186">
        <f t="shared" si="176"/>
        <v>0</v>
      </c>
      <c r="N5178" s="185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184" t="s">
        <v>348</v>
      </c>
      <c r="K5179" s="184" t="s">
        <v>320</v>
      </c>
      <c r="L5179" s="186">
        <f t="shared" si="175"/>
        <v>0</v>
      </c>
      <c r="M5179" s="186">
        <f t="shared" si="176"/>
        <v>0</v>
      </c>
      <c r="N5179" s="185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183" t="s">
        <v>272</v>
      </c>
      <c r="K5180" s="183" t="s">
        <v>321</v>
      </c>
      <c r="L5180" s="186">
        <f t="shared" si="175"/>
        <v>0</v>
      </c>
      <c r="M5180" s="186">
        <f t="shared" si="176"/>
        <v>0</v>
      </c>
      <c r="N5180" s="185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183" t="s">
        <v>273</v>
      </c>
      <c r="K5181" s="183" t="s">
        <v>321</v>
      </c>
      <c r="L5181" s="186">
        <f t="shared" si="175"/>
        <v>0</v>
      </c>
      <c r="M5181" s="186">
        <f t="shared" si="176"/>
        <v>0</v>
      </c>
      <c r="N5181" s="185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183" t="s">
        <v>274</v>
      </c>
      <c r="K5182" s="183" t="s">
        <v>321</v>
      </c>
      <c r="L5182" s="186">
        <f t="shared" si="175"/>
        <v>0</v>
      </c>
      <c r="M5182" s="186">
        <f t="shared" si="176"/>
        <v>0</v>
      </c>
      <c r="N5182" s="185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183" t="s">
        <v>275</v>
      </c>
      <c r="K5183" s="183" t="s">
        <v>321</v>
      </c>
      <c r="L5183" s="186">
        <f t="shared" si="175"/>
        <v>0</v>
      </c>
      <c r="M5183" s="186">
        <f t="shared" si="176"/>
        <v>0</v>
      </c>
      <c r="N5183" s="185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183" t="s">
        <v>276</v>
      </c>
      <c r="K5184" s="183" t="s">
        <v>320</v>
      </c>
      <c r="L5184" s="186">
        <f t="shared" si="175"/>
        <v>0</v>
      </c>
      <c r="M5184" s="186">
        <f t="shared" si="176"/>
        <v>0</v>
      </c>
      <c r="N5184" s="185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183" t="s">
        <v>277</v>
      </c>
      <c r="K5185" s="183" t="s">
        <v>320</v>
      </c>
      <c r="L5185" s="186">
        <f t="shared" si="175"/>
        <v>1</v>
      </c>
      <c r="M5185" s="186">
        <f t="shared" si="176"/>
        <v>4.2130000000000001</v>
      </c>
      <c r="N5185" s="185" t="s">
        <v>712</v>
      </c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712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183" t="s">
        <v>298</v>
      </c>
      <c r="K5186" s="183" t="s">
        <v>321</v>
      </c>
      <c r="L5186" s="186">
        <f t="shared" si="175"/>
        <v>0</v>
      </c>
      <c r="M5186" s="186">
        <f t="shared" si="176"/>
        <v>0</v>
      </c>
      <c r="N5186" s="185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183" t="s">
        <v>278</v>
      </c>
      <c r="K5187" s="183" t="s">
        <v>320</v>
      </c>
      <c r="L5187" s="186">
        <f t="shared" si="175"/>
        <v>1</v>
      </c>
      <c r="M5187" s="186">
        <f t="shared" si="176"/>
        <v>1.966</v>
      </c>
      <c r="N5187" s="185" t="s">
        <v>993</v>
      </c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993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183" t="s">
        <v>279</v>
      </c>
      <c r="K5188" s="183" t="s">
        <v>320</v>
      </c>
      <c r="L5188" s="186">
        <f t="shared" si="175"/>
        <v>0</v>
      </c>
      <c r="M5188" s="186">
        <f t="shared" si="176"/>
        <v>0</v>
      </c>
      <c r="N5188" s="185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183" t="s">
        <v>280</v>
      </c>
      <c r="K5189" s="183" t="s">
        <v>319</v>
      </c>
      <c r="L5189" s="186">
        <f t="shared" si="175"/>
        <v>0</v>
      </c>
      <c r="M5189" s="186">
        <f t="shared" si="176"/>
        <v>0</v>
      </c>
      <c r="N5189" s="185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t="72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183" t="s">
        <v>281</v>
      </c>
      <c r="K5190" s="183" t="s">
        <v>319</v>
      </c>
      <c r="L5190" s="186">
        <f t="shared" ref="L5190:L5253" si="177">SUM(R5190,W5190,AB5190,AG5190,AL5190,AQ5190,AV5190,BA5190,BF5190,BK5190,BP5190,BU5190)</f>
        <v>0</v>
      </c>
      <c r="M5190" s="186">
        <f t="shared" ref="M5190:M5253" si="178">SUM(S5190,X5190,AC5190,AH5190,AM5190,AR5190,AW5190,BB5190,BG5190,BL5190,BQ5190,BV5190)</f>
        <v>288.93345999999997</v>
      </c>
      <c r="N5190" s="185" t="s">
        <v>1532</v>
      </c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733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936</v>
      </c>
      <c r="BD5190" s="105"/>
      <c r="BE5190" s="105"/>
      <c r="BF5190" s="105"/>
      <c r="BG5190" s="109">
        <v>5.2</v>
      </c>
      <c r="BH5190" s="2" t="s">
        <v>1042</v>
      </c>
      <c r="BI5190" s="2"/>
      <c r="BJ5190" s="2"/>
      <c r="BK5190" s="2"/>
      <c r="BL5190" s="55">
        <v>19.783000000000001</v>
      </c>
      <c r="BM5190" s="48" t="s">
        <v>1015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91" t="s">
        <v>314</v>
      </c>
      <c r="K5191" s="191"/>
      <c r="L5191" s="192"/>
      <c r="M5191" s="192">
        <f>SUM(M5153:M5190)</f>
        <v>386.50445999999994</v>
      </c>
      <c r="N5191" s="19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183" t="s">
        <v>267</v>
      </c>
      <c r="K5192" s="183" t="s">
        <v>318</v>
      </c>
      <c r="L5192" s="186">
        <f t="shared" si="177"/>
        <v>0</v>
      </c>
      <c r="M5192" s="186">
        <f t="shared" si="178"/>
        <v>0</v>
      </c>
      <c r="N5192" s="185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183" t="s">
        <v>291</v>
      </c>
      <c r="K5193" s="183" t="s">
        <v>319</v>
      </c>
      <c r="L5193" s="186">
        <f t="shared" si="177"/>
        <v>0</v>
      </c>
      <c r="M5193" s="186">
        <f t="shared" si="178"/>
        <v>0</v>
      </c>
      <c r="N5193" s="185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183" t="s">
        <v>336</v>
      </c>
      <c r="K5194" s="183" t="s">
        <v>319</v>
      </c>
      <c r="L5194" s="186">
        <f t="shared" si="177"/>
        <v>0</v>
      </c>
      <c r="M5194" s="186">
        <f t="shared" si="178"/>
        <v>0</v>
      </c>
      <c r="N5194" s="185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184" t="s">
        <v>337</v>
      </c>
      <c r="K5195" s="184" t="s">
        <v>318</v>
      </c>
      <c r="L5195" s="186">
        <f t="shared" si="177"/>
        <v>0</v>
      </c>
      <c r="M5195" s="186">
        <f t="shared" si="178"/>
        <v>0</v>
      </c>
      <c r="N5195" s="185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t="28.8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184" t="s">
        <v>338</v>
      </c>
      <c r="K5196" s="184" t="s">
        <v>339</v>
      </c>
      <c r="L5196" s="186">
        <f t="shared" si="177"/>
        <v>0</v>
      </c>
      <c r="M5196" s="186">
        <f t="shared" si="178"/>
        <v>0</v>
      </c>
      <c r="N5196" s="185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t="28.8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184" t="s">
        <v>340</v>
      </c>
      <c r="K5197" s="184" t="s">
        <v>318</v>
      </c>
      <c r="L5197" s="186">
        <f t="shared" si="177"/>
        <v>0</v>
      </c>
      <c r="M5197" s="186">
        <f t="shared" si="178"/>
        <v>0</v>
      </c>
      <c r="N5197" s="185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184" t="s">
        <v>341</v>
      </c>
      <c r="K5198" s="184" t="s">
        <v>320</v>
      </c>
      <c r="L5198" s="186">
        <f t="shared" si="177"/>
        <v>0</v>
      </c>
      <c r="M5198" s="186">
        <f t="shared" si="178"/>
        <v>0</v>
      </c>
      <c r="N5198" s="185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t="28.8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184" t="s">
        <v>342</v>
      </c>
      <c r="K5199" s="184" t="s">
        <v>320</v>
      </c>
      <c r="L5199" s="186">
        <f t="shared" si="177"/>
        <v>0</v>
      </c>
      <c r="M5199" s="186">
        <f t="shared" si="178"/>
        <v>0</v>
      </c>
      <c r="N5199" s="185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184" t="s">
        <v>343</v>
      </c>
      <c r="K5200" s="184" t="s">
        <v>339</v>
      </c>
      <c r="L5200" s="186">
        <f t="shared" si="177"/>
        <v>0</v>
      </c>
      <c r="M5200" s="186">
        <f t="shared" si="178"/>
        <v>0</v>
      </c>
      <c r="N5200" s="185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184" t="s">
        <v>344</v>
      </c>
      <c r="K5201" s="184" t="s">
        <v>318</v>
      </c>
      <c r="L5201" s="186">
        <f t="shared" si="177"/>
        <v>0</v>
      </c>
      <c r="M5201" s="186">
        <f t="shared" si="178"/>
        <v>0</v>
      </c>
      <c r="N5201" s="185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183" t="s">
        <v>351</v>
      </c>
      <c r="K5202" s="183" t="s">
        <v>318</v>
      </c>
      <c r="L5202" s="186">
        <f t="shared" si="177"/>
        <v>1.0500000000000001E-2</v>
      </c>
      <c r="M5202" s="186">
        <f t="shared" si="178"/>
        <v>54.756</v>
      </c>
      <c r="N5202" s="185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1085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t="28.8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183" t="s">
        <v>352</v>
      </c>
      <c r="K5203" s="183" t="s">
        <v>321</v>
      </c>
      <c r="L5203" s="186">
        <f t="shared" si="177"/>
        <v>0</v>
      </c>
      <c r="M5203" s="186">
        <f t="shared" si="178"/>
        <v>0</v>
      </c>
      <c r="N5203" s="185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183" t="s">
        <v>345</v>
      </c>
      <c r="K5204" s="183" t="s">
        <v>318</v>
      </c>
      <c r="L5204" s="186">
        <f t="shared" si="177"/>
        <v>0</v>
      </c>
      <c r="M5204" s="186">
        <f t="shared" si="178"/>
        <v>0</v>
      </c>
      <c r="N5204" s="185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183" t="s">
        <v>268</v>
      </c>
      <c r="K5205" s="183" t="s">
        <v>318</v>
      </c>
      <c r="L5205" s="186">
        <f t="shared" si="177"/>
        <v>0.35799999999999998</v>
      </c>
      <c r="M5205" s="186">
        <f t="shared" si="178"/>
        <v>774.24</v>
      </c>
      <c r="N5205" s="185" t="s">
        <v>1281</v>
      </c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1281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183" t="s">
        <v>292</v>
      </c>
      <c r="K5206" s="183" t="s">
        <v>318</v>
      </c>
      <c r="L5206" s="186">
        <f t="shared" si="177"/>
        <v>0</v>
      </c>
      <c r="M5206" s="186">
        <f t="shared" si="178"/>
        <v>0</v>
      </c>
      <c r="N5206" s="185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183" t="s">
        <v>293</v>
      </c>
      <c r="K5207" s="183" t="s">
        <v>318</v>
      </c>
      <c r="L5207" s="186">
        <f t="shared" si="177"/>
        <v>0</v>
      </c>
      <c r="M5207" s="186">
        <f t="shared" si="178"/>
        <v>0</v>
      </c>
      <c r="N5207" s="185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183" t="s">
        <v>269</v>
      </c>
      <c r="K5208" s="183" t="s">
        <v>320</v>
      </c>
      <c r="L5208" s="186">
        <f t="shared" si="177"/>
        <v>6</v>
      </c>
      <c r="M5208" s="186">
        <f t="shared" si="178"/>
        <v>11.994</v>
      </c>
      <c r="N5208" s="185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183" t="s">
        <v>270</v>
      </c>
      <c r="K5209" s="183" t="s">
        <v>320</v>
      </c>
      <c r="L5209" s="186">
        <f t="shared" si="177"/>
        <v>0</v>
      </c>
      <c r="M5209" s="186">
        <f t="shared" si="178"/>
        <v>0</v>
      </c>
      <c r="N5209" s="185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183" t="s">
        <v>271</v>
      </c>
      <c r="K5210" s="183" t="s">
        <v>321</v>
      </c>
      <c r="L5210" s="186">
        <f t="shared" si="177"/>
        <v>0</v>
      </c>
      <c r="M5210" s="186">
        <f t="shared" si="178"/>
        <v>0</v>
      </c>
      <c r="N5210" s="185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183" t="s">
        <v>294</v>
      </c>
      <c r="K5211" s="183" t="s">
        <v>320</v>
      </c>
      <c r="L5211" s="186">
        <f t="shared" si="177"/>
        <v>0</v>
      </c>
      <c r="M5211" s="186">
        <f t="shared" si="178"/>
        <v>0</v>
      </c>
      <c r="N5211" s="185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t="28.8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183" t="s">
        <v>346</v>
      </c>
      <c r="K5212" s="183" t="s">
        <v>320</v>
      </c>
      <c r="L5212" s="186">
        <f t="shared" si="177"/>
        <v>1</v>
      </c>
      <c r="M5212" s="186">
        <f t="shared" si="178"/>
        <v>18.288</v>
      </c>
      <c r="N5212" s="185" t="s">
        <v>360</v>
      </c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183" t="s">
        <v>295</v>
      </c>
      <c r="K5213" s="183" t="s">
        <v>320</v>
      </c>
      <c r="L5213" s="186">
        <f t="shared" si="177"/>
        <v>0</v>
      </c>
      <c r="M5213" s="186">
        <f t="shared" si="178"/>
        <v>0</v>
      </c>
      <c r="N5213" s="185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t="28.8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183" t="s">
        <v>299</v>
      </c>
      <c r="K5214" s="183" t="s">
        <v>318</v>
      </c>
      <c r="L5214" s="186">
        <f t="shared" si="177"/>
        <v>0</v>
      </c>
      <c r="M5214" s="186">
        <f t="shared" si="178"/>
        <v>0</v>
      </c>
      <c r="N5214" s="185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183" t="s">
        <v>347</v>
      </c>
      <c r="K5215" s="183" t="s">
        <v>320</v>
      </c>
      <c r="L5215" s="186">
        <f t="shared" si="177"/>
        <v>0</v>
      </c>
      <c r="M5215" s="186">
        <f t="shared" si="178"/>
        <v>0</v>
      </c>
      <c r="N5215" s="185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t="28.8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183" t="s">
        <v>296</v>
      </c>
      <c r="K5216" s="183" t="s">
        <v>321</v>
      </c>
      <c r="L5216" s="186">
        <f t="shared" si="177"/>
        <v>0</v>
      </c>
      <c r="M5216" s="186">
        <f t="shared" si="178"/>
        <v>0</v>
      </c>
      <c r="N5216" s="185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t="28.8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183" t="s">
        <v>297</v>
      </c>
      <c r="K5217" s="183" t="s">
        <v>318</v>
      </c>
      <c r="L5217" s="186">
        <f t="shared" si="177"/>
        <v>0</v>
      </c>
      <c r="M5217" s="186">
        <f t="shared" si="178"/>
        <v>0</v>
      </c>
      <c r="N5217" s="185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184" t="s">
        <v>348</v>
      </c>
      <c r="K5218" s="184" t="s">
        <v>320</v>
      </c>
      <c r="L5218" s="186">
        <f t="shared" si="177"/>
        <v>0</v>
      </c>
      <c r="M5218" s="186">
        <f t="shared" si="178"/>
        <v>0</v>
      </c>
      <c r="N5218" s="185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183" t="s">
        <v>272</v>
      </c>
      <c r="K5219" s="183" t="s">
        <v>321</v>
      </c>
      <c r="L5219" s="186">
        <f t="shared" si="177"/>
        <v>0</v>
      </c>
      <c r="M5219" s="186">
        <f t="shared" si="178"/>
        <v>0</v>
      </c>
      <c r="N5219" s="185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183" t="s">
        <v>273</v>
      </c>
      <c r="K5220" s="183" t="s">
        <v>321</v>
      </c>
      <c r="L5220" s="186">
        <f t="shared" si="177"/>
        <v>0</v>
      </c>
      <c r="M5220" s="186">
        <f t="shared" si="178"/>
        <v>0</v>
      </c>
      <c r="N5220" s="185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183" t="s">
        <v>274</v>
      </c>
      <c r="K5221" s="183" t="s">
        <v>321</v>
      </c>
      <c r="L5221" s="186">
        <f t="shared" si="177"/>
        <v>0</v>
      </c>
      <c r="M5221" s="186">
        <f t="shared" si="178"/>
        <v>0</v>
      </c>
      <c r="N5221" s="185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183" t="s">
        <v>275</v>
      </c>
      <c r="K5222" s="183" t="s">
        <v>321</v>
      </c>
      <c r="L5222" s="186">
        <f t="shared" si="177"/>
        <v>0</v>
      </c>
      <c r="M5222" s="186">
        <f t="shared" si="178"/>
        <v>0</v>
      </c>
      <c r="N5222" s="185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183" t="s">
        <v>276</v>
      </c>
      <c r="K5223" s="183" t="s">
        <v>320</v>
      </c>
      <c r="L5223" s="186">
        <f t="shared" si="177"/>
        <v>0</v>
      </c>
      <c r="M5223" s="186">
        <f t="shared" si="178"/>
        <v>0</v>
      </c>
      <c r="N5223" s="185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183" t="s">
        <v>277</v>
      </c>
      <c r="K5224" s="183" t="s">
        <v>320</v>
      </c>
      <c r="L5224" s="186">
        <f t="shared" si="177"/>
        <v>11</v>
      </c>
      <c r="M5224" s="186">
        <f t="shared" si="178"/>
        <v>61.789000000000001</v>
      </c>
      <c r="N5224" s="185" t="s">
        <v>1534</v>
      </c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711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183" t="s">
        <v>298</v>
      </c>
      <c r="K5225" s="183" t="s">
        <v>321</v>
      </c>
      <c r="L5225" s="186">
        <f t="shared" si="177"/>
        <v>0</v>
      </c>
      <c r="M5225" s="186">
        <f t="shared" si="178"/>
        <v>0</v>
      </c>
      <c r="N5225" s="185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t="57.6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183" t="s">
        <v>278</v>
      </c>
      <c r="K5226" s="183" t="s">
        <v>320</v>
      </c>
      <c r="L5226" s="186">
        <f t="shared" si="177"/>
        <v>19</v>
      </c>
      <c r="M5226" s="186">
        <f t="shared" si="178"/>
        <v>28.487000000000002</v>
      </c>
      <c r="N5226" s="185" t="s">
        <v>1535</v>
      </c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812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994</v>
      </c>
      <c r="BI5226" s="2"/>
      <c r="BJ5226" s="2"/>
      <c r="BK5226" s="2">
        <v>6</v>
      </c>
      <c r="BL5226" s="55">
        <v>8.6769999999999996</v>
      </c>
      <c r="BM5226" s="48" t="s">
        <v>1107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183" t="s">
        <v>279</v>
      </c>
      <c r="K5227" s="183" t="s">
        <v>320</v>
      </c>
      <c r="L5227" s="186">
        <f t="shared" si="177"/>
        <v>0</v>
      </c>
      <c r="M5227" s="186">
        <f t="shared" si="178"/>
        <v>0</v>
      </c>
      <c r="N5227" s="185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183" t="s">
        <v>280</v>
      </c>
      <c r="K5228" s="183" t="s">
        <v>319</v>
      </c>
      <c r="L5228" s="186">
        <f t="shared" si="177"/>
        <v>0</v>
      </c>
      <c r="M5228" s="186">
        <f t="shared" si="178"/>
        <v>0</v>
      </c>
      <c r="N5228" s="185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t="57.6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183" t="s">
        <v>281</v>
      </c>
      <c r="K5229" s="183" t="s">
        <v>319</v>
      </c>
      <c r="L5229" s="186">
        <f t="shared" si="177"/>
        <v>0</v>
      </c>
      <c r="M5229" s="186">
        <f t="shared" si="178"/>
        <v>25.487000000000002</v>
      </c>
      <c r="N5229" s="185" t="s">
        <v>1536</v>
      </c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721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1533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2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183" t="s">
        <v>267</v>
      </c>
      <c r="K5231" s="183" t="s">
        <v>318</v>
      </c>
      <c r="L5231" s="186">
        <f t="shared" si="177"/>
        <v>0.115</v>
      </c>
      <c r="M5231" s="186">
        <f t="shared" si="178"/>
        <v>509.00100000000003</v>
      </c>
      <c r="N5231" s="185" t="s">
        <v>375</v>
      </c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183" t="s">
        <v>291</v>
      </c>
      <c r="K5232" s="183" t="s">
        <v>319</v>
      </c>
      <c r="L5232" s="186">
        <f t="shared" si="177"/>
        <v>0</v>
      </c>
      <c r="M5232" s="186">
        <f t="shared" si="178"/>
        <v>0</v>
      </c>
      <c r="N5232" s="185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183" t="s">
        <v>336</v>
      </c>
      <c r="K5233" s="183" t="s">
        <v>319</v>
      </c>
      <c r="L5233" s="186">
        <f t="shared" si="177"/>
        <v>0</v>
      </c>
      <c r="M5233" s="186">
        <f t="shared" si="178"/>
        <v>0</v>
      </c>
      <c r="N5233" s="185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184" t="s">
        <v>337</v>
      </c>
      <c r="K5234" s="184" t="s">
        <v>318</v>
      </c>
      <c r="L5234" s="186">
        <f t="shared" si="177"/>
        <v>0</v>
      </c>
      <c r="M5234" s="186">
        <f t="shared" si="178"/>
        <v>0</v>
      </c>
      <c r="N5234" s="185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t="28.8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184" t="s">
        <v>338</v>
      </c>
      <c r="K5235" s="184" t="s">
        <v>339</v>
      </c>
      <c r="L5235" s="186">
        <f t="shared" si="177"/>
        <v>0</v>
      </c>
      <c r="M5235" s="186">
        <f t="shared" si="178"/>
        <v>0</v>
      </c>
      <c r="N5235" s="185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t="28.8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184" t="s">
        <v>340</v>
      </c>
      <c r="K5236" s="184" t="s">
        <v>318</v>
      </c>
      <c r="L5236" s="186">
        <f t="shared" si="177"/>
        <v>0</v>
      </c>
      <c r="M5236" s="186">
        <f t="shared" si="178"/>
        <v>0</v>
      </c>
      <c r="N5236" s="185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184" t="s">
        <v>341</v>
      </c>
      <c r="K5237" s="184" t="s">
        <v>320</v>
      </c>
      <c r="L5237" s="186">
        <f t="shared" si="177"/>
        <v>0</v>
      </c>
      <c r="M5237" s="186">
        <f t="shared" si="178"/>
        <v>0</v>
      </c>
      <c r="N5237" s="185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t="28.8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184" t="s">
        <v>342</v>
      </c>
      <c r="K5238" s="184" t="s">
        <v>320</v>
      </c>
      <c r="L5238" s="186">
        <f t="shared" si="177"/>
        <v>0</v>
      </c>
      <c r="M5238" s="186">
        <f t="shared" si="178"/>
        <v>0</v>
      </c>
      <c r="N5238" s="185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184" t="s">
        <v>343</v>
      </c>
      <c r="K5239" s="184" t="s">
        <v>339</v>
      </c>
      <c r="L5239" s="186">
        <f t="shared" si="177"/>
        <v>0</v>
      </c>
      <c r="M5239" s="186">
        <f t="shared" si="178"/>
        <v>0</v>
      </c>
      <c r="N5239" s="185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184" t="s">
        <v>344</v>
      </c>
      <c r="K5240" s="184" t="s">
        <v>318</v>
      </c>
      <c r="L5240" s="186">
        <f t="shared" si="177"/>
        <v>0</v>
      </c>
      <c r="M5240" s="186">
        <f t="shared" si="178"/>
        <v>0</v>
      </c>
      <c r="N5240" s="185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183" t="s">
        <v>351</v>
      </c>
      <c r="K5241" s="183" t="s">
        <v>318</v>
      </c>
      <c r="L5241" s="187">
        <f t="shared" si="177"/>
        <v>0</v>
      </c>
      <c r="M5241" s="186">
        <f t="shared" si="178"/>
        <v>0</v>
      </c>
      <c r="N5241" s="185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t="28.8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183" t="s">
        <v>352</v>
      </c>
      <c r="K5242" s="183" t="s">
        <v>321</v>
      </c>
      <c r="L5242" s="186">
        <f t="shared" si="177"/>
        <v>0</v>
      </c>
      <c r="M5242" s="186">
        <f t="shared" si="178"/>
        <v>0</v>
      </c>
      <c r="N5242" s="185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183" t="s">
        <v>345</v>
      </c>
      <c r="K5243" s="183" t="s">
        <v>318</v>
      </c>
      <c r="L5243" s="186">
        <f t="shared" si="177"/>
        <v>0</v>
      </c>
      <c r="M5243" s="186">
        <f t="shared" si="178"/>
        <v>0</v>
      </c>
      <c r="N5243" s="185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183" t="s">
        <v>268</v>
      </c>
      <c r="K5244" s="183" t="s">
        <v>318</v>
      </c>
      <c r="L5244" s="186">
        <f t="shared" si="177"/>
        <v>0.71700000000000008</v>
      </c>
      <c r="M5244" s="186">
        <f t="shared" si="178"/>
        <v>1312.7250000000001</v>
      </c>
      <c r="N5244" s="185" t="s">
        <v>1541</v>
      </c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183" t="s">
        <v>292</v>
      </c>
      <c r="K5245" s="183" t="s">
        <v>318</v>
      </c>
      <c r="L5245" s="186">
        <f t="shared" si="177"/>
        <v>0</v>
      </c>
      <c r="M5245" s="186">
        <f t="shared" si="178"/>
        <v>0</v>
      </c>
      <c r="N5245" s="185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183" t="s">
        <v>293</v>
      </c>
      <c r="K5246" s="183" t="s">
        <v>318</v>
      </c>
      <c r="L5246" s="186">
        <f t="shared" si="177"/>
        <v>0</v>
      </c>
      <c r="M5246" s="186">
        <f t="shared" si="178"/>
        <v>0</v>
      </c>
      <c r="N5246" s="185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183" t="s">
        <v>269</v>
      </c>
      <c r="K5247" s="183" t="s">
        <v>320</v>
      </c>
      <c r="L5247" s="186">
        <f t="shared" si="177"/>
        <v>2</v>
      </c>
      <c r="M5247" s="186">
        <f t="shared" si="178"/>
        <v>3.5390000000000001</v>
      </c>
      <c r="N5247" s="185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183" t="s">
        <v>270</v>
      </c>
      <c r="K5248" s="183" t="s">
        <v>320</v>
      </c>
      <c r="L5248" s="186">
        <f t="shared" si="177"/>
        <v>0</v>
      </c>
      <c r="M5248" s="186">
        <f t="shared" si="178"/>
        <v>0</v>
      </c>
      <c r="N5248" s="185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183" t="s">
        <v>271</v>
      </c>
      <c r="K5249" s="183" t="s">
        <v>321</v>
      </c>
      <c r="L5249" s="186">
        <f t="shared" si="177"/>
        <v>0</v>
      </c>
      <c r="M5249" s="186">
        <f t="shared" si="178"/>
        <v>0</v>
      </c>
      <c r="N5249" s="185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183" t="s">
        <v>294</v>
      </c>
      <c r="K5250" s="183" t="s">
        <v>320</v>
      </c>
      <c r="L5250" s="186">
        <f t="shared" si="177"/>
        <v>0</v>
      </c>
      <c r="M5250" s="186">
        <f t="shared" si="178"/>
        <v>0</v>
      </c>
      <c r="N5250" s="185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t="28.8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183" t="s">
        <v>346</v>
      </c>
      <c r="K5251" s="183" t="s">
        <v>320</v>
      </c>
      <c r="L5251" s="186">
        <f t="shared" si="177"/>
        <v>0</v>
      </c>
      <c r="M5251" s="186">
        <f t="shared" si="178"/>
        <v>0</v>
      </c>
      <c r="N5251" s="185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183" t="s">
        <v>295</v>
      </c>
      <c r="K5252" s="183" t="s">
        <v>320</v>
      </c>
      <c r="L5252" s="186">
        <f t="shared" si="177"/>
        <v>0</v>
      </c>
      <c r="M5252" s="186">
        <f t="shared" si="178"/>
        <v>0</v>
      </c>
      <c r="N5252" s="185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t="28.8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183" t="s">
        <v>299</v>
      </c>
      <c r="K5253" s="183" t="s">
        <v>318</v>
      </c>
      <c r="L5253" s="186">
        <f t="shared" si="177"/>
        <v>0</v>
      </c>
      <c r="M5253" s="186">
        <f t="shared" si="178"/>
        <v>0</v>
      </c>
      <c r="N5253" s="185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183" t="s">
        <v>347</v>
      </c>
      <c r="K5254" s="183" t="s">
        <v>320</v>
      </c>
      <c r="L5254" s="186">
        <f t="shared" ref="L5254:L5317" si="179">SUM(R5254,W5254,AB5254,AG5254,AL5254,AQ5254,AV5254,BA5254,BF5254,BK5254,BP5254,BU5254)</f>
        <v>0</v>
      </c>
      <c r="M5254" s="186">
        <f t="shared" ref="M5254:M5317" si="180">SUM(S5254,X5254,AC5254,AH5254,AM5254,AR5254,AW5254,BB5254,BG5254,BL5254,BQ5254,BV5254)</f>
        <v>0</v>
      </c>
      <c r="N5254" s="185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t="28.8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183" t="s">
        <v>296</v>
      </c>
      <c r="K5255" s="183" t="s">
        <v>321</v>
      </c>
      <c r="L5255" s="186">
        <f t="shared" si="179"/>
        <v>0</v>
      </c>
      <c r="M5255" s="186">
        <f t="shared" si="180"/>
        <v>0</v>
      </c>
      <c r="N5255" s="185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t="28.8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183" t="s">
        <v>297</v>
      </c>
      <c r="K5256" s="183" t="s">
        <v>318</v>
      </c>
      <c r="L5256" s="186">
        <f t="shared" si="179"/>
        <v>0</v>
      </c>
      <c r="M5256" s="186">
        <f t="shared" si="180"/>
        <v>0</v>
      </c>
      <c r="N5256" s="185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184" t="s">
        <v>348</v>
      </c>
      <c r="K5257" s="184" t="s">
        <v>320</v>
      </c>
      <c r="L5257" s="186">
        <f t="shared" si="179"/>
        <v>0</v>
      </c>
      <c r="M5257" s="186">
        <f t="shared" si="180"/>
        <v>0</v>
      </c>
      <c r="N5257" s="185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183" t="s">
        <v>272</v>
      </c>
      <c r="K5258" s="183" t="s">
        <v>321</v>
      </c>
      <c r="L5258" s="186">
        <f t="shared" si="179"/>
        <v>0</v>
      </c>
      <c r="M5258" s="186">
        <f t="shared" si="180"/>
        <v>0</v>
      </c>
      <c r="N5258" s="185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t="28.8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183" t="s">
        <v>273</v>
      </c>
      <c r="K5259" s="183" t="s">
        <v>321</v>
      </c>
      <c r="L5259" s="187">
        <f t="shared" si="179"/>
        <v>0.13450000000000001</v>
      </c>
      <c r="M5259" s="186">
        <f t="shared" si="180"/>
        <v>601.12199999999996</v>
      </c>
      <c r="N5259" s="185" t="s">
        <v>1538</v>
      </c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183" t="s">
        <v>274</v>
      </c>
      <c r="K5260" s="183" t="s">
        <v>321</v>
      </c>
      <c r="L5260" s="186">
        <f t="shared" si="179"/>
        <v>1E-3</v>
      </c>
      <c r="M5260" s="186">
        <f t="shared" si="180"/>
        <v>1.8580000000000001</v>
      </c>
      <c r="N5260" s="185" t="s">
        <v>1542</v>
      </c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1222</v>
      </c>
      <c r="BS5260" s="2"/>
      <c r="BT5260" s="2"/>
      <c r="BU5260" s="2">
        <v>5.0000000000000001E-4</v>
      </c>
      <c r="BV5260" s="55">
        <v>0.66800000000000004</v>
      </c>
    </row>
    <row r="5261" spans="1:74" ht="28.8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183" t="s">
        <v>275</v>
      </c>
      <c r="K5261" s="183" t="s">
        <v>321</v>
      </c>
      <c r="L5261" s="186">
        <f t="shared" si="179"/>
        <v>1.4999999999999999E-2</v>
      </c>
      <c r="M5261" s="186">
        <f t="shared" si="180"/>
        <v>43.355999999999995</v>
      </c>
      <c r="N5261" s="185" t="s">
        <v>1543</v>
      </c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1230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183" t="s">
        <v>276</v>
      </c>
      <c r="K5262" s="183" t="s">
        <v>320</v>
      </c>
      <c r="L5262" s="186">
        <f t="shared" si="179"/>
        <v>0</v>
      </c>
      <c r="M5262" s="186">
        <f t="shared" si="180"/>
        <v>0</v>
      </c>
      <c r="N5262" s="185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183" t="s">
        <v>277</v>
      </c>
      <c r="K5263" s="183" t="s">
        <v>320</v>
      </c>
      <c r="L5263" s="186">
        <f t="shared" si="179"/>
        <v>29</v>
      </c>
      <c r="M5263" s="186">
        <f t="shared" si="180"/>
        <v>94.204999999999998</v>
      </c>
      <c r="N5263" s="185" t="s">
        <v>1539</v>
      </c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183" t="s">
        <v>298</v>
      </c>
      <c r="K5264" s="183" t="s">
        <v>321</v>
      </c>
      <c r="L5264" s="186">
        <f t="shared" si="179"/>
        <v>0.1</v>
      </c>
      <c r="M5264" s="186">
        <f t="shared" si="180"/>
        <v>27.446000000000002</v>
      </c>
      <c r="N5264" s="185" t="s">
        <v>979</v>
      </c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979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t="72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183" t="s">
        <v>278</v>
      </c>
      <c r="K5265" s="183" t="s">
        <v>320</v>
      </c>
      <c r="L5265" s="186">
        <f t="shared" si="179"/>
        <v>61</v>
      </c>
      <c r="M5265" s="186">
        <f t="shared" si="180"/>
        <v>87.771999999999991</v>
      </c>
      <c r="N5265" s="185" t="s">
        <v>1540</v>
      </c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813</v>
      </c>
      <c r="AY5265" s="2"/>
      <c r="AZ5265" s="2"/>
      <c r="BA5265" s="2">
        <v>9</v>
      </c>
      <c r="BB5265" s="55">
        <v>13.724</v>
      </c>
      <c r="BC5265" s="105" t="s">
        <v>922</v>
      </c>
      <c r="BD5265" s="108"/>
      <c r="BE5265" s="105"/>
      <c r="BF5265" s="105">
        <v>1</v>
      </c>
      <c r="BG5265" s="109">
        <v>1.526</v>
      </c>
      <c r="BH5265" s="2" t="s">
        <v>995</v>
      </c>
      <c r="BI5265" s="2"/>
      <c r="BJ5265" s="2"/>
      <c r="BK5265" s="2">
        <v>11</v>
      </c>
      <c r="BL5265" s="55">
        <v>13.529</v>
      </c>
      <c r="BM5265" s="48" t="s">
        <v>1108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183" t="s">
        <v>279</v>
      </c>
      <c r="K5266" s="183" t="s">
        <v>320</v>
      </c>
      <c r="L5266" s="186">
        <f t="shared" si="179"/>
        <v>0</v>
      </c>
      <c r="M5266" s="186">
        <f t="shared" si="180"/>
        <v>0</v>
      </c>
      <c r="N5266" s="185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183" t="s">
        <v>280</v>
      </c>
      <c r="K5267" s="183" t="s">
        <v>319</v>
      </c>
      <c r="L5267" s="186">
        <f t="shared" si="179"/>
        <v>0</v>
      </c>
      <c r="M5267" s="186">
        <f t="shared" si="180"/>
        <v>0</v>
      </c>
      <c r="N5267" s="185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t="72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183" t="s">
        <v>281</v>
      </c>
      <c r="K5268" s="183" t="s">
        <v>319</v>
      </c>
      <c r="L5268" s="186">
        <f t="shared" si="179"/>
        <v>0</v>
      </c>
      <c r="M5268" s="186">
        <f t="shared" si="180"/>
        <v>268.93846000000002</v>
      </c>
      <c r="N5268" s="185" t="s">
        <v>1537</v>
      </c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734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1068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2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183" t="s">
        <v>267</v>
      </c>
      <c r="K5270" s="183" t="s">
        <v>318</v>
      </c>
      <c r="L5270" s="186">
        <f t="shared" si="179"/>
        <v>0</v>
      </c>
      <c r="M5270" s="186">
        <f t="shared" si="180"/>
        <v>0</v>
      </c>
      <c r="N5270" s="185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183" t="s">
        <v>291</v>
      </c>
      <c r="K5271" s="183" t="s">
        <v>319</v>
      </c>
      <c r="L5271" s="186">
        <f t="shared" si="179"/>
        <v>0</v>
      </c>
      <c r="M5271" s="186">
        <f t="shared" si="180"/>
        <v>0</v>
      </c>
      <c r="N5271" s="185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183" t="s">
        <v>336</v>
      </c>
      <c r="K5272" s="183" t="s">
        <v>319</v>
      </c>
      <c r="L5272" s="186">
        <f t="shared" si="179"/>
        <v>0</v>
      </c>
      <c r="M5272" s="186">
        <f t="shared" si="180"/>
        <v>0</v>
      </c>
      <c r="N5272" s="185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184" t="s">
        <v>337</v>
      </c>
      <c r="K5273" s="184" t="s">
        <v>318</v>
      </c>
      <c r="L5273" s="186">
        <f t="shared" si="179"/>
        <v>0</v>
      </c>
      <c r="M5273" s="186">
        <f t="shared" si="180"/>
        <v>0</v>
      </c>
      <c r="N5273" s="185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t="28.8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184" t="s">
        <v>338</v>
      </c>
      <c r="K5274" s="184" t="s">
        <v>339</v>
      </c>
      <c r="L5274" s="186">
        <f t="shared" si="179"/>
        <v>0</v>
      </c>
      <c r="M5274" s="186">
        <f t="shared" si="180"/>
        <v>0</v>
      </c>
      <c r="N5274" s="185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t="28.8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184" t="s">
        <v>340</v>
      </c>
      <c r="K5275" s="184" t="s">
        <v>318</v>
      </c>
      <c r="L5275" s="186">
        <f t="shared" si="179"/>
        <v>0</v>
      </c>
      <c r="M5275" s="186">
        <f t="shared" si="180"/>
        <v>0</v>
      </c>
      <c r="N5275" s="185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184" t="s">
        <v>341</v>
      </c>
      <c r="K5276" s="184" t="s">
        <v>320</v>
      </c>
      <c r="L5276" s="186">
        <f t="shared" si="179"/>
        <v>0</v>
      </c>
      <c r="M5276" s="186">
        <f t="shared" si="180"/>
        <v>0</v>
      </c>
      <c r="N5276" s="185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t="28.8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184" t="s">
        <v>342</v>
      </c>
      <c r="K5277" s="184" t="s">
        <v>320</v>
      </c>
      <c r="L5277" s="186">
        <f t="shared" si="179"/>
        <v>0</v>
      </c>
      <c r="M5277" s="186">
        <f t="shared" si="180"/>
        <v>0</v>
      </c>
      <c r="N5277" s="185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184" t="s">
        <v>343</v>
      </c>
      <c r="K5278" s="184" t="s">
        <v>339</v>
      </c>
      <c r="L5278" s="186">
        <f t="shared" si="179"/>
        <v>0</v>
      </c>
      <c r="M5278" s="186">
        <f t="shared" si="180"/>
        <v>0</v>
      </c>
      <c r="N5278" s="185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184" t="s">
        <v>344</v>
      </c>
      <c r="K5279" s="184" t="s">
        <v>318</v>
      </c>
      <c r="L5279" s="186">
        <f t="shared" si="179"/>
        <v>0</v>
      </c>
      <c r="M5279" s="186">
        <f t="shared" si="180"/>
        <v>0</v>
      </c>
      <c r="N5279" s="185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183" t="s">
        <v>351</v>
      </c>
      <c r="K5280" s="183" t="s">
        <v>318</v>
      </c>
      <c r="L5280" s="186">
        <f t="shared" si="179"/>
        <v>0</v>
      </c>
      <c r="M5280" s="186">
        <f t="shared" si="180"/>
        <v>0</v>
      </c>
      <c r="N5280" s="185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t="28.8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183" t="s">
        <v>352</v>
      </c>
      <c r="K5281" s="183" t="s">
        <v>321</v>
      </c>
      <c r="L5281" s="186">
        <f t="shared" si="179"/>
        <v>0</v>
      </c>
      <c r="M5281" s="186">
        <f t="shared" si="180"/>
        <v>0</v>
      </c>
      <c r="N5281" s="185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183" t="s">
        <v>345</v>
      </c>
      <c r="K5282" s="183" t="s">
        <v>318</v>
      </c>
      <c r="L5282" s="186">
        <f t="shared" si="179"/>
        <v>0</v>
      </c>
      <c r="M5282" s="186">
        <f t="shared" si="180"/>
        <v>0</v>
      </c>
      <c r="N5282" s="185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183" t="s">
        <v>268</v>
      </c>
      <c r="K5283" s="183" t="s">
        <v>318</v>
      </c>
      <c r="L5283" s="186">
        <f t="shared" si="179"/>
        <v>0</v>
      </c>
      <c r="M5283" s="186">
        <f t="shared" si="180"/>
        <v>0</v>
      </c>
      <c r="N5283" s="185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183" t="s">
        <v>292</v>
      </c>
      <c r="K5284" s="183" t="s">
        <v>318</v>
      </c>
      <c r="L5284" s="186">
        <f t="shared" si="179"/>
        <v>0</v>
      </c>
      <c r="M5284" s="186">
        <f t="shared" si="180"/>
        <v>0</v>
      </c>
      <c r="N5284" s="185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183" t="s">
        <v>293</v>
      </c>
      <c r="K5285" s="183" t="s">
        <v>318</v>
      </c>
      <c r="L5285" s="186">
        <f t="shared" si="179"/>
        <v>0</v>
      </c>
      <c r="M5285" s="186">
        <f t="shared" si="180"/>
        <v>0</v>
      </c>
      <c r="N5285" s="185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183" t="s">
        <v>269</v>
      </c>
      <c r="K5286" s="183" t="s">
        <v>320</v>
      </c>
      <c r="L5286" s="186">
        <f t="shared" si="179"/>
        <v>0</v>
      </c>
      <c r="M5286" s="186">
        <f t="shared" si="180"/>
        <v>0</v>
      </c>
      <c r="N5286" s="185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183" t="s">
        <v>270</v>
      </c>
      <c r="K5287" s="183" t="s">
        <v>320</v>
      </c>
      <c r="L5287" s="186">
        <f t="shared" si="179"/>
        <v>0</v>
      </c>
      <c r="M5287" s="186">
        <f t="shared" si="180"/>
        <v>0</v>
      </c>
      <c r="N5287" s="185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183" t="s">
        <v>271</v>
      </c>
      <c r="K5288" s="183" t="s">
        <v>321</v>
      </c>
      <c r="L5288" s="186">
        <f t="shared" si="179"/>
        <v>0</v>
      </c>
      <c r="M5288" s="186">
        <f t="shared" si="180"/>
        <v>0</v>
      </c>
      <c r="N5288" s="185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183" t="s">
        <v>294</v>
      </c>
      <c r="K5289" s="183" t="s">
        <v>320</v>
      </c>
      <c r="L5289" s="186">
        <f t="shared" si="179"/>
        <v>0</v>
      </c>
      <c r="M5289" s="186">
        <f t="shared" si="180"/>
        <v>0</v>
      </c>
      <c r="N5289" s="185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t="28.8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183" t="s">
        <v>346</v>
      </c>
      <c r="K5290" s="183" t="s">
        <v>320</v>
      </c>
      <c r="L5290" s="186">
        <f t="shared" si="179"/>
        <v>0</v>
      </c>
      <c r="M5290" s="186">
        <f t="shared" si="180"/>
        <v>0</v>
      </c>
      <c r="N5290" s="185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183" t="s">
        <v>295</v>
      </c>
      <c r="K5291" s="183" t="s">
        <v>320</v>
      </c>
      <c r="L5291" s="186">
        <f t="shared" si="179"/>
        <v>0</v>
      </c>
      <c r="M5291" s="186">
        <f t="shared" si="180"/>
        <v>0</v>
      </c>
      <c r="N5291" s="185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t="28.8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183" t="s">
        <v>299</v>
      </c>
      <c r="K5292" s="183" t="s">
        <v>318</v>
      </c>
      <c r="L5292" s="186">
        <f t="shared" si="179"/>
        <v>0</v>
      </c>
      <c r="M5292" s="186">
        <f t="shared" si="180"/>
        <v>0</v>
      </c>
      <c r="N5292" s="185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183" t="s">
        <v>347</v>
      </c>
      <c r="K5293" s="183" t="s">
        <v>320</v>
      </c>
      <c r="L5293" s="186">
        <f t="shared" si="179"/>
        <v>0</v>
      </c>
      <c r="M5293" s="186">
        <f t="shared" si="180"/>
        <v>0</v>
      </c>
      <c r="N5293" s="185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t="28.8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183" t="s">
        <v>296</v>
      </c>
      <c r="K5294" s="183" t="s">
        <v>321</v>
      </c>
      <c r="L5294" s="186">
        <f t="shared" si="179"/>
        <v>0</v>
      </c>
      <c r="M5294" s="186">
        <f t="shared" si="180"/>
        <v>0</v>
      </c>
      <c r="N5294" s="185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t="28.8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183" t="s">
        <v>297</v>
      </c>
      <c r="K5295" s="183" t="s">
        <v>318</v>
      </c>
      <c r="L5295" s="186">
        <f t="shared" si="179"/>
        <v>0</v>
      </c>
      <c r="M5295" s="186">
        <f t="shared" si="180"/>
        <v>0</v>
      </c>
      <c r="N5295" s="185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184" t="s">
        <v>348</v>
      </c>
      <c r="K5296" s="184" t="s">
        <v>320</v>
      </c>
      <c r="L5296" s="186">
        <f t="shared" si="179"/>
        <v>0</v>
      </c>
      <c r="M5296" s="186">
        <f t="shared" si="180"/>
        <v>0</v>
      </c>
      <c r="N5296" s="185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183" t="s">
        <v>272</v>
      </c>
      <c r="K5297" s="183" t="s">
        <v>321</v>
      </c>
      <c r="L5297" s="186">
        <f t="shared" si="179"/>
        <v>0</v>
      </c>
      <c r="M5297" s="186">
        <f t="shared" si="180"/>
        <v>0</v>
      </c>
      <c r="N5297" s="185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183" t="s">
        <v>273</v>
      </c>
      <c r="K5298" s="183" t="s">
        <v>321</v>
      </c>
      <c r="L5298" s="186">
        <f t="shared" si="179"/>
        <v>0</v>
      </c>
      <c r="M5298" s="186">
        <f t="shared" si="180"/>
        <v>0</v>
      </c>
      <c r="N5298" s="185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183" t="s">
        <v>274</v>
      </c>
      <c r="K5299" s="183" t="s">
        <v>321</v>
      </c>
      <c r="L5299" s="186">
        <f t="shared" si="179"/>
        <v>0</v>
      </c>
      <c r="M5299" s="186">
        <f t="shared" si="180"/>
        <v>0</v>
      </c>
      <c r="N5299" s="185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183" t="s">
        <v>275</v>
      </c>
      <c r="K5300" s="183" t="s">
        <v>321</v>
      </c>
      <c r="L5300" s="186">
        <f t="shared" si="179"/>
        <v>0</v>
      </c>
      <c r="M5300" s="186">
        <f t="shared" si="180"/>
        <v>0</v>
      </c>
      <c r="N5300" s="185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183" t="s">
        <v>276</v>
      </c>
      <c r="K5301" s="183" t="s">
        <v>320</v>
      </c>
      <c r="L5301" s="186">
        <f t="shared" si="179"/>
        <v>0</v>
      </c>
      <c r="M5301" s="186">
        <f t="shared" si="180"/>
        <v>0</v>
      </c>
      <c r="N5301" s="185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183" t="s">
        <v>277</v>
      </c>
      <c r="K5302" s="183" t="s">
        <v>320</v>
      </c>
      <c r="L5302" s="186">
        <f t="shared" si="179"/>
        <v>0</v>
      </c>
      <c r="M5302" s="186">
        <f t="shared" si="180"/>
        <v>0</v>
      </c>
      <c r="N5302" s="185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183" t="s">
        <v>298</v>
      </c>
      <c r="K5303" s="183" t="s">
        <v>321</v>
      </c>
      <c r="L5303" s="186">
        <f t="shared" si="179"/>
        <v>0</v>
      </c>
      <c r="M5303" s="186">
        <f t="shared" si="180"/>
        <v>0</v>
      </c>
      <c r="N5303" s="185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183" t="s">
        <v>278</v>
      </c>
      <c r="K5304" s="183" t="s">
        <v>320</v>
      </c>
      <c r="L5304" s="186">
        <f t="shared" si="179"/>
        <v>0</v>
      </c>
      <c r="M5304" s="186">
        <f t="shared" si="180"/>
        <v>0</v>
      </c>
      <c r="N5304" s="185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183" t="s">
        <v>279</v>
      </c>
      <c r="K5305" s="183" t="s">
        <v>320</v>
      </c>
      <c r="L5305" s="186">
        <f t="shared" si="179"/>
        <v>0</v>
      </c>
      <c r="M5305" s="186">
        <f t="shared" si="180"/>
        <v>0</v>
      </c>
      <c r="N5305" s="185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183" t="s">
        <v>280</v>
      </c>
      <c r="K5306" s="183" t="s">
        <v>319</v>
      </c>
      <c r="L5306" s="186">
        <f t="shared" si="179"/>
        <v>0</v>
      </c>
      <c r="M5306" s="186">
        <f t="shared" si="180"/>
        <v>0</v>
      </c>
      <c r="N5306" s="185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183" t="s">
        <v>281</v>
      </c>
      <c r="K5307" s="183" t="s">
        <v>319</v>
      </c>
      <c r="L5307" s="186">
        <f t="shared" si="179"/>
        <v>0</v>
      </c>
      <c r="M5307" s="186">
        <f t="shared" si="180"/>
        <v>0</v>
      </c>
      <c r="N5307" s="185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2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183" t="s">
        <v>267</v>
      </c>
      <c r="K5309" s="183" t="s">
        <v>318</v>
      </c>
      <c r="L5309" s="186">
        <f t="shared" si="179"/>
        <v>0</v>
      </c>
      <c r="M5309" s="186">
        <f t="shared" si="180"/>
        <v>0</v>
      </c>
      <c r="N5309" s="185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183" t="s">
        <v>291</v>
      </c>
      <c r="K5310" s="183" t="s">
        <v>319</v>
      </c>
      <c r="L5310" s="186">
        <f t="shared" si="179"/>
        <v>0</v>
      </c>
      <c r="M5310" s="186">
        <f t="shared" si="180"/>
        <v>0</v>
      </c>
      <c r="N5310" s="185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183" t="s">
        <v>336</v>
      </c>
      <c r="K5311" s="183" t="s">
        <v>319</v>
      </c>
      <c r="L5311" s="186">
        <f t="shared" si="179"/>
        <v>0</v>
      </c>
      <c r="M5311" s="186">
        <f t="shared" si="180"/>
        <v>0</v>
      </c>
      <c r="N5311" s="185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184" t="s">
        <v>337</v>
      </c>
      <c r="K5312" s="184" t="s">
        <v>318</v>
      </c>
      <c r="L5312" s="186">
        <f t="shared" si="179"/>
        <v>0</v>
      </c>
      <c r="M5312" s="186">
        <f t="shared" si="180"/>
        <v>0</v>
      </c>
      <c r="N5312" s="185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t="28.8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184" t="s">
        <v>338</v>
      </c>
      <c r="K5313" s="184" t="s">
        <v>339</v>
      </c>
      <c r="L5313" s="186">
        <f t="shared" si="179"/>
        <v>0</v>
      </c>
      <c r="M5313" s="186">
        <f t="shared" si="180"/>
        <v>0</v>
      </c>
      <c r="N5313" s="185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t="28.8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184" t="s">
        <v>340</v>
      </c>
      <c r="K5314" s="184" t="s">
        <v>318</v>
      </c>
      <c r="L5314" s="186">
        <f t="shared" si="179"/>
        <v>0</v>
      </c>
      <c r="M5314" s="186">
        <f t="shared" si="180"/>
        <v>0</v>
      </c>
      <c r="N5314" s="185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184" t="s">
        <v>341</v>
      </c>
      <c r="K5315" s="184" t="s">
        <v>320</v>
      </c>
      <c r="L5315" s="186">
        <f t="shared" si="179"/>
        <v>0</v>
      </c>
      <c r="M5315" s="186">
        <f t="shared" si="180"/>
        <v>0</v>
      </c>
      <c r="N5315" s="185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t="28.8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184" t="s">
        <v>342</v>
      </c>
      <c r="K5316" s="184" t="s">
        <v>320</v>
      </c>
      <c r="L5316" s="186">
        <f t="shared" si="179"/>
        <v>0</v>
      </c>
      <c r="M5316" s="186">
        <f t="shared" si="180"/>
        <v>0</v>
      </c>
      <c r="N5316" s="185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184" t="s">
        <v>343</v>
      </c>
      <c r="K5317" s="184" t="s">
        <v>339</v>
      </c>
      <c r="L5317" s="186">
        <f t="shared" si="179"/>
        <v>0</v>
      </c>
      <c r="M5317" s="186">
        <f t="shared" si="180"/>
        <v>0</v>
      </c>
      <c r="N5317" s="185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184" t="s">
        <v>344</v>
      </c>
      <c r="K5318" s="184" t="s">
        <v>318</v>
      </c>
      <c r="L5318" s="186">
        <f t="shared" ref="L5318:L5381" si="181">SUM(R5318,W5318,AB5318,AG5318,AL5318,AQ5318,AV5318,BA5318,BF5318,BK5318,BP5318,BU5318)</f>
        <v>0</v>
      </c>
      <c r="M5318" s="186">
        <f t="shared" ref="M5318:M5381" si="182">SUM(S5318,X5318,AC5318,AH5318,AM5318,AR5318,AW5318,BB5318,BG5318,BL5318,BQ5318,BV5318)</f>
        <v>0</v>
      </c>
      <c r="N5318" s="185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183" t="s">
        <v>351</v>
      </c>
      <c r="K5319" s="183" t="s">
        <v>318</v>
      </c>
      <c r="L5319" s="187">
        <f t="shared" si="181"/>
        <v>0</v>
      </c>
      <c r="M5319" s="186">
        <f t="shared" si="182"/>
        <v>0</v>
      </c>
      <c r="N5319" s="185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t="28.8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183" t="s">
        <v>352</v>
      </c>
      <c r="K5320" s="183" t="s">
        <v>321</v>
      </c>
      <c r="L5320" s="186">
        <f t="shared" si="181"/>
        <v>0</v>
      </c>
      <c r="M5320" s="186">
        <f t="shared" si="182"/>
        <v>0</v>
      </c>
      <c r="N5320" s="185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183" t="s">
        <v>345</v>
      </c>
      <c r="K5321" s="183" t="s">
        <v>318</v>
      </c>
      <c r="L5321" s="186">
        <f t="shared" si="181"/>
        <v>0</v>
      </c>
      <c r="M5321" s="186">
        <f t="shared" si="182"/>
        <v>0</v>
      </c>
      <c r="N5321" s="185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183" t="s">
        <v>268</v>
      </c>
      <c r="K5322" s="183" t="s">
        <v>318</v>
      </c>
      <c r="L5322" s="186">
        <f t="shared" si="181"/>
        <v>0</v>
      </c>
      <c r="M5322" s="186">
        <f t="shared" si="182"/>
        <v>0</v>
      </c>
      <c r="N5322" s="185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183" t="s">
        <v>292</v>
      </c>
      <c r="K5323" s="183" t="s">
        <v>318</v>
      </c>
      <c r="L5323" s="186">
        <f t="shared" si="181"/>
        <v>0</v>
      </c>
      <c r="M5323" s="186">
        <f t="shared" si="182"/>
        <v>0</v>
      </c>
      <c r="N5323" s="185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183" t="s">
        <v>293</v>
      </c>
      <c r="K5324" s="183" t="s">
        <v>318</v>
      </c>
      <c r="L5324" s="186">
        <f t="shared" si="181"/>
        <v>0</v>
      </c>
      <c r="M5324" s="186">
        <f t="shared" si="182"/>
        <v>0</v>
      </c>
      <c r="N5324" s="185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183" t="s">
        <v>269</v>
      </c>
      <c r="K5325" s="183" t="s">
        <v>320</v>
      </c>
      <c r="L5325" s="186">
        <f t="shared" si="181"/>
        <v>0</v>
      </c>
      <c r="M5325" s="186">
        <f t="shared" si="182"/>
        <v>0</v>
      </c>
      <c r="N5325" s="185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183" t="s">
        <v>270</v>
      </c>
      <c r="K5326" s="183" t="s">
        <v>320</v>
      </c>
      <c r="L5326" s="186">
        <f t="shared" si="181"/>
        <v>0</v>
      </c>
      <c r="M5326" s="186">
        <f t="shared" si="182"/>
        <v>0</v>
      </c>
      <c r="N5326" s="185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183" t="s">
        <v>271</v>
      </c>
      <c r="K5327" s="183" t="s">
        <v>321</v>
      </c>
      <c r="L5327" s="186">
        <f t="shared" si="181"/>
        <v>0</v>
      </c>
      <c r="M5327" s="186">
        <f t="shared" si="182"/>
        <v>0</v>
      </c>
      <c r="N5327" s="185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183" t="s">
        <v>294</v>
      </c>
      <c r="K5328" s="183" t="s">
        <v>320</v>
      </c>
      <c r="L5328" s="186">
        <f t="shared" si="181"/>
        <v>0</v>
      </c>
      <c r="M5328" s="186">
        <f t="shared" si="182"/>
        <v>0</v>
      </c>
      <c r="N5328" s="185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t="28.8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183" t="s">
        <v>346</v>
      </c>
      <c r="K5329" s="183" t="s">
        <v>320</v>
      </c>
      <c r="L5329" s="186">
        <f t="shared" si="181"/>
        <v>2</v>
      </c>
      <c r="M5329" s="186">
        <f t="shared" si="182"/>
        <v>87.2</v>
      </c>
      <c r="N5329" s="185" t="s">
        <v>948</v>
      </c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948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183" t="s">
        <v>295</v>
      </c>
      <c r="K5330" s="183" t="s">
        <v>320</v>
      </c>
      <c r="L5330" s="186">
        <f t="shared" si="181"/>
        <v>0</v>
      </c>
      <c r="M5330" s="186">
        <f t="shared" si="182"/>
        <v>0</v>
      </c>
      <c r="N5330" s="185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t="28.8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183" t="s">
        <v>299</v>
      </c>
      <c r="K5331" s="183" t="s">
        <v>318</v>
      </c>
      <c r="L5331" s="186">
        <f t="shared" si="181"/>
        <v>0</v>
      </c>
      <c r="M5331" s="186">
        <f t="shared" si="182"/>
        <v>0</v>
      </c>
      <c r="N5331" s="185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183" t="s">
        <v>347</v>
      </c>
      <c r="K5332" s="183" t="s">
        <v>320</v>
      </c>
      <c r="L5332" s="186">
        <f t="shared" si="181"/>
        <v>0</v>
      </c>
      <c r="M5332" s="186">
        <f t="shared" si="182"/>
        <v>0</v>
      </c>
      <c r="N5332" s="185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t="28.8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183" t="s">
        <v>296</v>
      </c>
      <c r="K5333" s="183" t="s">
        <v>321</v>
      </c>
      <c r="L5333" s="186">
        <f t="shared" si="181"/>
        <v>0</v>
      </c>
      <c r="M5333" s="186">
        <f t="shared" si="182"/>
        <v>0</v>
      </c>
      <c r="N5333" s="185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t="28.8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183" t="s">
        <v>297</v>
      </c>
      <c r="K5334" s="183" t="s">
        <v>318</v>
      </c>
      <c r="L5334" s="186">
        <f t="shared" si="181"/>
        <v>0</v>
      </c>
      <c r="M5334" s="186">
        <f t="shared" si="182"/>
        <v>0</v>
      </c>
      <c r="N5334" s="185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184" t="s">
        <v>348</v>
      </c>
      <c r="K5335" s="184" t="s">
        <v>320</v>
      </c>
      <c r="L5335" s="186">
        <f t="shared" si="181"/>
        <v>0</v>
      </c>
      <c r="M5335" s="186">
        <f t="shared" si="182"/>
        <v>0</v>
      </c>
      <c r="N5335" s="185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183" t="s">
        <v>272</v>
      </c>
      <c r="K5336" s="183" t="s">
        <v>321</v>
      </c>
      <c r="L5336" s="187">
        <f t="shared" si="181"/>
        <v>0</v>
      </c>
      <c r="M5336" s="186">
        <f t="shared" si="182"/>
        <v>0</v>
      </c>
      <c r="N5336" s="185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t="28.8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183" t="s">
        <v>273</v>
      </c>
      <c r="K5337" s="183" t="s">
        <v>321</v>
      </c>
      <c r="L5337" s="187">
        <f t="shared" si="181"/>
        <v>2.5000000000000001E-3</v>
      </c>
      <c r="M5337" s="186">
        <f t="shared" si="182"/>
        <v>6.4469999999999992</v>
      </c>
      <c r="N5337" s="185" t="s">
        <v>1547</v>
      </c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183" t="s">
        <v>274</v>
      </c>
      <c r="K5338" s="183" t="s">
        <v>321</v>
      </c>
      <c r="L5338" s="186">
        <f t="shared" si="181"/>
        <v>2E-3</v>
      </c>
      <c r="M5338" s="186">
        <f t="shared" si="182"/>
        <v>3.258</v>
      </c>
      <c r="N5338" s="185" t="s">
        <v>1545</v>
      </c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183" t="s">
        <v>275</v>
      </c>
      <c r="K5339" s="183" t="s">
        <v>321</v>
      </c>
      <c r="L5339" s="186">
        <f t="shared" si="181"/>
        <v>0</v>
      </c>
      <c r="M5339" s="186">
        <f t="shared" si="182"/>
        <v>0</v>
      </c>
      <c r="N5339" s="185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183" t="s">
        <v>276</v>
      </c>
      <c r="K5340" s="183" t="s">
        <v>320</v>
      </c>
      <c r="L5340" s="186">
        <f t="shared" si="181"/>
        <v>0</v>
      </c>
      <c r="M5340" s="186">
        <f t="shared" si="182"/>
        <v>0</v>
      </c>
      <c r="N5340" s="185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183" t="s">
        <v>277</v>
      </c>
      <c r="K5341" s="183" t="s">
        <v>320</v>
      </c>
      <c r="L5341" s="186">
        <f t="shared" si="181"/>
        <v>3</v>
      </c>
      <c r="M5341" s="186">
        <f t="shared" si="182"/>
        <v>10.047000000000001</v>
      </c>
      <c r="N5341" s="185" t="s">
        <v>1548</v>
      </c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183" t="s">
        <v>298</v>
      </c>
      <c r="K5342" s="183" t="s">
        <v>321</v>
      </c>
      <c r="L5342" s="186">
        <f t="shared" si="181"/>
        <v>0.08</v>
      </c>
      <c r="M5342" s="186">
        <f t="shared" si="182"/>
        <v>50.823</v>
      </c>
      <c r="N5342" s="185" t="s">
        <v>1546</v>
      </c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t="28.8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183" t="s">
        <v>278</v>
      </c>
      <c r="K5343" s="183" t="s">
        <v>320</v>
      </c>
      <c r="L5343" s="186">
        <f t="shared" si="181"/>
        <v>28</v>
      </c>
      <c r="M5343" s="186">
        <f t="shared" si="182"/>
        <v>48.239000000000004</v>
      </c>
      <c r="N5343" s="185" t="s">
        <v>1549</v>
      </c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997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183" t="s">
        <v>279</v>
      </c>
      <c r="K5344" s="183" t="s">
        <v>320</v>
      </c>
      <c r="L5344" s="186">
        <f t="shared" si="181"/>
        <v>0</v>
      </c>
      <c r="M5344" s="186">
        <f t="shared" si="182"/>
        <v>0</v>
      </c>
      <c r="N5344" s="185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183" t="s">
        <v>280</v>
      </c>
      <c r="K5345" s="183" t="s">
        <v>319</v>
      </c>
      <c r="L5345" s="186">
        <f t="shared" si="181"/>
        <v>0</v>
      </c>
      <c r="M5345" s="186">
        <f t="shared" si="182"/>
        <v>0</v>
      </c>
      <c r="N5345" s="185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t="28.8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183" t="s">
        <v>281</v>
      </c>
      <c r="K5346" s="183" t="s">
        <v>319</v>
      </c>
      <c r="L5346" s="186">
        <f t="shared" si="181"/>
        <v>0</v>
      </c>
      <c r="M5346" s="186">
        <f t="shared" si="182"/>
        <v>205.77412999999999</v>
      </c>
      <c r="N5346" s="185" t="s">
        <v>1544</v>
      </c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747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1015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1260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2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183" t="s">
        <v>267</v>
      </c>
      <c r="K5348" s="183" t="s">
        <v>318</v>
      </c>
      <c r="L5348" s="186">
        <f t="shared" si="181"/>
        <v>0</v>
      </c>
      <c r="M5348" s="186">
        <f t="shared" si="182"/>
        <v>0</v>
      </c>
      <c r="N5348" s="185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183" t="s">
        <v>291</v>
      </c>
      <c r="K5349" s="183" t="s">
        <v>319</v>
      </c>
      <c r="L5349" s="186">
        <f t="shared" si="181"/>
        <v>0</v>
      </c>
      <c r="M5349" s="186">
        <f t="shared" si="182"/>
        <v>0</v>
      </c>
      <c r="N5349" s="185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183" t="s">
        <v>336</v>
      </c>
      <c r="K5350" s="183" t="s">
        <v>319</v>
      </c>
      <c r="L5350" s="186">
        <f t="shared" si="181"/>
        <v>0</v>
      </c>
      <c r="M5350" s="186">
        <f t="shared" si="182"/>
        <v>0</v>
      </c>
      <c r="N5350" s="185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184" t="s">
        <v>337</v>
      </c>
      <c r="K5351" s="184" t="s">
        <v>318</v>
      </c>
      <c r="L5351" s="186">
        <f t="shared" si="181"/>
        <v>0</v>
      </c>
      <c r="M5351" s="186">
        <f t="shared" si="182"/>
        <v>0</v>
      </c>
      <c r="N5351" s="185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t="28.8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184" t="s">
        <v>338</v>
      </c>
      <c r="K5352" s="184" t="s">
        <v>339</v>
      </c>
      <c r="L5352" s="186">
        <f t="shared" si="181"/>
        <v>0</v>
      </c>
      <c r="M5352" s="186">
        <f t="shared" si="182"/>
        <v>0</v>
      </c>
      <c r="N5352" s="185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t="28.8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184" t="s">
        <v>340</v>
      </c>
      <c r="K5353" s="184" t="s">
        <v>318</v>
      </c>
      <c r="L5353" s="186">
        <f t="shared" si="181"/>
        <v>0</v>
      </c>
      <c r="M5353" s="186">
        <f t="shared" si="182"/>
        <v>0</v>
      </c>
      <c r="N5353" s="185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184" t="s">
        <v>341</v>
      </c>
      <c r="K5354" s="184" t="s">
        <v>320</v>
      </c>
      <c r="L5354" s="186">
        <f t="shared" si="181"/>
        <v>0</v>
      </c>
      <c r="M5354" s="186">
        <f t="shared" si="182"/>
        <v>0</v>
      </c>
      <c r="N5354" s="185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t="28.8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184" t="s">
        <v>342</v>
      </c>
      <c r="K5355" s="184" t="s">
        <v>320</v>
      </c>
      <c r="L5355" s="186">
        <f t="shared" si="181"/>
        <v>0</v>
      </c>
      <c r="M5355" s="186">
        <f t="shared" si="182"/>
        <v>0</v>
      </c>
      <c r="N5355" s="185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184" t="s">
        <v>343</v>
      </c>
      <c r="K5356" s="184" t="s">
        <v>339</v>
      </c>
      <c r="L5356" s="186">
        <f t="shared" si="181"/>
        <v>0</v>
      </c>
      <c r="M5356" s="186">
        <f t="shared" si="182"/>
        <v>0</v>
      </c>
      <c r="N5356" s="185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184" t="s">
        <v>344</v>
      </c>
      <c r="K5357" s="184" t="s">
        <v>318</v>
      </c>
      <c r="L5357" s="186">
        <f t="shared" si="181"/>
        <v>0</v>
      </c>
      <c r="M5357" s="186">
        <f t="shared" si="182"/>
        <v>0</v>
      </c>
      <c r="N5357" s="185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183" t="s">
        <v>351</v>
      </c>
      <c r="K5358" s="183" t="s">
        <v>318</v>
      </c>
      <c r="L5358" s="186">
        <f t="shared" si="181"/>
        <v>0</v>
      </c>
      <c r="M5358" s="186">
        <f t="shared" si="182"/>
        <v>0</v>
      </c>
      <c r="N5358" s="185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t="28.8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183" t="s">
        <v>352</v>
      </c>
      <c r="K5359" s="183" t="s">
        <v>321</v>
      </c>
      <c r="L5359" s="186">
        <f t="shared" si="181"/>
        <v>0</v>
      </c>
      <c r="M5359" s="186">
        <f t="shared" si="182"/>
        <v>0</v>
      </c>
      <c r="N5359" s="185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183" t="s">
        <v>345</v>
      </c>
      <c r="K5360" s="183" t="s">
        <v>318</v>
      </c>
      <c r="L5360" s="186">
        <f t="shared" si="181"/>
        <v>0</v>
      </c>
      <c r="M5360" s="186">
        <f t="shared" si="182"/>
        <v>0</v>
      </c>
      <c r="N5360" s="185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183" t="s">
        <v>268</v>
      </c>
      <c r="K5361" s="183" t="s">
        <v>318</v>
      </c>
      <c r="L5361" s="186">
        <f t="shared" si="181"/>
        <v>0</v>
      </c>
      <c r="M5361" s="186">
        <f t="shared" si="182"/>
        <v>0</v>
      </c>
      <c r="N5361" s="185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183" t="s">
        <v>292</v>
      </c>
      <c r="K5362" s="183" t="s">
        <v>318</v>
      </c>
      <c r="L5362" s="186">
        <f t="shared" si="181"/>
        <v>0</v>
      </c>
      <c r="M5362" s="186">
        <f t="shared" si="182"/>
        <v>0</v>
      </c>
      <c r="N5362" s="185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183" t="s">
        <v>293</v>
      </c>
      <c r="K5363" s="183" t="s">
        <v>318</v>
      </c>
      <c r="L5363" s="186">
        <f t="shared" si="181"/>
        <v>0</v>
      </c>
      <c r="M5363" s="186">
        <f t="shared" si="182"/>
        <v>0</v>
      </c>
      <c r="N5363" s="185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183" t="s">
        <v>269</v>
      </c>
      <c r="K5364" s="183" t="s">
        <v>320</v>
      </c>
      <c r="L5364" s="186">
        <f t="shared" si="181"/>
        <v>5</v>
      </c>
      <c r="M5364" s="186">
        <f t="shared" si="182"/>
        <v>9.0120000000000005</v>
      </c>
      <c r="N5364" s="185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183" t="s">
        <v>270</v>
      </c>
      <c r="K5365" s="183" t="s">
        <v>320</v>
      </c>
      <c r="L5365" s="186">
        <f t="shared" si="181"/>
        <v>0</v>
      </c>
      <c r="M5365" s="186">
        <f t="shared" si="182"/>
        <v>0</v>
      </c>
      <c r="N5365" s="185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183" t="s">
        <v>271</v>
      </c>
      <c r="K5366" s="183" t="s">
        <v>321</v>
      </c>
      <c r="L5366" s="186">
        <f t="shared" si="181"/>
        <v>0</v>
      </c>
      <c r="M5366" s="186">
        <f t="shared" si="182"/>
        <v>0</v>
      </c>
      <c r="N5366" s="185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183" t="s">
        <v>294</v>
      </c>
      <c r="K5367" s="183" t="s">
        <v>320</v>
      </c>
      <c r="L5367" s="186">
        <f t="shared" si="181"/>
        <v>0</v>
      </c>
      <c r="M5367" s="186">
        <f t="shared" si="182"/>
        <v>0</v>
      </c>
      <c r="N5367" s="185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t="28.8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183" t="s">
        <v>346</v>
      </c>
      <c r="K5368" s="183" t="s">
        <v>320</v>
      </c>
      <c r="L5368" s="186">
        <f t="shared" si="181"/>
        <v>0</v>
      </c>
      <c r="M5368" s="186">
        <f t="shared" si="182"/>
        <v>0</v>
      </c>
      <c r="N5368" s="185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183" t="s">
        <v>295</v>
      </c>
      <c r="K5369" s="183" t="s">
        <v>320</v>
      </c>
      <c r="L5369" s="186">
        <f t="shared" si="181"/>
        <v>1</v>
      </c>
      <c r="M5369" s="186">
        <f t="shared" si="182"/>
        <v>1.522</v>
      </c>
      <c r="N5369" s="185" t="s">
        <v>517</v>
      </c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t="28.8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183" t="s">
        <v>299</v>
      </c>
      <c r="K5370" s="183" t="s">
        <v>318</v>
      </c>
      <c r="L5370" s="186">
        <f t="shared" si="181"/>
        <v>0</v>
      </c>
      <c r="M5370" s="186">
        <f t="shared" si="182"/>
        <v>0</v>
      </c>
      <c r="N5370" s="185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183" t="s">
        <v>347</v>
      </c>
      <c r="K5371" s="183" t="s">
        <v>320</v>
      </c>
      <c r="L5371" s="186">
        <f t="shared" si="181"/>
        <v>0</v>
      </c>
      <c r="M5371" s="186">
        <f t="shared" si="182"/>
        <v>0</v>
      </c>
      <c r="N5371" s="185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t="28.8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183" t="s">
        <v>296</v>
      </c>
      <c r="K5372" s="183" t="s">
        <v>321</v>
      </c>
      <c r="L5372" s="186">
        <f t="shared" si="181"/>
        <v>0</v>
      </c>
      <c r="M5372" s="186">
        <f t="shared" si="182"/>
        <v>0</v>
      </c>
      <c r="N5372" s="185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t="28.8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183" t="s">
        <v>297</v>
      </c>
      <c r="K5373" s="183" t="s">
        <v>318</v>
      </c>
      <c r="L5373" s="186">
        <f t="shared" si="181"/>
        <v>0</v>
      </c>
      <c r="M5373" s="186">
        <f t="shared" si="182"/>
        <v>0</v>
      </c>
      <c r="N5373" s="185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184" t="s">
        <v>348</v>
      </c>
      <c r="K5374" s="184" t="s">
        <v>320</v>
      </c>
      <c r="L5374" s="186">
        <f t="shared" si="181"/>
        <v>0</v>
      </c>
      <c r="M5374" s="186">
        <f t="shared" si="182"/>
        <v>0</v>
      </c>
      <c r="N5374" s="185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183" t="s">
        <v>272</v>
      </c>
      <c r="K5375" s="183" t="s">
        <v>321</v>
      </c>
      <c r="L5375" s="186">
        <f t="shared" si="181"/>
        <v>0</v>
      </c>
      <c r="M5375" s="186">
        <f t="shared" si="182"/>
        <v>0</v>
      </c>
      <c r="N5375" s="185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183" t="s">
        <v>273</v>
      </c>
      <c r="K5376" s="183" t="s">
        <v>321</v>
      </c>
      <c r="L5376" s="186">
        <f t="shared" si="181"/>
        <v>4.0000000000000001E-3</v>
      </c>
      <c r="M5376" s="186">
        <f t="shared" si="182"/>
        <v>9.94</v>
      </c>
      <c r="N5376" s="185" t="s">
        <v>486</v>
      </c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183" t="s">
        <v>274</v>
      </c>
      <c r="K5377" s="183" t="s">
        <v>321</v>
      </c>
      <c r="L5377" s="186">
        <f t="shared" si="181"/>
        <v>6.0000000000000001E-3</v>
      </c>
      <c r="M5377" s="186">
        <f t="shared" si="182"/>
        <v>13.04</v>
      </c>
      <c r="N5377" s="185" t="s">
        <v>1550</v>
      </c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183" t="s">
        <v>275</v>
      </c>
      <c r="K5378" s="183" t="s">
        <v>321</v>
      </c>
      <c r="L5378" s="186">
        <f t="shared" si="181"/>
        <v>0</v>
      </c>
      <c r="M5378" s="186">
        <f t="shared" si="182"/>
        <v>0</v>
      </c>
      <c r="N5378" s="185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183" t="s">
        <v>276</v>
      </c>
      <c r="K5379" s="183" t="s">
        <v>320</v>
      </c>
      <c r="L5379" s="186">
        <f t="shared" si="181"/>
        <v>1</v>
      </c>
      <c r="M5379" s="186">
        <f t="shared" si="182"/>
        <v>11.266999999999999</v>
      </c>
      <c r="N5379" s="185" t="s">
        <v>1550</v>
      </c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183" t="s">
        <v>277</v>
      </c>
      <c r="K5380" s="183" t="s">
        <v>320</v>
      </c>
      <c r="L5380" s="186">
        <f t="shared" si="181"/>
        <v>2</v>
      </c>
      <c r="M5380" s="186">
        <f t="shared" si="182"/>
        <v>3.3540000000000001</v>
      </c>
      <c r="N5380" s="185" t="s">
        <v>486</v>
      </c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183" t="s">
        <v>298</v>
      </c>
      <c r="K5381" s="183" t="s">
        <v>321</v>
      </c>
      <c r="L5381" s="186">
        <f t="shared" si="181"/>
        <v>0</v>
      </c>
      <c r="M5381" s="186">
        <f t="shared" si="182"/>
        <v>0</v>
      </c>
      <c r="N5381" s="185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183" t="s">
        <v>278</v>
      </c>
      <c r="K5382" s="183" t="s">
        <v>320</v>
      </c>
      <c r="L5382" s="186">
        <f t="shared" ref="L5382:L5445" si="183">SUM(R5382,W5382,AB5382,AG5382,AL5382,AQ5382,AV5382,BA5382,BF5382,BK5382,BP5382,BU5382)</f>
        <v>0</v>
      </c>
      <c r="M5382" s="186">
        <f t="shared" ref="M5382:M5445" si="184">SUM(S5382,X5382,AC5382,AH5382,AM5382,AR5382,AW5382,BB5382,BG5382,BL5382,BQ5382,BV5382)</f>
        <v>0</v>
      </c>
      <c r="N5382" s="185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183" t="s">
        <v>279</v>
      </c>
      <c r="K5383" s="183" t="s">
        <v>320</v>
      </c>
      <c r="L5383" s="186">
        <f t="shared" si="183"/>
        <v>0</v>
      </c>
      <c r="M5383" s="186">
        <f t="shared" si="184"/>
        <v>0</v>
      </c>
      <c r="N5383" s="185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183" t="s">
        <v>280</v>
      </c>
      <c r="K5384" s="183" t="s">
        <v>319</v>
      </c>
      <c r="L5384" s="186">
        <f t="shared" si="183"/>
        <v>0</v>
      </c>
      <c r="M5384" s="186">
        <f t="shared" si="184"/>
        <v>0</v>
      </c>
      <c r="N5384" s="185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183" t="s">
        <v>281</v>
      </c>
      <c r="K5385" s="183" t="s">
        <v>319</v>
      </c>
      <c r="L5385" s="186">
        <f t="shared" si="183"/>
        <v>0</v>
      </c>
      <c r="M5385" s="186">
        <f t="shared" si="184"/>
        <v>4.5</v>
      </c>
      <c r="N5385" s="185" t="s">
        <v>1068</v>
      </c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1068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2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183" t="s">
        <v>267</v>
      </c>
      <c r="K5387" s="183" t="s">
        <v>318</v>
      </c>
      <c r="L5387" s="186">
        <f t="shared" si="183"/>
        <v>0</v>
      </c>
      <c r="M5387" s="186">
        <f t="shared" si="184"/>
        <v>0</v>
      </c>
      <c r="N5387" s="185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183" t="s">
        <v>291</v>
      </c>
      <c r="K5388" s="183" t="s">
        <v>319</v>
      </c>
      <c r="L5388" s="186">
        <f t="shared" si="183"/>
        <v>0</v>
      </c>
      <c r="M5388" s="186">
        <f t="shared" si="184"/>
        <v>0</v>
      </c>
      <c r="N5388" s="185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183" t="s">
        <v>336</v>
      </c>
      <c r="K5389" s="183" t="s">
        <v>319</v>
      </c>
      <c r="L5389" s="186">
        <f t="shared" si="183"/>
        <v>0</v>
      </c>
      <c r="M5389" s="186">
        <f t="shared" si="184"/>
        <v>0</v>
      </c>
      <c r="N5389" s="185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184" t="s">
        <v>337</v>
      </c>
      <c r="K5390" s="184" t="s">
        <v>318</v>
      </c>
      <c r="L5390" s="186">
        <f t="shared" si="183"/>
        <v>0</v>
      </c>
      <c r="M5390" s="186">
        <f t="shared" si="184"/>
        <v>0</v>
      </c>
      <c r="N5390" s="185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t="28.8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184" t="s">
        <v>338</v>
      </c>
      <c r="K5391" s="184" t="s">
        <v>339</v>
      </c>
      <c r="L5391" s="186">
        <f t="shared" si="183"/>
        <v>0</v>
      </c>
      <c r="M5391" s="186">
        <f t="shared" si="184"/>
        <v>0</v>
      </c>
      <c r="N5391" s="185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t="28.8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184" t="s">
        <v>340</v>
      </c>
      <c r="K5392" s="184" t="s">
        <v>318</v>
      </c>
      <c r="L5392" s="186">
        <f t="shared" si="183"/>
        <v>0</v>
      </c>
      <c r="M5392" s="186">
        <f t="shared" si="184"/>
        <v>0</v>
      </c>
      <c r="N5392" s="185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184" t="s">
        <v>341</v>
      </c>
      <c r="K5393" s="184" t="s">
        <v>320</v>
      </c>
      <c r="L5393" s="186">
        <f t="shared" si="183"/>
        <v>0</v>
      </c>
      <c r="M5393" s="186">
        <f t="shared" si="184"/>
        <v>0</v>
      </c>
      <c r="N5393" s="185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t="28.8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184" t="s">
        <v>342</v>
      </c>
      <c r="K5394" s="184" t="s">
        <v>320</v>
      </c>
      <c r="L5394" s="186">
        <f t="shared" si="183"/>
        <v>0</v>
      </c>
      <c r="M5394" s="186">
        <f t="shared" si="184"/>
        <v>0</v>
      </c>
      <c r="N5394" s="185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184" t="s">
        <v>343</v>
      </c>
      <c r="K5395" s="184" t="s">
        <v>339</v>
      </c>
      <c r="L5395" s="186">
        <f t="shared" si="183"/>
        <v>0</v>
      </c>
      <c r="M5395" s="186">
        <f t="shared" si="184"/>
        <v>0</v>
      </c>
      <c r="N5395" s="185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184" t="s">
        <v>344</v>
      </c>
      <c r="K5396" s="184" t="s">
        <v>318</v>
      </c>
      <c r="L5396" s="186">
        <f t="shared" si="183"/>
        <v>0</v>
      </c>
      <c r="M5396" s="186">
        <f t="shared" si="184"/>
        <v>0</v>
      </c>
      <c r="N5396" s="185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183" t="s">
        <v>351</v>
      </c>
      <c r="K5397" s="183" t="s">
        <v>318</v>
      </c>
      <c r="L5397" s="186">
        <f t="shared" si="183"/>
        <v>0</v>
      </c>
      <c r="M5397" s="186">
        <f t="shared" si="184"/>
        <v>0</v>
      </c>
      <c r="N5397" s="185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t="28.8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183" t="s">
        <v>352</v>
      </c>
      <c r="K5398" s="183" t="s">
        <v>321</v>
      </c>
      <c r="L5398" s="186">
        <f t="shared" si="183"/>
        <v>0</v>
      </c>
      <c r="M5398" s="186">
        <f t="shared" si="184"/>
        <v>0</v>
      </c>
      <c r="N5398" s="185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183" t="s">
        <v>345</v>
      </c>
      <c r="K5399" s="183" t="s">
        <v>318</v>
      </c>
      <c r="L5399" s="186">
        <f t="shared" si="183"/>
        <v>0</v>
      </c>
      <c r="M5399" s="186">
        <f t="shared" si="184"/>
        <v>0</v>
      </c>
      <c r="N5399" s="185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183" t="s">
        <v>268</v>
      </c>
      <c r="K5400" s="183" t="s">
        <v>318</v>
      </c>
      <c r="L5400" s="186">
        <f t="shared" si="183"/>
        <v>0</v>
      </c>
      <c r="M5400" s="186">
        <f t="shared" si="184"/>
        <v>0</v>
      </c>
      <c r="N5400" s="185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183" t="s">
        <v>292</v>
      </c>
      <c r="K5401" s="183" t="s">
        <v>318</v>
      </c>
      <c r="L5401" s="186">
        <f t="shared" si="183"/>
        <v>0</v>
      </c>
      <c r="M5401" s="186">
        <f t="shared" si="184"/>
        <v>0</v>
      </c>
      <c r="N5401" s="185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183" t="s">
        <v>293</v>
      </c>
      <c r="K5402" s="183" t="s">
        <v>318</v>
      </c>
      <c r="L5402" s="186">
        <f t="shared" si="183"/>
        <v>0</v>
      </c>
      <c r="M5402" s="186">
        <f t="shared" si="184"/>
        <v>0</v>
      </c>
      <c r="N5402" s="185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183" t="s">
        <v>269</v>
      </c>
      <c r="K5403" s="183" t="s">
        <v>320</v>
      </c>
      <c r="L5403" s="186">
        <f t="shared" si="183"/>
        <v>2</v>
      </c>
      <c r="M5403" s="186">
        <f t="shared" si="184"/>
        <v>3.6880000000000002</v>
      </c>
      <c r="N5403" s="185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183" t="s">
        <v>270</v>
      </c>
      <c r="K5404" s="183" t="s">
        <v>320</v>
      </c>
      <c r="L5404" s="186">
        <f t="shared" si="183"/>
        <v>0</v>
      </c>
      <c r="M5404" s="186">
        <f t="shared" si="184"/>
        <v>0</v>
      </c>
      <c r="N5404" s="185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183" t="s">
        <v>271</v>
      </c>
      <c r="K5405" s="183" t="s">
        <v>321</v>
      </c>
      <c r="L5405" s="186">
        <f t="shared" si="183"/>
        <v>0</v>
      </c>
      <c r="M5405" s="186">
        <f t="shared" si="184"/>
        <v>0</v>
      </c>
      <c r="N5405" s="185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183" t="s">
        <v>294</v>
      </c>
      <c r="K5406" s="183" t="s">
        <v>320</v>
      </c>
      <c r="L5406" s="186">
        <f t="shared" si="183"/>
        <v>0</v>
      </c>
      <c r="M5406" s="186">
        <f t="shared" si="184"/>
        <v>0</v>
      </c>
      <c r="N5406" s="185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t="28.8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183" t="s">
        <v>346</v>
      </c>
      <c r="K5407" s="183" t="s">
        <v>320</v>
      </c>
      <c r="L5407" s="186">
        <f t="shared" si="183"/>
        <v>3</v>
      </c>
      <c r="M5407" s="186">
        <f t="shared" si="184"/>
        <v>333.4</v>
      </c>
      <c r="N5407" s="185" t="s">
        <v>864</v>
      </c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864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183" t="s">
        <v>295</v>
      </c>
      <c r="K5408" s="183" t="s">
        <v>320</v>
      </c>
      <c r="L5408" s="186">
        <f t="shared" si="183"/>
        <v>0</v>
      </c>
      <c r="M5408" s="186">
        <f t="shared" si="184"/>
        <v>0</v>
      </c>
      <c r="N5408" s="185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t="28.8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183" t="s">
        <v>299</v>
      </c>
      <c r="K5409" s="183" t="s">
        <v>318</v>
      </c>
      <c r="L5409" s="186">
        <f t="shared" si="183"/>
        <v>0</v>
      </c>
      <c r="M5409" s="186">
        <f t="shared" si="184"/>
        <v>0</v>
      </c>
      <c r="N5409" s="185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183" t="s">
        <v>347</v>
      </c>
      <c r="K5410" s="183" t="s">
        <v>320</v>
      </c>
      <c r="L5410" s="186">
        <f t="shared" si="183"/>
        <v>0</v>
      </c>
      <c r="M5410" s="186">
        <f t="shared" si="184"/>
        <v>0</v>
      </c>
      <c r="N5410" s="185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t="28.8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183" t="s">
        <v>296</v>
      </c>
      <c r="K5411" s="183" t="s">
        <v>321</v>
      </c>
      <c r="L5411" s="186">
        <f t="shared" si="183"/>
        <v>0</v>
      </c>
      <c r="M5411" s="186">
        <f t="shared" si="184"/>
        <v>0</v>
      </c>
      <c r="N5411" s="185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t="28.8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183" t="s">
        <v>297</v>
      </c>
      <c r="K5412" s="183" t="s">
        <v>318</v>
      </c>
      <c r="L5412" s="186">
        <f t="shared" si="183"/>
        <v>0</v>
      </c>
      <c r="M5412" s="186">
        <f t="shared" si="184"/>
        <v>0</v>
      </c>
      <c r="N5412" s="185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184" t="s">
        <v>348</v>
      </c>
      <c r="K5413" s="184" t="s">
        <v>320</v>
      </c>
      <c r="L5413" s="186">
        <f t="shared" si="183"/>
        <v>0</v>
      </c>
      <c r="M5413" s="186">
        <f t="shared" si="184"/>
        <v>0</v>
      </c>
      <c r="N5413" s="185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183" t="s">
        <v>272</v>
      </c>
      <c r="K5414" s="183" t="s">
        <v>321</v>
      </c>
      <c r="L5414" s="186">
        <f t="shared" si="183"/>
        <v>8.0000000000000002E-3</v>
      </c>
      <c r="M5414" s="186">
        <f t="shared" si="184"/>
        <v>14.638</v>
      </c>
      <c r="N5414" s="185" t="s">
        <v>676</v>
      </c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676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183" t="s">
        <v>273</v>
      </c>
      <c r="K5415" s="183" t="s">
        <v>321</v>
      </c>
      <c r="L5415" s="186">
        <f t="shared" si="183"/>
        <v>0</v>
      </c>
      <c r="M5415" s="186">
        <f t="shared" si="184"/>
        <v>0</v>
      </c>
      <c r="N5415" s="185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183" t="s">
        <v>274</v>
      </c>
      <c r="K5416" s="183" t="s">
        <v>321</v>
      </c>
      <c r="L5416" s="186">
        <f t="shared" si="183"/>
        <v>0</v>
      </c>
      <c r="M5416" s="186">
        <f t="shared" si="184"/>
        <v>0</v>
      </c>
      <c r="N5416" s="185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183" t="s">
        <v>275</v>
      </c>
      <c r="K5417" s="183" t="s">
        <v>321</v>
      </c>
      <c r="L5417" s="186">
        <f t="shared" si="183"/>
        <v>0</v>
      </c>
      <c r="M5417" s="186">
        <f t="shared" si="184"/>
        <v>0</v>
      </c>
      <c r="N5417" s="185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183" t="s">
        <v>276</v>
      </c>
      <c r="K5418" s="183" t="s">
        <v>320</v>
      </c>
      <c r="L5418" s="186">
        <f t="shared" si="183"/>
        <v>0</v>
      </c>
      <c r="M5418" s="186">
        <f t="shared" si="184"/>
        <v>0</v>
      </c>
      <c r="N5418" s="185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183" t="s">
        <v>277</v>
      </c>
      <c r="K5419" s="183" t="s">
        <v>320</v>
      </c>
      <c r="L5419" s="186">
        <f t="shared" si="183"/>
        <v>1</v>
      </c>
      <c r="M5419" s="186">
        <f t="shared" si="184"/>
        <v>2.2999999999999998</v>
      </c>
      <c r="N5419" s="185" t="s">
        <v>370</v>
      </c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183" t="s">
        <v>298</v>
      </c>
      <c r="K5420" s="183" t="s">
        <v>321</v>
      </c>
      <c r="L5420" s="186">
        <f t="shared" si="183"/>
        <v>0</v>
      </c>
      <c r="M5420" s="186">
        <f t="shared" si="184"/>
        <v>0</v>
      </c>
      <c r="N5420" s="185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183" t="s">
        <v>278</v>
      </c>
      <c r="K5421" s="183" t="s">
        <v>320</v>
      </c>
      <c r="L5421" s="186">
        <f t="shared" si="183"/>
        <v>0</v>
      </c>
      <c r="M5421" s="186">
        <f t="shared" si="184"/>
        <v>0</v>
      </c>
      <c r="N5421" s="185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183" t="s">
        <v>279</v>
      </c>
      <c r="K5422" s="183" t="s">
        <v>320</v>
      </c>
      <c r="L5422" s="186">
        <f t="shared" si="183"/>
        <v>0</v>
      </c>
      <c r="M5422" s="186">
        <f t="shared" si="184"/>
        <v>0</v>
      </c>
      <c r="N5422" s="185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183" t="s">
        <v>280</v>
      </c>
      <c r="K5423" s="183" t="s">
        <v>319</v>
      </c>
      <c r="L5423" s="186">
        <f t="shared" si="183"/>
        <v>0</v>
      </c>
      <c r="M5423" s="186">
        <f t="shared" si="184"/>
        <v>0</v>
      </c>
      <c r="N5423" s="185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t="28.8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183" t="s">
        <v>281</v>
      </c>
      <c r="K5424" s="183" t="s">
        <v>319</v>
      </c>
      <c r="L5424" s="186">
        <f t="shared" si="183"/>
        <v>0</v>
      </c>
      <c r="M5424" s="186">
        <f t="shared" si="184"/>
        <v>13.19736</v>
      </c>
      <c r="N5424" s="185" t="s">
        <v>1551</v>
      </c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738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1068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2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183" t="s">
        <v>267</v>
      </c>
      <c r="K5426" s="183" t="s">
        <v>318</v>
      </c>
      <c r="L5426" s="186">
        <f t="shared" si="183"/>
        <v>0</v>
      </c>
      <c r="M5426" s="186">
        <f t="shared" si="184"/>
        <v>0</v>
      </c>
      <c r="N5426" s="185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183" t="s">
        <v>291</v>
      </c>
      <c r="K5427" s="183" t="s">
        <v>319</v>
      </c>
      <c r="L5427" s="186">
        <f t="shared" si="183"/>
        <v>0</v>
      </c>
      <c r="M5427" s="186">
        <f t="shared" si="184"/>
        <v>0</v>
      </c>
      <c r="N5427" s="185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183" t="s">
        <v>336</v>
      </c>
      <c r="K5428" s="183" t="s">
        <v>319</v>
      </c>
      <c r="L5428" s="186">
        <f t="shared" si="183"/>
        <v>0</v>
      </c>
      <c r="M5428" s="186">
        <f t="shared" si="184"/>
        <v>0</v>
      </c>
      <c r="N5428" s="185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184" t="s">
        <v>337</v>
      </c>
      <c r="K5429" s="184" t="s">
        <v>318</v>
      </c>
      <c r="L5429" s="186">
        <f t="shared" si="183"/>
        <v>0</v>
      </c>
      <c r="M5429" s="186">
        <f t="shared" si="184"/>
        <v>0</v>
      </c>
      <c r="N5429" s="185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t="28.8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184" t="s">
        <v>338</v>
      </c>
      <c r="K5430" s="184" t="s">
        <v>339</v>
      </c>
      <c r="L5430" s="186">
        <f t="shared" si="183"/>
        <v>0</v>
      </c>
      <c r="M5430" s="186">
        <f t="shared" si="184"/>
        <v>0</v>
      </c>
      <c r="N5430" s="185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t="28.8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184" t="s">
        <v>340</v>
      </c>
      <c r="K5431" s="184" t="s">
        <v>318</v>
      </c>
      <c r="L5431" s="186">
        <f t="shared" si="183"/>
        <v>0</v>
      </c>
      <c r="M5431" s="186">
        <f t="shared" si="184"/>
        <v>0</v>
      </c>
      <c r="N5431" s="185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184" t="s">
        <v>341</v>
      </c>
      <c r="K5432" s="184" t="s">
        <v>320</v>
      </c>
      <c r="L5432" s="186">
        <f t="shared" si="183"/>
        <v>0</v>
      </c>
      <c r="M5432" s="186">
        <f t="shared" si="184"/>
        <v>0</v>
      </c>
      <c r="N5432" s="185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t="28.8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184" t="s">
        <v>342</v>
      </c>
      <c r="K5433" s="184" t="s">
        <v>320</v>
      </c>
      <c r="L5433" s="186">
        <f t="shared" si="183"/>
        <v>0</v>
      </c>
      <c r="M5433" s="186">
        <f t="shared" si="184"/>
        <v>0</v>
      </c>
      <c r="N5433" s="185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184" t="s">
        <v>343</v>
      </c>
      <c r="K5434" s="184" t="s">
        <v>339</v>
      </c>
      <c r="L5434" s="186">
        <f t="shared" si="183"/>
        <v>0</v>
      </c>
      <c r="M5434" s="186">
        <f t="shared" si="184"/>
        <v>0</v>
      </c>
      <c r="N5434" s="185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184" t="s">
        <v>344</v>
      </c>
      <c r="K5435" s="184" t="s">
        <v>318</v>
      </c>
      <c r="L5435" s="186">
        <f t="shared" si="183"/>
        <v>0</v>
      </c>
      <c r="M5435" s="186">
        <f t="shared" si="184"/>
        <v>0</v>
      </c>
      <c r="N5435" s="185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183" t="s">
        <v>351</v>
      </c>
      <c r="K5436" s="183" t="s">
        <v>318</v>
      </c>
      <c r="L5436" s="186">
        <f t="shared" si="183"/>
        <v>0</v>
      </c>
      <c r="M5436" s="186">
        <f t="shared" si="184"/>
        <v>0</v>
      </c>
      <c r="N5436" s="185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t="28.8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183" t="s">
        <v>352</v>
      </c>
      <c r="K5437" s="183" t="s">
        <v>321</v>
      </c>
      <c r="L5437" s="186">
        <f t="shared" si="183"/>
        <v>0</v>
      </c>
      <c r="M5437" s="186">
        <f t="shared" si="184"/>
        <v>0</v>
      </c>
      <c r="N5437" s="185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183" t="s">
        <v>345</v>
      </c>
      <c r="K5438" s="183" t="s">
        <v>318</v>
      </c>
      <c r="L5438" s="186">
        <f t="shared" si="183"/>
        <v>0</v>
      </c>
      <c r="M5438" s="186">
        <f t="shared" si="184"/>
        <v>0</v>
      </c>
      <c r="N5438" s="185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183" t="s">
        <v>268</v>
      </c>
      <c r="K5439" s="183" t="s">
        <v>318</v>
      </c>
      <c r="L5439" s="186">
        <f t="shared" si="183"/>
        <v>0</v>
      </c>
      <c r="M5439" s="186">
        <f t="shared" si="184"/>
        <v>0</v>
      </c>
      <c r="N5439" s="185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183" t="s">
        <v>292</v>
      </c>
      <c r="K5440" s="183" t="s">
        <v>318</v>
      </c>
      <c r="L5440" s="186">
        <f t="shared" si="183"/>
        <v>0</v>
      </c>
      <c r="M5440" s="186">
        <f t="shared" si="184"/>
        <v>0</v>
      </c>
      <c r="N5440" s="185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183" t="s">
        <v>293</v>
      </c>
      <c r="K5441" s="183" t="s">
        <v>318</v>
      </c>
      <c r="L5441" s="186">
        <f t="shared" si="183"/>
        <v>0</v>
      </c>
      <c r="M5441" s="186">
        <f t="shared" si="184"/>
        <v>0</v>
      </c>
      <c r="N5441" s="185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183" t="s">
        <v>269</v>
      </c>
      <c r="K5442" s="183" t="s">
        <v>320</v>
      </c>
      <c r="L5442" s="186">
        <f t="shared" si="183"/>
        <v>0</v>
      </c>
      <c r="M5442" s="186">
        <f t="shared" si="184"/>
        <v>0</v>
      </c>
      <c r="N5442" s="185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183" t="s">
        <v>270</v>
      </c>
      <c r="K5443" s="183" t="s">
        <v>320</v>
      </c>
      <c r="L5443" s="186">
        <f t="shared" si="183"/>
        <v>0</v>
      </c>
      <c r="M5443" s="186">
        <f t="shared" si="184"/>
        <v>0</v>
      </c>
      <c r="N5443" s="185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183" t="s">
        <v>271</v>
      </c>
      <c r="K5444" s="183" t="s">
        <v>321</v>
      </c>
      <c r="L5444" s="186">
        <f t="shared" si="183"/>
        <v>0</v>
      </c>
      <c r="M5444" s="186">
        <f t="shared" si="184"/>
        <v>0</v>
      </c>
      <c r="N5444" s="185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183" t="s">
        <v>294</v>
      </c>
      <c r="K5445" s="183" t="s">
        <v>320</v>
      </c>
      <c r="L5445" s="186">
        <f t="shared" si="183"/>
        <v>0</v>
      </c>
      <c r="M5445" s="186">
        <f t="shared" si="184"/>
        <v>0</v>
      </c>
      <c r="N5445" s="185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t="28.8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183" t="s">
        <v>346</v>
      </c>
      <c r="K5446" s="183" t="s">
        <v>320</v>
      </c>
      <c r="L5446" s="186">
        <f t="shared" ref="L5446:L5509" si="185">SUM(R5446,W5446,AB5446,AG5446,AL5446,AQ5446,AV5446,BA5446,BF5446,BK5446,BP5446,BU5446)</f>
        <v>0</v>
      </c>
      <c r="M5446" s="186">
        <f t="shared" ref="M5446:M5509" si="186">SUM(S5446,X5446,AC5446,AH5446,AM5446,AR5446,AW5446,BB5446,BG5446,BL5446,BQ5446,BV5446)</f>
        <v>0</v>
      </c>
      <c r="N5446" s="185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183" t="s">
        <v>295</v>
      </c>
      <c r="K5447" s="183" t="s">
        <v>320</v>
      </c>
      <c r="L5447" s="186">
        <f t="shared" si="185"/>
        <v>0</v>
      </c>
      <c r="M5447" s="186">
        <f t="shared" si="186"/>
        <v>0</v>
      </c>
      <c r="N5447" s="185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t="28.8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183" t="s">
        <v>299</v>
      </c>
      <c r="K5448" s="183" t="s">
        <v>318</v>
      </c>
      <c r="L5448" s="186">
        <f t="shared" si="185"/>
        <v>0</v>
      </c>
      <c r="M5448" s="186">
        <f t="shared" si="186"/>
        <v>0</v>
      </c>
      <c r="N5448" s="185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183" t="s">
        <v>347</v>
      </c>
      <c r="K5449" s="183" t="s">
        <v>320</v>
      </c>
      <c r="L5449" s="186">
        <f t="shared" si="185"/>
        <v>0</v>
      </c>
      <c r="M5449" s="186">
        <f t="shared" si="186"/>
        <v>0</v>
      </c>
      <c r="N5449" s="185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t="28.8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183" t="s">
        <v>296</v>
      </c>
      <c r="K5450" s="183" t="s">
        <v>321</v>
      </c>
      <c r="L5450" s="186">
        <f t="shared" si="185"/>
        <v>0</v>
      </c>
      <c r="M5450" s="186">
        <f t="shared" si="186"/>
        <v>0</v>
      </c>
      <c r="N5450" s="185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t="28.8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183" t="s">
        <v>297</v>
      </c>
      <c r="K5451" s="183" t="s">
        <v>318</v>
      </c>
      <c r="L5451" s="186">
        <f t="shared" si="185"/>
        <v>0</v>
      </c>
      <c r="M5451" s="186">
        <f t="shared" si="186"/>
        <v>0</v>
      </c>
      <c r="N5451" s="185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184" t="s">
        <v>348</v>
      </c>
      <c r="K5452" s="184" t="s">
        <v>320</v>
      </c>
      <c r="L5452" s="186">
        <f t="shared" si="185"/>
        <v>0</v>
      </c>
      <c r="M5452" s="186">
        <f t="shared" si="186"/>
        <v>0</v>
      </c>
      <c r="N5452" s="185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183" t="s">
        <v>272</v>
      </c>
      <c r="K5453" s="183" t="s">
        <v>321</v>
      </c>
      <c r="L5453" s="186">
        <f t="shared" si="185"/>
        <v>0</v>
      </c>
      <c r="M5453" s="186">
        <f t="shared" si="186"/>
        <v>0</v>
      </c>
      <c r="N5453" s="185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183" t="s">
        <v>273</v>
      </c>
      <c r="K5454" s="183" t="s">
        <v>321</v>
      </c>
      <c r="L5454" s="186">
        <f t="shared" si="185"/>
        <v>0</v>
      </c>
      <c r="M5454" s="186">
        <f t="shared" si="186"/>
        <v>0</v>
      </c>
      <c r="N5454" s="185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183" t="s">
        <v>274</v>
      </c>
      <c r="K5455" s="183" t="s">
        <v>321</v>
      </c>
      <c r="L5455" s="186">
        <f t="shared" si="185"/>
        <v>0</v>
      </c>
      <c r="M5455" s="186">
        <f t="shared" si="186"/>
        <v>0</v>
      </c>
      <c r="N5455" s="185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183" t="s">
        <v>275</v>
      </c>
      <c r="K5456" s="183" t="s">
        <v>321</v>
      </c>
      <c r="L5456" s="186">
        <f t="shared" si="185"/>
        <v>0</v>
      </c>
      <c r="M5456" s="186">
        <f t="shared" si="186"/>
        <v>0</v>
      </c>
      <c r="N5456" s="185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183" t="s">
        <v>276</v>
      </c>
      <c r="K5457" s="183" t="s">
        <v>320</v>
      </c>
      <c r="L5457" s="186">
        <f t="shared" si="185"/>
        <v>0</v>
      </c>
      <c r="M5457" s="186">
        <f t="shared" si="186"/>
        <v>0</v>
      </c>
      <c r="N5457" s="185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183" t="s">
        <v>277</v>
      </c>
      <c r="K5458" s="183" t="s">
        <v>320</v>
      </c>
      <c r="L5458" s="186">
        <f t="shared" si="185"/>
        <v>0</v>
      </c>
      <c r="M5458" s="186">
        <f t="shared" si="186"/>
        <v>0</v>
      </c>
      <c r="N5458" s="185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183" t="s">
        <v>298</v>
      </c>
      <c r="K5459" s="183" t="s">
        <v>321</v>
      </c>
      <c r="L5459" s="186">
        <f t="shared" si="185"/>
        <v>0</v>
      </c>
      <c r="M5459" s="186">
        <f t="shared" si="186"/>
        <v>0</v>
      </c>
      <c r="N5459" s="185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183" t="s">
        <v>278</v>
      </c>
      <c r="K5460" s="183" t="s">
        <v>320</v>
      </c>
      <c r="L5460" s="186">
        <f t="shared" si="185"/>
        <v>0</v>
      </c>
      <c r="M5460" s="186">
        <f t="shared" si="186"/>
        <v>0</v>
      </c>
      <c r="N5460" s="185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183" t="s">
        <v>279</v>
      </c>
      <c r="K5461" s="183" t="s">
        <v>320</v>
      </c>
      <c r="L5461" s="186">
        <f t="shared" si="185"/>
        <v>0</v>
      </c>
      <c r="M5461" s="186">
        <f t="shared" si="186"/>
        <v>0</v>
      </c>
      <c r="N5461" s="185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183" t="s">
        <v>280</v>
      </c>
      <c r="K5462" s="183" t="s">
        <v>319</v>
      </c>
      <c r="L5462" s="186">
        <f t="shared" si="185"/>
        <v>0</v>
      </c>
      <c r="M5462" s="186">
        <f t="shared" si="186"/>
        <v>0</v>
      </c>
      <c r="N5462" s="185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t="57.6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183" t="s">
        <v>281</v>
      </c>
      <c r="K5463" s="183" t="s">
        <v>319</v>
      </c>
      <c r="L5463" s="186">
        <f t="shared" si="185"/>
        <v>0</v>
      </c>
      <c r="M5463" s="186">
        <f t="shared" si="186"/>
        <v>174.22</v>
      </c>
      <c r="N5463" s="185" t="s">
        <v>1552</v>
      </c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1068</v>
      </c>
      <c r="BD5463" s="105"/>
      <c r="BE5463" s="105"/>
      <c r="BF5463" s="105"/>
      <c r="BG5463" s="109">
        <v>4.5</v>
      </c>
      <c r="BH5463" s="2" t="s">
        <v>1015</v>
      </c>
      <c r="BI5463" s="2"/>
      <c r="BJ5463" s="2"/>
      <c r="BK5463" s="2"/>
      <c r="BL5463" s="55">
        <v>161.274</v>
      </c>
      <c r="BM5463" s="48" t="s">
        <v>1163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2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183" t="s">
        <v>267</v>
      </c>
      <c r="K5465" s="183" t="s">
        <v>318</v>
      </c>
      <c r="L5465" s="186">
        <f t="shared" si="185"/>
        <v>0</v>
      </c>
      <c r="M5465" s="186">
        <f t="shared" si="186"/>
        <v>0</v>
      </c>
      <c r="N5465" s="185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183" t="s">
        <v>291</v>
      </c>
      <c r="K5466" s="183" t="s">
        <v>319</v>
      </c>
      <c r="L5466" s="186">
        <f t="shared" si="185"/>
        <v>0</v>
      </c>
      <c r="M5466" s="186">
        <f t="shared" si="186"/>
        <v>0</v>
      </c>
      <c r="N5466" s="185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183" t="s">
        <v>336</v>
      </c>
      <c r="K5467" s="183" t="s">
        <v>319</v>
      </c>
      <c r="L5467" s="186">
        <f t="shared" si="185"/>
        <v>0</v>
      </c>
      <c r="M5467" s="186">
        <f t="shared" si="186"/>
        <v>0</v>
      </c>
      <c r="N5467" s="185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184" t="s">
        <v>337</v>
      </c>
      <c r="K5468" s="184" t="s">
        <v>318</v>
      </c>
      <c r="L5468" s="186">
        <f t="shared" si="185"/>
        <v>0</v>
      </c>
      <c r="M5468" s="186">
        <f t="shared" si="186"/>
        <v>0</v>
      </c>
      <c r="N5468" s="185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t="28.8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184" t="s">
        <v>338</v>
      </c>
      <c r="K5469" s="184" t="s">
        <v>339</v>
      </c>
      <c r="L5469" s="186">
        <f t="shared" si="185"/>
        <v>0</v>
      </c>
      <c r="M5469" s="186">
        <f t="shared" si="186"/>
        <v>0</v>
      </c>
      <c r="N5469" s="185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t="28.8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184" t="s">
        <v>340</v>
      </c>
      <c r="K5470" s="184" t="s">
        <v>318</v>
      </c>
      <c r="L5470" s="186">
        <f t="shared" si="185"/>
        <v>0</v>
      </c>
      <c r="M5470" s="186">
        <f t="shared" si="186"/>
        <v>0</v>
      </c>
      <c r="N5470" s="185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184" t="s">
        <v>341</v>
      </c>
      <c r="K5471" s="184" t="s">
        <v>320</v>
      </c>
      <c r="L5471" s="186">
        <f t="shared" si="185"/>
        <v>0</v>
      </c>
      <c r="M5471" s="186">
        <f t="shared" si="186"/>
        <v>0</v>
      </c>
      <c r="N5471" s="185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t="28.8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184" t="s">
        <v>342</v>
      </c>
      <c r="K5472" s="184" t="s">
        <v>320</v>
      </c>
      <c r="L5472" s="186">
        <f t="shared" si="185"/>
        <v>0</v>
      </c>
      <c r="M5472" s="186">
        <f t="shared" si="186"/>
        <v>0</v>
      </c>
      <c r="N5472" s="185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184" t="s">
        <v>343</v>
      </c>
      <c r="K5473" s="184" t="s">
        <v>339</v>
      </c>
      <c r="L5473" s="186">
        <f t="shared" si="185"/>
        <v>0</v>
      </c>
      <c r="M5473" s="186">
        <f t="shared" si="186"/>
        <v>0</v>
      </c>
      <c r="N5473" s="185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184" t="s">
        <v>344</v>
      </c>
      <c r="K5474" s="184" t="s">
        <v>318</v>
      </c>
      <c r="L5474" s="186">
        <f t="shared" si="185"/>
        <v>0</v>
      </c>
      <c r="M5474" s="186">
        <f t="shared" si="186"/>
        <v>0</v>
      </c>
      <c r="N5474" s="185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183" t="s">
        <v>351</v>
      </c>
      <c r="K5475" s="183" t="s">
        <v>318</v>
      </c>
      <c r="L5475" s="186">
        <f t="shared" si="185"/>
        <v>0</v>
      </c>
      <c r="M5475" s="186">
        <f t="shared" si="186"/>
        <v>0</v>
      </c>
      <c r="N5475" s="185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t="28.8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183" t="s">
        <v>352</v>
      </c>
      <c r="K5476" s="183" t="s">
        <v>321</v>
      </c>
      <c r="L5476" s="186">
        <f t="shared" si="185"/>
        <v>0</v>
      </c>
      <c r="M5476" s="186">
        <f t="shared" si="186"/>
        <v>0</v>
      </c>
      <c r="N5476" s="185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183" t="s">
        <v>345</v>
      </c>
      <c r="K5477" s="183" t="s">
        <v>318</v>
      </c>
      <c r="L5477" s="186">
        <f t="shared" si="185"/>
        <v>0</v>
      </c>
      <c r="M5477" s="186">
        <f t="shared" si="186"/>
        <v>0</v>
      </c>
      <c r="N5477" s="185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183" t="s">
        <v>268</v>
      </c>
      <c r="K5478" s="183" t="s">
        <v>318</v>
      </c>
      <c r="L5478" s="186">
        <f t="shared" si="185"/>
        <v>0</v>
      </c>
      <c r="M5478" s="186">
        <f t="shared" si="186"/>
        <v>0</v>
      </c>
      <c r="N5478" s="185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183" t="s">
        <v>292</v>
      </c>
      <c r="K5479" s="183" t="s">
        <v>318</v>
      </c>
      <c r="L5479" s="186">
        <f t="shared" si="185"/>
        <v>0</v>
      </c>
      <c r="M5479" s="186">
        <f t="shared" si="186"/>
        <v>0</v>
      </c>
      <c r="N5479" s="185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183" t="s">
        <v>293</v>
      </c>
      <c r="K5480" s="183" t="s">
        <v>318</v>
      </c>
      <c r="L5480" s="186">
        <f t="shared" si="185"/>
        <v>0</v>
      </c>
      <c r="M5480" s="186">
        <f t="shared" si="186"/>
        <v>0</v>
      </c>
      <c r="N5480" s="185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183" t="s">
        <v>269</v>
      </c>
      <c r="K5481" s="183" t="s">
        <v>320</v>
      </c>
      <c r="L5481" s="186">
        <f t="shared" si="185"/>
        <v>4</v>
      </c>
      <c r="M5481" s="186">
        <f t="shared" si="186"/>
        <v>7.5579999999999998</v>
      </c>
      <c r="N5481" s="185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183" t="s">
        <v>270</v>
      </c>
      <c r="K5482" s="183" t="s">
        <v>320</v>
      </c>
      <c r="L5482" s="186">
        <f t="shared" si="185"/>
        <v>0</v>
      </c>
      <c r="M5482" s="186">
        <f t="shared" si="186"/>
        <v>0</v>
      </c>
      <c r="N5482" s="185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183" t="s">
        <v>271</v>
      </c>
      <c r="K5483" s="183" t="s">
        <v>321</v>
      </c>
      <c r="L5483" s="186">
        <f t="shared" si="185"/>
        <v>0</v>
      </c>
      <c r="M5483" s="186">
        <f t="shared" si="186"/>
        <v>0</v>
      </c>
      <c r="N5483" s="185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183" t="s">
        <v>294</v>
      </c>
      <c r="K5484" s="183" t="s">
        <v>320</v>
      </c>
      <c r="L5484" s="186">
        <f t="shared" si="185"/>
        <v>0</v>
      </c>
      <c r="M5484" s="186">
        <f t="shared" si="186"/>
        <v>0</v>
      </c>
      <c r="N5484" s="185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t="28.8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183" t="s">
        <v>346</v>
      </c>
      <c r="K5485" s="183" t="s">
        <v>320</v>
      </c>
      <c r="L5485" s="186">
        <f t="shared" si="185"/>
        <v>0</v>
      </c>
      <c r="M5485" s="186">
        <f t="shared" si="186"/>
        <v>0</v>
      </c>
      <c r="N5485" s="185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183" t="s">
        <v>295</v>
      </c>
      <c r="K5486" s="183" t="s">
        <v>320</v>
      </c>
      <c r="L5486" s="186">
        <f t="shared" si="185"/>
        <v>1</v>
      </c>
      <c r="M5486" s="186">
        <f t="shared" si="186"/>
        <v>6.1989999999999998</v>
      </c>
      <c r="N5486" s="185" t="s">
        <v>515</v>
      </c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t="28.8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183" t="s">
        <v>299</v>
      </c>
      <c r="K5487" s="183" t="s">
        <v>318</v>
      </c>
      <c r="L5487" s="186">
        <f t="shared" si="185"/>
        <v>0</v>
      </c>
      <c r="M5487" s="186">
        <f t="shared" si="186"/>
        <v>0</v>
      </c>
      <c r="N5487" s="185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183" t="s">
        <v>347</v>
      </c>
      <c r="K5488" s="183" t="s">
        <v>320</v>
      </c>
      <c r="L5488" s="186">
        <f t="shared" si="185"/>
        <v>0</v>
      </c>
      <c r="M5488" s="186">
        <f t="shared" si="186"/>
        <v>0</v>
      </c>
      <c r="N5488" s="185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t="28.8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183" t="s">
        <v>296</v>
      </c>
      <c r="K5489" s="183" t="s">
        <v>321</v>
      </c>
      <c r="L5489" s="186">
        <f t="shared" si="185"/>
        <v>0</v>
      </c>
      <c r="M5489" s="186">
        <f t="shared" si="186"/>
        <v>0</v>
      </c>
      <c r="N5489" s="185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t="28.8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183" t="s">
        <v>297</v>
      </c>
      <c r="K5490" s="183" t="s">
        <v>318</v>
      </c>
      <c r="L5490" s="186">
        <f t="shared" si="185"/>
        <v>0</v>
      </c>
      <c r="M5490" s="186">
        <f t="shared" si="186"/>
        <v>0</v>
      </c>
      <c r="N5490" s="185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184" t="s">
        <v>348</v>
      </c>
      <c r="K5491" s="184" t="s">
        <v>320</v>
      </c>
      <c r="L5491" s="186">
        <f t="shared" si="185"/>
        <v>0</v>
      </c>
      <c r="M5491" s="186">
        <f t="shared" si="186"/>
        <v>0</v>
      </c>
      <c r="N5491" s="185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183" t="s">
        <v>272</v>
      </c>
      <c r="K5492" s="183" t="s">
        <v>321</v>
      </c>
      <c r="L5492" s="186">
        <f t="shared" si="185"/>
        <v>0.01</v>
      </c>
      <c r="M5492" s="186">
        <f t="shared" si="186"/>
        <v>20.832000000000001</v>
      </c>
      <c r="N5492" s="185" t="s">
        <v>520</v>
      </c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183" t="s">
        <v>273</v>
      </c>
      <c r="K5493" s="183" t="s">
        <v>321</v>
      </c>
      <c r="L5493" s="187">
        <f t="shared" si="185"/>
        <v>2.8500000000000001E-2</v>
      </c>
      <c r="M5493" s="186">
        <f t="shared" si="186"/>
        <v>69.204999999999998</v>
      </c>
      <c r="N5493" s="185" t="s">
        <v>1554</v>
      </c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685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1553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183" t="s">
        <v>274</v>
      </c>
      <c r="K5494" s="183" t="s">
        <v>321</v>
      </c>
      <c r="L5494" s="186">
        <f t="shared" si="185"/>
        <v>1.6500000000000001E-2</v>
      </c>
      <c r="M5494" s="186">
        <f t="shared" si="186"/>
        <v>41.37</v>
      </c>
      <c r="N5494" s="185" t="s">
        <v>1555</v>
      </c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959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183" t="s">
        <v>275</v>
      </c>
      <c r="K5495" s="183" t="s">
        <v>321</v>
      </c>
      <c r="L5495" s="186">
        <f t="shared" si="185"/>
        <v>1.2E-2</v>
      </c>
      <c r="M5495" s="186">
        <f t="shared" si="186"/>
        <v>15.795999999999999</v>
      </c>
      <c r="N5495" s="185" t="s">
        <v>1556</v>
      </c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965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183" t="s">
        <v>276</v>
      </c>
      <c r="K5496" s="183" t="s">
        <v>320</v>
      </c>
      <c r="L5496" s="186">
        <f t="shared" si="185"/>
        <v>0</v>
      </c>
      <c r="M5496" s="186">
        <f t="shared" si="186"/>
        <v>0</v>
      </c>
      <c r="N5496" s="185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183" t="s">
        <v>277</v>
      </c>
      <c r="K5497" s="183" t="s">
        <v>320</v>
      </c>
      <c r="L5497" s="186">
        <f t="shared" si="185"/>
        <v>2</v>
      </c>
      <c r="M5497" s="186">
        <f t="shared" si="186"/>
        <v>3.593</v>
      </c>
      <c r="N5497" s="185" t="s">
        <v>1231</v>
      </c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183" t="s">
        <v>298</v>
      </c>
      <c r="K5498" s="183" t="s">
        <v>321</v>
      </c>
      <c r="L5498" s="186">
        <f t="shared" si="185"/>
        <v>0</v>
      </c>
      <c r="M5498" s="186">
        <f t="shared" si="186"/>
        <v>0</v>
      </c>
      <c r="N5498" s="185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183" t="s">
        <v>278</v>
      </c>
      <c r="K5499" s="183" t="s">
        <v>320</v>
      </c>
      <c r="L5499" s="186">
        <f t="shared" si="185"/>
        <v>6</v>
      </c>
      <c r="M5499" s="186">
        <f t="shared" si="186"/>
        <v>9.9240000000000013</v>
      </c>
      <c r="N5499" s="185" t="s">
        <v>1558</v>
      </c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998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183" t="s">
        <v>279</v>
      </c>
      <c r="K5500" s="183" t="s">
        <v>320</v>
      </c>
      <c r="L5500" s="186">
        <f t="shared" si="185"/>
        <v>0</v>
      </c>
      <c r="M5500" s="186">
        <f t="shared" si="186"/>
        <v>0</v>
      </c>
      <c r="N5500" s="185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183" t="s">
        <v>280</v>
      </c>
      <c r="K5501" s="183" t="s">
        <v>319</v>
      </c>
      <c r="L5501" s="186">
        <f t="shared" si="185"/>
        <v>0</v>
      </c>
      <c r="M5501" s="186">
        <f t="shared" si="186"/>
        <v>0</v>
      </c>
      <c r="N5501" s="185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t="28.8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183" t="s">
        <v>281</v>
      </c>
      <c r="K5502" s="183" t="s">
        <v>319</v>
      </c>
      <c r="L5502" s="186">
        <f t="shared" si="185"/>
        <v>0</v>
      </c>
      <c r="M5502" s="186">
        <f t="shared" si="186"/>
        <v>42.289000000000001</v>
      </c>
      <c r="N5502" s="185" t="s">
        <v>1557</v>
      </c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1060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1164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2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183" t="s">
        <v>267</v>
      </c>
      <c r="K5504" s="183" t="s">
        <v>318</v>
      </c>
      <c r="L5504" s="186">
        <f t="shared" si="185"/>
        <v>0</v>
      </c>
      <c r="M5504" s="186">
        <f t="shared" si="186"/>
        <v>0</v>
      </c>
      <c r="N5504" s="185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183" t="s">
        <v>291</v>
      </c>
      <c r="K5505" s="183" t="s">
        <v>319</v>
      </c>
      <c r="L5505" s="186">
        <f t="shared" si="185"/>
        <v>0</v>
      </c>
      <c r="M5505" s="186">
        <f t="shared" si="186"/>
        <v>0</v>
      </c>
      <c r="N5505" s="185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183" t="s">
        <v>336</v>
      </c>
      <c r="K5506" s="183" t="s">
        <v>319</v>
      </c>
      <c r="L5506" s="186">
        <f t="shared" si="185"/>
        <v>0</v>
      </c>
      <c r="M5506" s="186">
        <f t="shared" si="186"/>
        <v>0</v>
      </c>
      <c r="N5506" s="185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184" t="s">
        <v>337</v>
      </c>
      <c r="K5507" s="184" t="s">
        <v>318</v>
      </c>
      <c r="L5507" s="186">
        <f t="shared" si="185"/>
        <v>0</v>
      </c>
      <c r="M5507" s="186">
        <f t="shared" si="186"/>
        <v>0</v>
      </c>
      <c r="N5507" s="185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t="28.8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184" t="s">
        <v>338</v>
      </c>
      <c r="K5508" s="184" t="s">
        <v>339</v>
      </c>
      <c r="L5508" s="186">
        <f t="shared" si="185"/>
        <v>0</v>
      </c>
      <c r="M5508" s="186">
        <f t="shared" si="186"/>
        <v>0</v>
      </c>
      <c r="N5508" s="185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t="28.8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184" t="s">
        <v>340</v>
      </c>
      <c r="K5509" s="184" t="s">
        <v>318</v>
      </c>
      <c r="L5509" s="186">
        <f t="shared" si="185"/>
        <v>0</v>
      </c>
      <c r="M5509" s="186">
        <f t="shared" si="186"/>
        <v>0</v>
      </c>
      <c r="N5509" s="185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184" t="s">
        <v>341</v>
      </c>
      <c r="K5510" s="184" t="s">
        <v>320</v>
      </c>
      <c r="L5510" s="186">
        <f t="shared" ref="L5510:L5573" si="187">SUM(R5510,W5510,AB5510,AG5510,AL5510,AQ5510,AV5510,BA5510,BF5510,BK5510,BP5510,BU5510)</f>
        <v>0</v>
      </c>
      <c r="M5510" s="186">
        <f t="shared" ref="M5510:M5573" si="188">SUM(S5510,X5510,AC5510,AH5510,AM5510,AR5510,AW5510,BB5510,BG5510,BL5510,BQ5510,BV5510)</f>
        <v>0</v>
      </c>
      <c r="N5510" s="185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t="28.8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184" t="s">
        <v>342</v>
      </c>
      <c r="K5511" s="184" t="s">
        <v>320</v>
      </c>
      <c r="L5511" s="186">
        <f t="shared" si="187"/>
        <v>0</v>
      </c>
      <c r="M5511" s="186">
        <f t="shared" si="188"/>
        <v>0</v>
      </c>
      <c r="N5511" s="185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184" t="s">
        <v>343</v>
      </c>
      <c r="K5512" s="184" t="s">
        <v>339</v>
      </c>
      <c r="L5512" s="186">
        <f t="shared" si="187"/>
        <v>0</v>
      </c>
      <c r="M5512" s="186">
        <f t="shared" si="188"/>
        <v>0</v>
      </c>
      <c r="N5512" s="185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184" t="s">
        <v>344</v>
      </c>
      <c r="K5513" s="184" t="s">
        <v>318</v>
      </c>
      <c r="L5513" s="186">
        <f t="shared" si="187"/>
        <v>0</v>
      </c>
      <c r="M5513" s="186">
        <f t="shared" si="188"/>
        <v>0</v>
      </c>
      <c r="N5513" s="185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183" t="s">
        <v>351</v>
      </c>
      <c r="K5514" s="183" t="s">
        <v>318</v>
      </c>
      <c r="L5514" s="186">
        <f t="shared" si="187"/>
        <v>0</v>
      </c>
      <c r="M5514" s="186">
        <f t="shared" si="188"/>
        <v>0</v>
      </c>
      <c r="N5514" s="185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t="28.8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183" t="s">
        <v>352</v>
      </c>
      <c r="K5515" s="183" t="s">
        <v>321</v>
      </c>
      <c r="L5515" s="186">
        <f t="shared" si="187"/>
        <v>0</v>
      </c>
      <c r="M5515" s="186">
        <f t="shared" si="188"/>
        <v>0</v>
      </c>
      <c r="N5515" s="185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183" t="s">
        <v>345</v>
      </c>
      <c r="K5516" s="183" t="s">
        <v>318</v>
      </c>
      <c r="L5516" s="186">
        <f t="shared" si="187"/>
        <v>0</v>
      </c>
      <c r="M5516" s="186">
        <f t="shared" si="188"/>
        <v>0</v>
      </c>
      <c r="N5516" s="185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183" t="s">
        <v>268</v>
      </c>
      <c r="K5517" s="183" t="s">
        <v>318</v>
      </c>
      <c r="L5517" s="186">
        <f t="shared" si="187"/>
        <v>0</v>
      </c>
      <c r="M5517" s="186">
        <f t="shared" si="188"/>
        <v>0</v>
      </c>
      <c r="N5517" s="185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183" t="s">
        <v>292</v>
      </c>
      <c r="K5518" s="183" t="s">
        <v>318</v>
      </c>
      <c r="L5518" s="186">
        <f t="shared" si="187"/>
        <v>0</v>
      </c>
      <c r="M5518" s="186">
        <f t="shared" si="188"/>
        <v>0</v>
      </c>
      <c r="N5518" s="185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183" t="s">
        <v>293</v>
      </c>
      <c r="K5519" s="183" t="s">
        <v>318</v>
      </c>
      <c r="L5519" s="186">
        <f t="shared" si="187"/>
        <v>0</v>
      </c>
      <c r="M5519" s="186">
        <f t="shared" si="188"/>
        <v>0</v>
      </c>
      <c r="N5519" s="185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183" t="s">
        <v>269</v>
      </c>
      <c r="K5520" s="183" t="s">
        <v>320</v>
      </c>
      <c r="L5520" s="186">
        <f t="shared" si="187"/>
        <v>0</v>
      </c>
      <c r="M5520" s="186">
        <f t="shared" si="188"/>
        <v>0</v>
      </c>
      <c r="N5520" s="185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183" t="s">
        <v>270</v>
      </c>
      <c r="K5521" s="183" t="s">
        <v>320</v>
      </c>
      <c r="L5521" s="186">
        <f t="shared" si="187"/>
        <v>0</v>
      </c>
      <c r="M5521" s="186">
        <f t="shared" si="188"/>
        <v>0</v>
      </c>
      <c r="N5521" s="185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183" t="s">
        <v>271</v>
      </c>
      <c r="K5522" s="183" t="s">
        <v>321</v>
      </c>
      <c r="L5522" s="186">
        <f t="shared" si="187"/>
        <v>0</v>
      </c>
      <c r="M5522" s="186">
        <f t="shared" si="188"/>
        <v>0</v>
      </c>
      <c r="N5522" s="185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183" t="s">
        <v>294</v>
      </c>
      <c r="K5523" s="183" t="s">
        <v>320</v>
      </c>
      <c r="L5523" s="186">
        <f t="shared" si="187"/>
        <v>0</v>
      </c>
      <c r="M5523" s="186">
        <f t="shared" si="188"/>
        <v>0</v>
      </c>
      <c r="N5523" s="185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t="28.8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183" t="s">
        <v>346</v>
      </c>
      <c r="K5524" s="183" t="s">
        <v>320</v>
      </c>
      <c r="L5524" s="186">
        <f t="shared" si="187"/>
        <v>0</v>
      </c>
      <c r="M5524" s="186">
        <f t="shared" si="188"/>
        <v>0</v>
      </c>
      <c r="N5524" s="185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183" t="s">
        <v>295</v>
      </c>
      <c r="K5525" s="183" t="s">
        <v>320</v>
      </c>
      <c r="L5525" s="186">
        <f t="shared" si="187"/>
        <v>11</v>
      </c>
      <c r="M5525" s="186">
        <f t="shared" si="188"/>
        <v>544.02499999999998</v>
      </c>
      <c r="N5525" s="185" t="s">
        <v>864</v>
      </c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864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t="28.8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183" t="s">
        <v>299</v>
      </c>
      <c r="K5526" s="183" t="s">
        <v>318</v>
      </c>
      <c r="L5526" s="186">
        <f t="shared" si="187"/>
        <v>0</v>
      </c>
      <c r="M5526" s="186">
        <f t="shared" si="188"/>
        <v>0</v>
      </c>
      <c r="N5526" s="185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183" t="s">
        <v>347</v>
      </c>
      <c r="K5527" s="183" t="s">
        <v>320</v>
      </c>
      <c r="L5527" s="186">
        <f t="shared" si="187"/>
        <v>0</v>
      </c>
      <c r="M5527" s="186">
        <f t="shared" si="188"/>
        <v>0</v>
      </c>
      <c r="N5527" s="185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t="28.8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183" t="s">
        <v>296</v>
      </c>
      <c r="K5528" s="183" t="s">
        <v>321</v>
      </c>
      <c r="L5528" s="186">
        <f t="shared" si="187"/>
        <v>0</v>
      </c>
      <c r="M5528" s="186">
        <f t="shared" si="188"/>
        <v>0</v>
      </c>
      <c r="N5528" s="185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t="28.8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183" t="s">
        <v>297</v>
      </c>
      <c r="K5529" s="183" t="s">
        <v>318</v>
      </c>
      <c r="L5529" s="186">
        <f t="shared" si="187"/>
        <v>0</v>
      </c>
      <c r="M5529" s="186">
        <f t="shared" si="188"/>
        <v>0</v>
      </c>
      <c r="N5529" s="185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184" t="s">
        <v>348</v>
      </c>
      <c r="K5530" s="184" t="s">
        <v>320</v>
      </c>
      <c r="L5530" s="186">
        <f t="shared" si="187"/>
        <v>0</v>
      </c>
      <c r="M5530" s="186">
        <f t="shared" si="188"/>
        <v>0</v>
      </c>
      <c r="N5530" s="185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183" t="s">
        <v>272</v>
      </c>
      <c r="K5531" s="183" t="s">
        <v>321</v>
      </c>
      <c r="L5531" s="186">
        <f t="shared" si="187"/>
        <v>0</v>
      </c>
      <c r="M5531" s="186">
        <f t="shared" si="188"/>
        <v>0</v>
      </c>
      <c r="N5531" s="185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183" t="s">
        <v>273</v>
      </c>
      <c r="K5532" s="183" t="s">
        <v>321</v>
      </c>
      <c r="L5532" s="186">
        <f t="shared" si="187"/>
        <v>0</v>
      </c>
      <c r="M5532" s="186">
        <f t="shared" si="188"/>
        <v>0</v>
      </c>
      <c r="N5532" s="185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183" t="s">
        <v>274</v>
      </c>
      <c r="K5533" s="183" t="s">
        <v>321</v>
      </c>
      <c r="L5533" s="186">
        <f t="shared" si="187"/>
        <v>0</v>
      </c>
      <c r="M5533" s="186">
        <f t="shared" si="188"/>
        <v>0</v>
      </c>
      <c r="N5533" s="185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183" t="s">
        <v>275</v>
      </c>
      <c r="K5534" s="183" t="s">
        <v>321</v>
      </c>
      <c r="L5534" s="186">
        <f t="shared" si="187"/>
        <v>0</v>
      </c>
      <c r="M5534" s="186">
        <f t="shared" si="188"/>
        <v>0</v>
      </c>
      <c r="N5534" s="185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183" t="s">
        <v>276</v>
      </c>
      <c r="K5535" s="183" t="s">
        <v>320</v>
      </c>
      <c r="L5535" s="186">
        <f t="shared" si="187"/>
        <v>0</v>
      </c>
      <c r="M5535" s="186">
        <f t="shared" si="188"/>
        <v>0</v>
      </c>
      <c r="N5535" s="185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183" t="s">
        <v>277</v>
      </c>
      <c r="K5536" s="183" t="s">
        <v>320</v>
      </c>
      <c r="L5536" s="186">
        <f t="shared" si="187"/>
        <v>0</v>
      </c>
      <c r="M5536" s="186">
        <f t="shared" si="188"/>
        <v>0</v>
      </c>
      <c r="N5536" s="185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183" t="s">
        <v>298</v>
      </c>
      <c r="K5537" s="183" t="s">
        <v>321</v>
      </c>
      <c r="L5537" s="186">
        <f t="shared" si="187"/>
        <v>0</v>
      </c>
      <c r="M5537" s="186">
        <f t="shared" si="188"/>
        <v>0</v>
      </c>
      <c r="N5537" s="185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183" t="s">
        <v>278</v>
      </c>
      <c r="K5538" s="183" t="s">
        <v>320</v>
      </c>
      <c r="L5538" s="186">
        <f t="shared" si="187"/>
        <v>1</v>
      </c>
      <c r="M5538" s="186">
        <f t="shared" si="188"/>
        <v>1.9870000000000001</v>
      </c>
      <c r="N5538" s="185" t="s">
        <v>514</v>
      </c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183" t="s">
        <v>279</v>
      </c>
      <c r="K5539" s="183" t="s">
        <v>320</v>
      </c>
      <c r="L5539" s="186">
        <f t="shared" si="187"/>
        <v>0</v>
      </c>
      <c r="M5539" s="186">
        <f t="shared" si="188"/>
        <v>0</v>
      </c>
      <c r="N5539" s="185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183" t="s">
        <v>280</v>
      </c>
      <c r="K5540" s="183" t="s">
        <v>319</v>
      </c>
      <c r="L5540" s="186">
        <f t="shared" si="187"/>
        <v>0</v>
      </c>
      <c r="M5540" s="186">
        <f t="shared" si="188"/>
        <v>0</v>
      </c>
      <c r="N5540" s="185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183" t="s">
        <v>281</v>
      </c>
      <c r="K5541" s="183" t="s">
        <v>319</v>
      </c>
      <c r="L5541" s="186">
        <f t="shared" si="187"/>
        <v>0</v>
      </c>
      <c r="M5541" s="186">
        <f t="shared" si="188"/>
        <v>119.64100000000001</v>
      </c>
      <c r="N5541" s="185" t="s">
        <v>1061</v>
      </c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1061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2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183" t="s">
        <v>267</v>
      </c>
      <c r="K5543" s="183" t="s">
        <v>318</v>
      </c>
      <c r="L5543" s="186">
        <f t="shared" si="187"/>
        <v>0</v>
      </c>
      <c r="M5543" s="186">
        <f t="shared" si="188"/>
        <v>0</v>
      </c>
      <c r="N5543" s="185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183" t="s">
        <v>291</v>
      </c>
      <c r="K5544" s="183" t="s">
        <v>319</v>
      </c>
      <c r="L5544" s="186">
        <f t="shared" si="187"/>
        <v>0</v>
      </c>
      <c r="M5544" s="186">
        <f t="shared" si="188"/>
        <v>0</v>
      </c>
      <c r="N5544" s="185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183" t="s">
        <v>336</v>
      </c>
      <c r="K5545" s="183" t="s">
        <v>319</v>
      </c>
      <c r="L5545" s="186">
        <f t="shared" si="187"/>
        <v>0</v>
      </c>
      <c r="M5545" s="186">
        <f t="shared" si="188"/>
        <v>0</v>
      </c>
      <c r="N5545" s="185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184" t="s">
        <v>337</v>
      </c>
      <c r="K5546" s="184" t="s">
        <v>318</v>
      </c>
      <c r="L5546" s="186">
        <f t="shared" si="187"/>
        <v>0</v>
      </c>
      <c r="M5546" s="186">
        <f t="shared" si="188"/>
        <v>0</v>
      </c>
      <c r="N5546" s="185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t="28.8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184" t="s">
        <v>338</v>
      </c>
      <c r="K5547" s="184" t="s">
        <v>339</v>
      </c>
      <c r="L5547" s="186">
        <f t="shared" si="187"/>
        <v>0</v>
      </c>
      <c r="M5547" s="186">
        <f t="shared" si="188"/>
        <v>0</v>
      </c>
      <c r="N5547" s="185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t="28.8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184" t="s">
        <v>340</v>
      </c>
      <c r="K5548" s="184" t="s">
        <v>318</v>
      </c>
      <c r="L5548" s="186">
        <f t="shared" si="187"/>
        <v>0</v>
      </c>
      <c r="M5548" s="186">
        <f t="shared" si="188"/>
        <v>0</v>
      </c>
      <c r="N5548" s="185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184" t="s">
        <v>341</v>
      </c>
      <c r="K5549" s="184" t="s">
        <v>320</v>
      </c>
      <c r="L5549" s="186">
        <f t="shared" si="187"/>
        <v>0</v>
      </c>
      <c r="M5549" s="186">
        <f t="shared" si="188"/>
        <v>0</v>
      </c>
      <c r="N5549" s="185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t="28.8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184" t="s">
        <v>342</v>
      </c>
      <c r="K5550" s="184" t="s">
        <v>320</v>
      </c>
      <c r="L5550" s="186">
        <f t="shared" si="187"/>
        <v>0</v>
      </c>
      <c r="M5550" s="186">
        <f t="shared" si="188"/>
        <v>0</v>
      </c>
      <c r="N5550" s="185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184" t="s">
        <v>343</v>
      </c>
      <c r="K5551" s="184" t="s">
        <v>339</v>
      </c>
      <c r="L5551" s="186">
        <f t="shared" si="187"/>
        <v>0</v>
      </c>
      <c r="M5551" s="186">
        <f t="shared" si="188"/>
        <v>0</v>
      </c>
      <c r="N5551" s="185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184" t="s">
        <v>344</v>
      </c>
      <c r="K5552" s="184" t="s">
        <v>318</v>
      </c>
      <c r="L5552" s="186">
        <f t="shared" si="187"/>
        <v>0</v>
      </c>
      <c r="M5552" s="186">
        <f t="shared" si="188"/>
        <v>0</v>
      </c>
      <c r="N5552" s="185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183" t="s">
        <v>351</v>
      </c>
      <c r="K5553" s="183" t="s">
        <v>318</v>
      </c>
      <c r="L5553" s="186">
        <f t="shared" si="187"/>
        <v>0</v>
      </c>
      <c r="M5553" s="186">
        <f t="shared" si="188"/>
        <v>0</v>
      </c>
      <c r="N5553" s="185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t="28.8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183" t="s">
        <v>352</v>
      </c>
      <c r="K5554" s="183" t="s">
        <v>321</v>
      </c>
      <c r="L5554" s="186">
        <f t="shared" si="187"/>
        <v>0</v>
      </c>
      <c r="M5554" s="186">
        <f t="shared" si="188"/>
        <v>0</v>
      </c>
      <c r="N5554" s="185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183" t="s">
        <v>345</v>
      </c>
      <c r="K5555" s="183" t="s">
        <v>318</v>
      </c>
      <c r="L5555" s="186">
        <f t="shared" si="187"/>
        <v>0</v>
      </c>
      <c r="M5555" s="186">
        <f t="shared" si="188"/>
        <v>0</v>
      </c>
      <c r="N5555" s="185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183" t="s">
        <v>268</v>
      </c>
      <c r="K5556" s="183" t="s">
        <v>318</v>
      </c>
      <c r="L5556" s="186">
        <f t="shared" si="187"/>
        <v>0</v>
      </c>
      <c r="M5556" s="186">
        <f t="shared" si="188"/>
        <v>0</v>
      </c>
      <c r="N5556" s="185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183" t="s">
        <v>292</v>
      </c>
      <c r="K5557" s="183" t="s">
        <v>318</v>
      </c>
      <c r="L5557" s="186">
        <f t="shared" si="187"/>
        <v>0</v>
      </c>
      <c r="M5557" s="186">
        <f t="shared" si="188"/>
        <v>0</v>
      </c>
      <c r="N5557" s="185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183" t="s">
        <v>293</v>
      </c>
      <c r="K5558" s="183" t="s">
        <v>318</v>
      </c>
      <c r="L5558" s="186">
        <f t="shared" si="187"/>
        <v>0</v>
      </c>
      <c r="M5558" s="186">
        <f t="shared" si="188"/>
        <v>0</v>
      </c>
      <c r="N5558" s="185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183" t="s">
        <v>269</v>
      </c>
      <c r="K5559" s="183" t="s">
        <v>320</v>
      </c>
      <c r="L5559" s="186">
        <f t="shared" si="187"/>
        <v>2</v>
      </c>
      <c r="M5559" s="186">
        <f t="shared" si="188"/>
        <v>4.9160000000000004</v>
      </c>
      <c r="N5559" s="185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183" t="s">
        <v>270</v>
      </c>
      <c r="K5560" s="183" t="s">
        <v>320</v>
      </c>
      <c r="L5560" s="186">
        <f t="shared" si="187"/>
        <v>0</v>
      </c>
      <c r="M5560" s="186">
        <f t="shared" si="188"/>
        <v>0</v>
      </c>
      <c r="N5560" s="185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183" t="s">
        <v>271</v>
      </c>
      <c r="K5561" s="183" t="s">
        <v>321</v>
      </c>
      <c r="L5561" s="186">
        <f t="shared" si="187"/>
        <v>0</v>
      </c>
      <c r="M5561" s="186">
        <f t="shared" si="188"/>
        <v>0</v>
      </c>
      <c r="N5561" s="185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183" t="s">
        <v>294</v>
      </c>
      <c r="K5562" s="183" t="s">
        <v>320</v>
      </c>
      <c r="L5562" s="186">
        <f t="shared" si="187"/>
        <v>0</v>
      </c>
      <c r="M5562" s="186">
        <f t="shared" si="188"/>
        <v>0</v>
      </c>
      <c r="N5562" s="185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t="28.8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183" t="s">
        <v>346</v>
      </c>
      <c r="K5563" s="183" t="s">
        <v>320</v>
      </c>
      <c r="L5563" s="186">
        <f t="shared" si="187"/>
        <v>0</v>
      </c>
      <c r="M5563" s="186">
        <f t="shared" si="188"/>
        <v>0</v>
      </c>
      <c r="N5563" s="185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183" t="s">
        <v>295</v>
      </c>
      <c r="K5564" s="183" t="s">
        <v>320</v>
      </c>
      <c r="L5564" s="186">
        <f t="shared" si="187"/>
        <v>0</v>
      </c>
      <c r="M5564" s="186">
        <f t="shared" si="188"/>
        <v>0</v>
      </c>
      <c r="N5564" s="185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t="28.8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183" t="s">
        <v>299</v>
      </c>
      <c r="K5565" s="183" t="s">
        <v>318</v>
      </c>
      <c r="L5565" s="186">
        <f t="shared" si="187"/>
        <v>0</v>
      </c>
      <c r="M5565" s="186">
        <f t="shared" si="188"/>
        <v>0</v>
      </c>
      <c r="N5565" s="185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183" t="s">
        <v>347</v>
      </c>
      <c r="K5566" s="183" t="s">
        <v>320</v>
      </c>
      <c r="L5566" s="186">
        <f t="shared" si="187"/>
        <v>0</v>
      </c>
      <c r="M5566" s="186">
        <f t="shared" si="188"/>
        <v>0</v>
      </c>
      <c r="N5566" s="185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t="28.8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183" t="s">
        <v>296</v>
      </c>
      <c r="K5567" s="183" t="s">
        <v>321</v>
      </c>
      <c r="L5567" s="186">
        <f t="shared" si="187"/>
        <v>0</v>
      </c>
      <c r="M5567" s="186">
        <f t="shared" si="188"/>
        <v>0</v>
      </c>
      <c r="N5567" s="185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t="28.8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183" t="s">
        <v>297</v>
      </c>
      <c r="K5568" s="183" t="s">
        <v>318</v>
      </c>
      <c r="L5568" s="186">
        <f t="shared" si="187"/>
        <v>0</v>
      </c>
      <c r="M5568" s="186">
        <f t="shared" si="188"/>
        <v>0</v>
      </c>
      <c r="N5568" s="185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184" t="s">
        <v>348</v>
      </c>
      <c r="K5569" s="184" t="s">
        <v>320</v>
      </c>
      <c r="L5569" s="186">
        <f t="shared" si="187"/>
        <v>0</v>
      </c>
      <c r="M5569" s="186">
        <f t="shared" si="188"/>
        <v>0</v>
      </c>
      <c r="N5569" s="185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183" t="s">
        <v>272</v>
      </c>
      <c r="K5570" s="183" t="s">
        <v>321</v>
      </c>
      <c r="L5570" s="186">
        <f t="shared" si="187"/>
        <v>1.6E-2</v>
      </c>
      <c r="M5570" s="186">
        <f t="shared" si="188"/>
        <v>36.909999999999997</v>
      </c>
      <c r="N5570" s="185" t="s">
        <v>1197</v>
      </c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1197</v>
      </c>
      <c r="BS5570" s="2"/>
      <c r="BT5570" s="2"/>
      <c r="BU5570" s="2">
        <v>1.6E-2</v>
      </c>
      <c r="BV5570" s="55">
        <v>36.909999999999997</v>
      </c>
    </row>
    <row r="5571" spans="1:74" ht="57.6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183" t="s">
        <v>273</v>
      </c>
      <c r="K5571" s="183" t="s">
        <v>321</v>
      </c>
      <c r="L5571" s="186">
        <f t="shared" si="187"/>
        <v>5.8500000000000003E-2</v>
      </c>
      <c r="M5571" s="186">
        <f t="shared" si="188"/>
        <v>160.95499999999998</v>
      </c>
      <c r="N5571" s="185" t="s">
        <v>1560</v>
      </c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686</v>
      </c>
      <c r="AV5571" s="85">
        <v>8.0000000000000002E-3</v>
      </c>
      <c r="AW5571" s="100">
        <v>15.99</v>
      </c>
      <c r="AX5571" s="2"/>
      <c r="AY5571" s="2"/>
      <c r="AZ5571" s="2" t="s">
        <v>778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1207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183" t="s">
        <v>274</v>
      </c>
      <c r="K5572" s="183" t="s">
        <v>321</v>
      </c>
      <c r="L5572" s="186">
        <f t="shared" si="187"/>
        <v>8.0000000000000002E-3</v>
      </c>
      <c r="M5572" s="186">
        <f t="shared" si="188"/>
        <v>16.591000000000001</v>
      </c>
      <c r="N5572" s="185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183" t="s">
        <v>275</v>
      </c>
      <c r="K5573" s="183" t="s">
        <v>321</v>
      </c>
      <c r="L5573" s="186">
        <f t="shared" si="187"/>
        <v>4.4999999999999997E-3</v>
      </c>
      <c r="M5573" s="186">
        <f t="shared" si="188"/>
        <v>13.686</v>
      </c>
      <c r="N5573" s="185" t="s">
        <v>1231</v>
      </c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1231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183" t="s">
        <v>276</v>
      </c>
      <c r="K5574" s="183" t="s">
        <v>320</v>
      </c>
      <c r="L5574" s="186">
        <f t="shared" ref="L5574:L5637" si="189">SUM(R5574,W5574,AB5574,AG5574,AL5574,AQ5574,AV5574,BA5574,BF5574,BK5574,BP5574,BU5574)</f>
        <v>0</v>
      </c>
      <c r="M5574" s="186">
        <f t="shared" ref="M5574:M5637" si="190">SUM(S5574,X5574,AC5574,AH5574,AM5574,AR5574,AW5574,BB5574,BG5574,BL5574,BQ5574,BV5574)</f>
        <v>0</v>
      </c>
      <c r="N5574" s="185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t="43.2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183" t="s">
        <v>277</v>
      </c>
      <c r="K5575" s="183" t="s">
        <v>320</v>
      </c>
      <c r="L5575" s="186">
        <f t="shared" si="189"/>
        <v>17</v>
      </c>
      <c r="M5575" s="186">
        <f t="shared" si="190"/>
        <v>26.685000000000002</v>
      </c>
      <c r="N5575" s="185" t="s">
        <v>1561</v>
      </c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798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183" t="s">
        <v>298</v>
      </c>
      <c r="K5576" s="183" t="s">
        <v>321</v>
      </c>
      <c r="L5576" s="186">
        <f t="shared" si="189"/>
        <v>0</v>
      </c>
      <c r="M5576" s="186">
        <f t="shared" si="190"/>
        <v>0</v>
      </c>
      <c r="N5576" s="185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183" t="s">
        <v>278</v>
      </c>
      <c r="K5577" s="183" t="s">
        <v>320</v>
      </c>
      <c r="L5577" s="186">
        <f t="shared" si="189"/>
        <v>3</v>
      </c>
      <c r="M5577" s="186">
        <f t="shared" si="190"/>
        <v>7.2140000000000004</v>
      </c>
      <c r="N5577" s="185" t="s">
        <v>1562</v>
      </c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672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183" t="s">
        <v>279</v>
      </c>
      <c r="K5578" s="183" t="s">
        <v>320</v>
      </c>
      <c r="L5578" s="186">
        <f t="shared" si="189"/>
        <v>0</v>
      </c>
      <c r="M5578" s="186">
        <f t="shared" si="190"/>
        <v>0</v>
      </c>
      <c r="N5578" s="185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183" t="s">
        <v>280</v>
      </c>
      <c r="K5579" s="183" t="s">
        <v>319</v>
      </c>
      <c r="L5579" s="186">
        <f t="shared" si="189"/>
        <v>0</v>
      </c>
      <c r="M5579" s="186">
        <f t="shared" si="190"/>
        <v>0</v>
      </c>
      <c r="N5579" s="185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t="43.2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183" t="s">
        <v>281</v>
      </c>
      <c r="K5580" s="183" t="s">
        <v>319</v>
      </c>
      <c r="L5580" s="186">
        <f t="shared" si="189"/>
        <v>0</v>
      </c>
      <c r="M5580" s="186">
        <f t="shared" si="190"/>
        <v>301.351</v>
      </c>
      <c r="N5580" s="185" t="s">
        <v>1559</v>
      </c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1062</v>
      </c>
      <c r="BI5580" s="2"/>
      <c r="BJ5580" s="2"/>
      <c r="BK5580" s="2"/>
      <c r="BL5580" s="55">
        <f>9.454+4.5</f>
        <v>13.954000000000001</v>
      </c>
      <c r="BM5580" s="48" t="s">
        <v>1165</v>
      </c>
      <c r="BN5580" s="48"/>
      <c r="BO5580" s="48"/>
      <c r="BP5580" s="48"/>
      <c r="BQ5580" s="117">
        <f>70.193+26.617+26.611+70.488</f>
        <v>193.90899999999999</v>
      </c>
      <c r="BR5580" s="2" t="s">
        <v>1280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2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183" t="s">
        <v>267</v>
      </c>
      <c r="K5582" s="183" t="s">
        <v>318</v>
      </c>
      <c r="L5582" s="186">
        <f t="shared" si="189"/>
        <v>0</v>
      </c>
      <c r="M5582" s="186">
        <f t="shared" si="190"/>
        <v>0</v>
      </c>
      <c r="N5582" s="185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183" t="s">
        <v>291</v>
      </c>
      <c r="K5583" s="183" t="s">
        <v>319</v>
      </c>
      <c r="L5583" s="186">
        <f t="shared" si="189"/>
        <v>0</v>
      </c>
      <c r="M5583" s="186">
        <f t="shared" si="190"/>
        <v>0</v>
      </c>
      <c r="N5583" s="185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183" t="s">
        <v>336</v>
      </c>
      <c r="K5584" s="183" t="s">
        <v>319</v>
      </c>
      <c r="L5584" s="186">
        <f t="shared" si="189"/>
        <v>0</v>
      </c>
      <c r="M5584" s="186">
        <f t="shared" si="190"/>
        <v>0</v>
      </c>
      <c r="N5584" s="185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184" t="s">
        <v>337</v>
      </c>
      <c r="K5585" s="184" t="s">
        <v>318</v>
      </c>
      <c r="L5585" s="186">
        <f t="shared" si="189"/>
        <v>0</v>
      </c>
      <c r="M5585" s="186">
        <f t="shared" si="190"/>
        <v>0</v>
      </c>
      <c r="N5585" s="185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t="28.8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184" t="s">
        <v>338</v>
      </c>
      <c r="K5586" s="184" t="s">
        <v>339</v>
      </c>
      <c r="L5586" s="186">
        <f t="shared" si="189"/>
        <v>0</v>
      </c>
      <c r="M5586" s="186">
        <f t="shared" si="190"/>
        <v>0</v>
      </c>
      <c r="N5586" s="185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t="28.8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184" t="s">
        <v>340</v>
      </c>
      <c r="K5587" s="184" t="s">
        <v>318</v>
      </c>
      <c r="L5587" s="186">
        <f t="shared" si="189"/>
        <v>0</v>
      </c>
      <c r="M5587" s="186">
        <f t="shared" si="190"/>
        <v>0</v>
      </c>
      <c r="N5587" s="185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184" t="s">
        <v>341</v>
      </c>
      <c r="K5588" s="184" t="s">
        <v>320</v>
      </c>
      <c r="L5588" s="186">
        <f t="shared" si="189"/>
        <v>0</v>
      </c>
      <c r="M5588" s="186">
        <f t="shared" si="190"/>
        <v>0</v>
      </c>
      <c r="N5588" s="185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t="28.8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184" t="s">
        <v>342</v>
      </c>
      <c r="K5589" s="184" t="s">
        <v>320</v>
      </c>
      <c r="L5589" s="186">
        <f t="shared" si="189"/>
        <v>0</v>
      </c>
      <c r="M5589" s="186">
        <f t="shared" si="190"/>
        <v>0</v>
      </c>
      <c r="N5589" s="185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184" t="s">
        <v>343</v>
      </c>
      <c r="K5590" s="184" t="s">
        <v>339</v>
      </c>
      <c r="L5590" s="186">
        <f t="shared" si="189"/>
        <v>0</v>
      </c>
      <c r="M5590" s="186">
        <f t="shared" si="190"/>
        <v>0</v>
      </c>
      <c r="N5590" s="185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184" t="s">
        <v>344</v>
      </c>
      <c r="K5591" s="184" t="s">
        <v>318</v>
      </c>
      <c r="L5591" s="186">
        <f t="shared" si="189"/>
        <v>0.1555</v>
      </c>
      <c r="M5591" s="186">
        <f t="shared" si="190"/>
        <v>582.27099999999996</v>
      </c>
      <c r="N5591" s="185" t="s">
        <v>1079</v>
      </c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1079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183" t="s">
        <v>351</v>
      </c>
      <c r="K5592" s="183" t="s">
        <v>318</v>
      </c>
      <c r="L5592" s="186">
        <f t="shared" si="189"/>
        <v>0</v>
      </c>
      <c r="M5592" s="186">
        <f t="shared" si="190"/>
        <v>0</v>
      </c>
      <c r="N5592" s="185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t="28.8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183" t="s">
        <v>352</v>
      </c>
      <c r="K5593" s="183" t="s">
        <v>321</v>
      </c>
      <c r="L5593" s="186">
        <f t="shared" si="189"/>
        <v>0</v>
      </c>
      <c r="M5593" s="186">
        <f t="shared" si="190"/>
        <v>0</v>
      </c>
      <c r="N5593" s="185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183" t="s">
        <v>345</v>
      </c>
      <c r="K5594" s="183" t="s">
        <v>318</v>
      </c>
      <c r="L5594" s="186">
        <f t="shared" si="189"/>
        <v>0</v>
      </c>
      <c r="M5594" s="186">
        <f t="shared" si="190"/>
        <v>0</v>
      </c>
      <c r="N5594" s="185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183" t="s">
        <v>268</v>
      </c>
      <c r="K5595" s="183" t="s">
        <v>318</v>
      </c>
      <c r="L5595" s="186">
        <f t="shared" si="189"/>
        <v>0</v>
      </c>
      <c r="M5595" s="186">
        <f t="shared" si="190"/>
        <v>0</v>
      </c>
      <c r="N5595" s="185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183" t="s">
        <v>292</v>
      </c>
      <c r="K5596" s="183" t="s">
        <v>318</v>
      </c>
      <c r="L5596" s="186">
        <f t="shared" si="189"/>
        <v>0</v>
      </c>
      <c r="M5596" s="186">
        <f t="shared" si="190"/>
        <v>0</v>
      </c>
      <c r="N5596" s="185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183" t="s">
        <v>293</v>
      </c>
      <c r="K5597" s="183" t="s">
        <v>318</v>
      </c>
      <c r="L5597" s="186">
        <f t="shared" si="189"/>
        <v>0</v>
      </c>
      <c r="M5597" s="186">
        <f t="shared" si="190"/>
        <v>0</v>
      </c>
      <c r="N5597" s="185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183" t="s">
        <v>269</v>
      </c>
      <c r="K5598" s="183" t="s">
        <v>320</v>
      </c>
      <c r="L5598" s="186">
        <f t="shared" si="189"/>
        <v>0</v>
      </c>
      <c r="M5598" s="186">
        <f t="shared" si="190"/>
        <v>0</v>
      </c>
      <c r="N5598" s="185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183" t="s">
        <v>270</v>
      </c>
      <c r="K5599" s="183" t="s">
        <v>320</v>
      </c>
      <c r="L5599" s="186">
        <f t="shared" si="189"/>
        <v>0</v>
      </c>
      <c r="M5599" s="186">
        <f t="shared" si="190"/>
        <v>0</v>
      </c>
      <c r="N5599" s="185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183" t="s">
        <v>271</v>
      </c>
      <c r="K5600" s="183" t="s">
        <v>321</v>
      </c>
      <c r="L5600" s="186">
        <f t="shared" si="189"/>
        <v>0</v>
      </c>
      <c r="M5600" s="186">
        <f t="shared" si="190"/>
        <v>0</v>
      </c>
      <c r="N5600" s="185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183" t="s">
        <v>294</v>
      </c>
      <c r="K5601" s="183" t="s">
        <v>320</v>
      </c>
      <c r="L5601" s="186">
        <f t="shared" si="189"/>
        <v>1</v>
      </c>
      <c r="M5601" s="186">
        <f t="shared" si="190"/>
        <v>119.123</v>
      </c>
      <c r="N5601" s="185" t="s">
        <v>1346</v>
      </c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t="28.8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183" t="s">
        <v>346</v>
      </c>
      <c r="K5602" s="183" t="s">
        <v>320</v>
      </c>
      <c r="L5602" s="186">
        <f t="shared" si="189"/>
        <v>0</v>
      </c>
      <c r="M5602" s="186">
        <f t="shared" si="190"/>
        <v>0</v>
      </c>
      <c r="N5602" s="185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183" t="s">
        <v>295</v>
      </c>
      <c r="K5603" s="183" t="s">
        <v>320</v>
      </c>
      <c r="L5603" s="186">
        <f t="shared" si="189"/>
        <v>0</v>
      </c>
      <c r="M5603" s="186">
        <f t="shared" si="190"/>
        <v>0</v>
      </c>
      <c r="N5603" s="185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t="28.8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183" t="s">
        <v>299</v>
      </c>
      <c r="K5604" s="183" t="s">
        <v>318</v>
      </c>
      <c r="L5604" s="186">
        <f t="shared" si="189"/>
        <v>0</v>
      </c>
      <c r="M5604" s="186">
        <f t="shared" si="190"/>
        <v>0</v>
      </c>
      <c r="N5604" s="185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183" t="s">
        <v>347</v>
      </c>
      <c r="K5605" s="183" t="s">
        <v>320</v>
      </c>
      <c r="L5605" s="186">
        <f t="shared" si="189"/>
        <v>0</v>
      </c>
      <c r="M5605" s="186">
        <f t="shared" si="190"/>
        <v>0</v>
      </c>
      <c r="N5605" s="185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t="28.8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183" t="s">
        <v>296</v>
      </c>
      <c r="K5606" s="183" t="s">
        <v>321</v>
      </c>
      <c r="L5606" s="186">
        <f t="shared" si="189"/>
        <v>0</v>
      </c>
      <c r="M5606" s="186">
        <f t="shared" si="190"/>
        <v>0</v>
      </c>
      <c r="N5606" s="185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t="28.8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183" t="s">
        <v>297</v>
      </c>
      <c r="K5607" s="183" t="s">
        <v>318</v>
      </c>
      <c r="L5607" s="186">
        <f t="shared" si="189"/>
        <v>0</v>
      </c>
      <c r="M5607" s="186">
        <f t="shared" si="190"/>
        <v>0</v>
      </c>
      <c r="N5607" s="185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184" t="s">
        <v>348</v>
      </c>
      <c r="K5608" s="184" t="s">
        <v>320</v>
      </c>
      <c r="L5608" s="186">
        <f t="shared" si="189"/>
        <v>4</v>
      </c>
      <c r="M5608" s="186">
        <f t="shared" si="190"/>
        <v>11.476000000000001</v>
      </c>
      <c r="N5608" s="185" t="s">
        <v>513</v>
      </c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t="28.8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183" t="s">
        <v>272</v>
      </c>
      <c r="K5609" s="183" t="s">
        <v>321</v>
      </c>
      <c r="L5609" s="186">
        <f t="shared" si="189"/>
        <v>3.2000000000000001E-2</v>
      </c>
      <c r="M5609" s="186">
        <f t="shared" si="190"/>
        <v>87.067000000000007</v>
      </c>
      <c r="N5609" s="185" t="s">
        <v>1567</v>
      </c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1198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183" t="s">
        <v>273</v>
      </c>
      <c r="K5610" s="183" t="s">
        <v>321</v>
      </c>
      <c r="L5610" s="186">
        <f t="shared" si="189"/>
        <v>3.2000000000000001E-2</v>
      </c>
      <c r="M5610" s="186">
        <f t="shared" si="190"/>
        <v>89.711999999999989</v>
      </c>
      <c r="N5610" s="185" t="s">
        <v>1565</v>
      </c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183" t="s">
        <v>274</v>
      </c>
      <c r="K5611" s="183" t="s">
        <v>321</v>
      </c>
      <c r="L5611" s="187">
        <f t="shared" si="189"/>
        <v>1.8499999999999999E-2</v>
      </c>
      <c r="M5611" s="186">
        <f t="shared" si="190"/>
        <v>41.719000000000001</v>
      </c>
      <c r="N5611" s="185" t="s">
        <v>1564</v>
      </c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183" t="s">
        <v>275</v>
      </c>
      <c r="K5612" s="183" t="s">
        <v>321</v>
      </c>
      <c r="L5612" s="186">
        <f t="shared" si="189"/>
        <v>1.2E-2</v>
      </c>
      <c r="M5612" s="186">
        <f t="shared" si="190"/>
        <v>18.951000000000001</v>
      </c>
      <c r="N5612" s="185" t="s">
        <v>1568</v>
      </c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1232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183" t="s">
        <v>276</v>
      </c>
      <c r="K5613" s="183" t="s">
        <v>320</v>
      </c>
      <c r="L5613" s="186">
        <f t="shared" si="189"/>
        <v>0</v>
      </c>
      <c r="M5613" s="186">
        <f t="shared" si="190"/>
        <v>0</v>
      </c>
      <c r="N5613" s="185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183" t="s">
        <v>277</v>
      </c>
      <c r="K5614" s="183" t="s">
        <v>320</v>
      </c>
      <c r="L5614" s="186">
        <f t="shared" si="189"/>
        <v>8</v>
      </c>
      <c r="M5614" s="186">
        <f t="shared" si="190"/>
        <v>40.814</v>
      </c>
      <c r="N5614" s="185" t="s">
        <v>1566</v>
      </c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799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183" t="s">
        <v>298</v>
      </c>
      <c r="K5615" s="183" t="s">
        <v>321</v>
      </c>
      <c r="L5615" s="186">
        <f t="shared" si="189"/>
        <v>0.15</v>
      </c>
      <c r="M5615" s="186">
        <f t="shared" si="190"/>
        <v>54.125999999999998</v>
      </c>
      <c r="N5615" s="185" t="s">
        <v>487</v>
      </c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183" t="s">
        <v>278</v>
      </c>
      <c r="K5616" s="183" t="s">
        <v>320</v>
      </c>
      <c r="L5616" s="186">
        <f t="shared" si="189"/>
        <v>10</v>
      </c>
      <c r="M5616" s="186">
        <f t="shared" si="190"/>
        <v>70.963000000000008</v>
      </c>
      <c r="N5616" s="185" t="s">
        <v>1563</v>
      </c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183" t="s">
        <v>279</v>
      </c>
      <c r="K5617" s="183" t="s">
        <v>320</v>
      </c>
      <c r="L5617" s="186">
        <f t="shared" si="189"/>
        <v>0</v>
      </c>
      <c r="M5617" s="186">
        <f t="shared" si="190"/>
        <v>0</v>
      </c>
      <c r="N5617" s="185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183" t="s">
        <v>280</v>
      </c>
      <c r="K5618" s="183" t="s">
        <v>319</v>
      </c>
      <c r="L5618" s="186">
        <f t="shared" si="189"/>
        <v>0</v>
      </c>
      <c r="M5618" s="186">
        <f t="shared" si="190"/>
        <v>0</v>
      </c>
      <c r="N5618" s="185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t="57.6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183" t="s">
        <v>281</v>
      </c>
      <c r="K5619" s="183" t="s">
        <v>319</v>
      </c>
      <c r="L5619" s="186">
        <f t="shared" si="189"/>
        <v>0</v>
      </c>
      <c r="M5619" s="186">
        <f t="shared" si="190"/>
        <v>178.19300000000001</v>
      </c>
      <c r="N5619" s="185" t="s">
        <v>1569</v>
      </c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1166</v>
      </c>
      <c r="BN5619" s="48"/>
      <c r="BO5619" s="48"/>
      <c r="BP5619" s="48"/>
      <c r="BQ5619" s="117">
        <f>24.841+58.073+55.872</f>
        <v>138.786</v>
      </c>
      <c r="BR5619" s="2" t="s">
        <v>1270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2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183" t="s">
        <v>267</v>
      </c>
      <c r="K5621" s="183" t="s">
        <v>318</v>
      </c>
      <c r="L5621" s="186">
        <f t="shared" si="189"/>
        <v>0</v>
      </c>
      <c r="M5621" s="186">
        <f t="shared" si="190"/>
        <v>0</v>
      </c>
      <c r="N5621" s="180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183" t="s">
        <v>291</v>
      </c>
      <c r="K5622" s="183" t="s">
        <v>319</v>
      </c>
      <c r="L5622" s="186">
        <f t="shared" si="189"/>
        <v>0</v>
      </c>
      <c r="M5622" s="186">
        <f t="shared" si="190"/>
        <v>0</v>
      </c>
      <c r="N5622" s="180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183" t="s">
        <v>336</v>
      </c>
      <c r="K5623" s="183" t="s">
        <v>319</v>
      </c>
      <c r="L5623" s="186">
        <f t="shared" si="189"/>
        <v>0</v>
      </c>
      <c r="M5623" s="186">
        <f t="shared" si="190"/>
        <v>0</v>
      </c>
      <c r="N5623" s="180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184" t="s">
        <v>337</v>
      </c>
      <c r="K5624" s="184" t="s">
        <v>318</v>
      </c>
      <c r="L5624" s="186">
        <f t="shared" si="189"/>
        <v>0</v>
      </c>
      <c r="M5624" s="186">
        <f t="shared" si="190"/>
        <v>0</v>
      </c>
      <c r="N5624" s="180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t="28.8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184" t="s">
        <v>338</v>
      </c>
      <c r="K5625" s="184" t="s">
        <v>339</v>
      </c>
      <c r="L5625" s="186">
        <f t="shared" si="189"/>
        <v>0</v>
      </c>
      <c r="M5625" s="186">
        <f t="shared" si="190"/>
        <v>0</v>
      </c>
      <c r="N5625" s="180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t="28.8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184" t="s">
        <v>340</v>
      </c>
      <c r="K5626" s="184" t="s">
        <v>318</v>
      </c>
      <c r="L5626" s="186">
        <f t="shared" si="189"/>
        <v>0</v>
      </c>
      <c r="M5626" s="186">
        <f t="shared" si="190"/>
        <v>0</v>
      </c>
      <c r="N5626" s="180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184" t="s">
        <v>341</v>
      </c>
      <c r="K5627" s="184" t="s">
        <v>320</v>
      </c>
      <c r="L5627" s="186">
        <f t="shared" si="189"/>
        <v>0</v>
      </c>
      <c r="M5627" s="186">
        <f t="shared" si="190"/>
        <v>0</v>
      </c>
      <c r="N5627" s="180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t="28.8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184" t="s">
        <v>342</v>
      </c>
      <c r="K5628" s="184" t="s">
        <v>320</v>
      </c>
      <c r="L5628" s="186">
        <f t="shared" si="189"/>
        <v>0</v>
      </c>
      <c r="M5628" s="186">
        <f t="shared" si="190"/>
        <v>0</v>
      </c>
      <c r="N5628" s="180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184" t="s">
        <v>343</v>
      </c>
      <c r="K5629" s="184" t="s">
        <v>339</v>
      </c>
      <c r="L5629" s="186">
        <f t="shared" si="189"/>
        <v>0</v>
      </c>
      <c r="M5629" s="186">
        <f t="shared" si="190"/>
        <v>0</v>
      </c>
      <c r="N5629" s="180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184" t="s">
        <v>344</v>
      </c>
      <c r="K5630" s="184" t="s">
        <v>318</v>
      </c>
      <c r="L5630" s="186">
        <f t="shared" si="189"/>
        <v>0</v>
      </c>
      <c r="M5630" s="186">
        <f t="shared" si="190"/>
        <v>0</v>
      </c>
      <c r="N5630" s="180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183" t="s">
        <v>351</v>
      </c>
      <c r="K5631" s="183" t="s">
        <v>318</v>
      </c>
      <c r="L5631" s="186">
        <f t="shared" si="189"/>
        <v>0</v>
      </c>
      <c r="M5631" s="186">
        <f t="shared" si="190"/>
        <v>0</v>
      </c>
      <c r="N5631" s="180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t="28.8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183" t="s">
        <v>352</v>
      </c>
      <c r="K5632" s="183" t="s">
        <v>321</v>
      </c>
      <c r="L5632" s="186">
        <f t="shared" si="189"/>
        <v>0</v>
      </c>
      <c r="M5632" s="186">
        <f t="shared" si="190"/>
        <v>0</v>
      </c>
      <c r="N5632" s="180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183" t="s">
        <v>345</v>
      </c>
      <c r="K5633" s="183" t="s">
        <v>318</v>
      </c>
      <c r="L5633" s="186">
        <f t="shared" si="189"/>
        <v>0</v>
      </c>
      <c r="M5633" s="186">
        <f t="shared" si="190"/>
        <v>0</v>
      </c>
      <c r="N5633" s="180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183" t="s">
        <v>268</v>
      </c>
      <c r="K5634" s="183" t="s">
        <v>318</v>
      </c>
      <c r="L5634" s="186">
        <f t="shared" si="189"/>
        <v>7.4999999999999997E-2</v>
      </c>
      <c r="M5634" s="186">
        <f t="shared" si="190"/>
        <v>175.90299999999999</v>
      </c>
      <c r="N5634" s="180" t="s">
        <v>517</v>
      </c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183" t="s">
        <v>292</v>
      </c>
      <c r="K5635" s="183" t="s">
        <v>318</v>
      </c>
      <c r="L5635" s="186">
        <f t="shared" si="189"/>
        <v>0</v>
      </c>
      <c r="M5635" s="186">
        <f t="shared" si="190"/>
        <v>0</v>
      </c>
      <c r="N5635" s="180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183" t="s">
        <v>293</v>
      </c>
      <c r="K5636" s="183" t="s">
        <v>318</v>
      </c>
      <c r="L5636" s="186">
        <f t="shared" si="189"/>
        <v>0</v>
      </c>
      <c r="M5636" s="186">
        <f t="shared" si="190"/>
        <v>0</v>
      </c>
      <c r="N5636" s="180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183" t="s">
        <v>269</v>
      </c>
      <c r="K5637" s="183" t="s">
        <v>320</v>
      </c>
      <c r="L5637" s="186">
        <f t="shared" si="189"/>
        <v>0</v>
      </c>
      <c r="M5637" s="186">
        <f t="shared" si="190"/>
        <v>0</v>
      </c>
      <c r="N5637" s="180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183" t="s">
        <v>270</v>
      </c>
      <c r="K5638" s="183" t="s">
        <v>320</v>
      </c>
      <c r="L5638" s="186">
        <f t="shared" ref="L5638:L5701" si="191">SUM(R5638,W5638,AB5638,AG5638,AL5638,AQ5638,AV5638,BA5638,BF5638,BK5638,BP5638,BU5638)</f>
        <v>0</v>
      </c>
      <c r="M5638" s="186">
        <f t="shared" ref="M5638:M5701" si="192">SUM(S5638,X5638,AC5638,AH5638,AM5638,AR5638,AW5638,BB5638,BG5638,BL5638,BQ5638,BV5638)</f>
        <v>0</v>
      </c>
      <c r="N5638" s="180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183" t="s">
        <v>271</v>
      </c>
      <c r="K5639" s="183" t="s">
        <v>321</v>
      </c>
      <c r="L5639" s="186">
        <f t="shared" si="191"/>
        <v>0</v>
      </c>
      <c r="M5639" s="186">
        <f t="shared" si="192"/>
        <v>0</v>
      </c>
      <c r="N5639" s="180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183" t="s">
        <v>294</v>
      </c>
      <c r="K5640" s="183" t="s">
        <v>320</v>
      </c>
      <c r="L5640" s="186">
        <f t="shared" si="191"/>
        <v>0</v>
      </c>
      <c r="M5640" s="186">
        <f t="shared" si="192"/>
        <v>0</v>
      </c>
      <c r="N5640" s="180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t="28.8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183" t="s">
        <v>346</v>
      </c>
      <c r="K5641" s="183" t="s">
        <v>320</v>
      </c>
      <c r="L5641" s="186">
        <f t="shared" si="191"/>
        <v>0</v>
      </c>
      <c r="M5641" s="186">
        <f t="shared" si="192"/>
        <v>0</v>
      </c>
      <c r="N5641" s="180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183" t="s">
        <v>295</v>
      </c>
      <c r="K5642" s="183" t="s">
        <v>320</v>
      </c>
      <c r="L5642" s="186">
        <f t="shared" si="191"/>
        <v>0</v>
      </c>
      <c r="M5642" s="186">
        <f t="shared" si="192"/>
        <v>0</v>
      </c>
      <c r="N5642" s="180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t="28.8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183" t="s">
        <v>299</v>
      </c>
      <c r="K5643" s="183" t="s">
        <v>318</v>
      </c>
      <c r="L5643" s="186">
        <f t="shared" si="191"/>
        <v>0</v>
      </c>
      <c r="M5643" s="186">
        <f t="shared" si="192"/>
        <v>0</v>
      </c>
      <c r="N5643" s="180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183" t="s">
        <v>347</v>
      </c>
      <c r="K5644" s="183" t="s">
        <v>320</v>
      </c>
      <c r="L5644" s="186">
        <f t="shared" si="191"/>
        <v>0</v>
      </c>
      <c r="M5644" s="186">
        <f t="shared" si="192"/>
        <v>0</v>
      </c>
      <c r="N5644" s="180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t="28.8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183" t="s">
        <v>296</v>
      </c>
      <c r="K5645" s="183" t="s">
        <v>321</v>
      </c>
      <c r="L5645" s="186">
        <f t="shared" si="191"/>
        <v>0</v>
      </c>
      <c r="M5645" s="186">
        <f t="shared" si="192"/>
        <v>0</v>
      </c>
      <c r="N5645" s="180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t="28.8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183" t="s">
        <v>297</v>
      </c>
      <c r="K5646" s="183" t="s">
        <v>318</v>
      </c>
      <c r="L5646" s="186">
        <f t="shared" si="191"/>
        <v>0</v>
      </c>
      <c r="M5646" s="186">
        <f t="shared" si="192"/>
        <v>0</v>
      </c>
      <c r="N5646" s="180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184" t="s">
        <v>348</v>
      </c>
      <c r="K5647" s="184" t="s">
        <v>320</v>
      </c>
      <c r="L5647" s="186">
        <f t="shared" si="191"/>
        <v>0</v>
      </c>
      <c r="M5647" s="186">
        <f t="shared" si="192"/>
        <v>0</v>
      </c>
      <c r="N5647" s="180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183" t="s">
        <v>272</v>
      </c>
      <c r="K5648" s="183" t="s">
        <v>321</v>
      </c>
      <c r="L5648" s="186">
        <f t="shared" si="191"/>
        <v>0</v>
      </c>
      <c r="M5648" s="186">
        <f t="shared" si="192"/>
        <v>0</v>
      </c>
      <c r="N5648" s="180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183" t="s">
        <v>273</v>
      </c>
      <c r="K5649" s="183" t="s">
        <v>321</v>
      </c>
      <c r="L5649" s="186">
        <f t="shared" si="191"/>
        <v>0</v>
      </c>
      <c r="M5649" s="186">
        <f t="shared" si="192"/>
        <v>0</v>
      </c>
      <c r="N5649" s="180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183" t="s">
        <v>274</v>
      </c>
      <c r="K5650" s="183" t="s">
        <v>321</v>
      </c>
      <c r="L5650" s="186">
        <f t="shared" si="191"/>
        <v>2.5000000000000001E-3</v>
      </c>
      <c r="M5650" s="186">
        <f t="shared" si="192"/>
        <v>3.3499999999999996</v>
      </c>
      <c r="N5650" s="180" t="s">
        <v>1571</v>
      </c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183" t="s">
        <v>275</v>
      </c>
      <c r="K5651" s="183" t="s">
        <v>321</v>
      </c>
      <c r="L5651" s="186">
        <f t="shared" si="191"/>
        <v>0</v>
      </c>
      <c r="M5651" s="186">
        <f t="shared" si="192"/>
        <v>0</v>
      </c>
      <c r="N5651" s="180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183" t="s">
        <v>276</v>
      </c>
      <c r="K5652" s="183" t="s">
        <v>320</v>
      </c>
      <c r="L5652" s="186">
        <f t="shared" si="191"/>
        <v>0</v>
      </c>
      <c r="M5652" s="186">
        <f t="shared" si="192"/>
        <v>0</v>
      </c>
      <c r="N5652" s="180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183" t="s">
        <v>277</v>
      </c>
      <c r="K5653" s="183" t="s">
        <v>320</v>
      </c>
      <c r="L5653" s="186">
        <f t="shared" si="191"/>
        <v>0</v>
      </c>
      <c r="M5653" s="186">
        <f t="shared" si="192"/>
        <v>0</v>
      </c>
      <c r="N5653" s="180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183" t="s">
        <v>298</v>
      </c>
      <c r="K5654" s="183" t="s">
        <v>321</v>
      </c>
      <c r="L5654" s="186">
        <f t="shared" si="191"/>
        <v>0</v>
      </c>
      <c r="M5654" s="186">
        <f t="shared" si="192"/>
        <v>0</v>
      </c>
      <c r="N5654" s="180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183" t="s">
        <v>278</v>
      </c>
      <c r="K5655" s="183" t="s">
        <v>320</v>
      </c>
      <c r="L5655" s="186">
        <f t="shared" si="191"/>
        <v>3</v>
      </c>
      <c r="M5655" s="186">
        <f t="shared" si="192"/>
        <v>11.064</v>
      </c>
      <c r="N5655" s="180" t="s">
        <v>1572</v>
      </c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183" t="s">
        <v>279</v>
      </c>
      <c r="K5656" s="183" t="s">
        <v>320</v>
      </c>
      <c r="L5656" s="186">
        <f t="shared" si="191"/>
        <v>0</v>
      </c>
      <c r="M5656" s="186">
        <f t="shared" si="192"/>
        <v>0</v>
      </c>
      <c r="N5656" s="180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183" t="s">
        <v>280</v>
      </c>
      <c r="K5657" s="183" t="s">
        <v>319</v>
      </c>
      <c r="L5657" s="186">
        <f t="shared" si="191"/>
        <v>0</v>
      </c>
      <c r="M5657" s="186">
        <f t="shared" si="192"/>
        <v>0</v>
      </c>
      <c r="N5657" s="180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t="43.2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183" t="s">
        <v>281</v>
      </c>
      <c r="K5658" s="183" t="s">
        <v>319</v>
      </c>
      <c r="L5658" s="186">
        <f t="shared" si="191"/>
        <v>0</v>
      </c>
      <c r="M5658" s="186">
        <f t="shared" si="192"/>
        <v>53.597000000000001</v>
      </c>
      <c r="N5658" s="185" t="s">
        <v>1570</v>
      </c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1060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1167</v>
      </c>
      <c r="BN5658" s="48"/>
      <c r="BO5658" s="48"/>
      <c r="BP5658" s="48"/>
      <c r="BQ5658" s="117">
        <f>2.84+13.327</f>
        <v>16.167000000000002</v>
      </c>
      <c r="BR5658" s="2" t="s">
        <v>1170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2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183" t="s">
        <v>267</v>
      </c>
      <c r="K5660" s="183" t="s">
        <v>318</v>
      </c>
      <c r="L5660" s="186">
        <f t="shared" si="191"/>
        <v>1.39</v>
      </c>
      <c r="M5660" s="186">
        <f t="shared" si="192"/>
        <v>910.98099999999999</v>
      </c>
      <c r="N5660" s="185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183" t="s">
        <v>291</v>
      </c>
      <c r="K5661" s="183" t="s">
        <v>319</v>
      </c>
      <c r="L5661" s="186">
        <f t="shared" si="191"/>
        <v>0</v>
      </c>
      <c r="M5661" s="186">
        <f t="shared" si="192"/>
        <v>0</v>
      </c>
      <c r="N5661" s="185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183" t="s">
        <v>336</v>
      </c>
      <c r="K5662" s="183" t="s">
        <v>319</v>
      </c>
      <c r="L5662" s="186">
        <f t="shared" si="191"/>
        <v>0</v>
      </c>
      <c r="M5662" s="186">
        <f t="shared" si="192"/>
        <v>0</v>
      </c>
      <c r="N5662" s="185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184" t="s">
        <v>337</v>
      </c>
      <c r="K5663" s="184" t="s">
        <v>318</v>
      </c>
      <c r="L5663" s="186">
        <f t="shared" si="191"/>
        <v>0</v>
      </c>
      <c r="M5663" s="186">
        <f t="shared" si="192"/>
        <v>0</v>
      </c>
      <c r="N5663" s="185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t="28.8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184" t="s">
        <v>338</v>
      </c>
      <c r="K5664" s="184" t="s">
        <v>339</v>
      </c>
      <c r="L5664" s="186">
        <f t="shared" si="191"/>
        <v>0</v>
      </c>
      <c r="M5664" s="186">
        <f t="shared" si="192"/>
        <v>0</v>
      </c>
      <c r="N5664" s="185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t="28.8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184" t="s">
        <v>340</v>
      </c>
      <c r="K5665" s="184" t="s">
        <v>318</v>
      </c>
      <c r="L5665" s="186">
        <f t="shared" si="191"/>
        <v>0</v>
      </c>
      <c r="M5665" s="186">
        <f t="shared" si="192"/>
        <v>0</v>
      </c>
      <c r="N5665" s="185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184" t="s">
        <v>341</v>
      </c>
      <c r="K5666" s="184" t="s">
        <v>320</v>
      </c>
      <c r="L5666" s="186">
        <f t="shared" si="191"/>
        <v>0</v>
      </c>
      <c r="M5666" s="186">
        <f t="shared" si="192"/>
        <v>0</v>
      </c>
      <c r="N5666" s="185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t="28.8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184" t="s">
        <v>342</v>
      </c>
      <c r="K5667" s="184" t="s">
        <v>320</v>
      </c>
      <c r="L5667" s="186">
        <f t="shared" si="191"/>
        <v>0</v>
      </c>
      <c r="M5667" s="186">
        <f t="shared" si="192"/>
        <v>0</v>
      </c>
      <c r="N5667" s="185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184" t="s">
        <v>343</v>
      </c>
      <c r="K5668" s="184" t="s">
        <v>339</v>
      </c>
      <c r="L5668" s="186">
        <f t="shared" si="191"/>
        <v>0</v>
      </c>
      <c r="M5668" s="186">
        <f t="shared" si="192"/>
        <v>0</v>
      </c>
      <c r="N5668" s="185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184" t="s">
        <v>344</v>
      </c>
      <c r="K5669" s="184" t="s">
        <v>318</v>
      </c>
      <c r="L5669" s="186">
        <f t="shared" si="191"/>
        <v>0</v>
      </c>
      <c r="M5669" s="186">
        <f t="shared" si="192"/>
        <v>0</v>
      </c>
      <c r="N5669" s="185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183" t="s">
        <v>351</v>
      </c>
      <c r="K5670" s="183" t="s">
        <v>318</v>
      </c>
      <c r="L5670" s="186">
        <f t="shared" si="191"/>
        <v>0</v>
      </c>
      <c r="M5670" s="186">
        <f t="shared" si="192"/>
        <v>0</v>
      </c>
      <c r="N5670" s="185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t="28.8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183" t="s">
        <v>352</v>
      </c>
      <c r="K5671" s="183" t="s">
        <v>321</v>
      </c>
      <c r="L5671" s="186">
        <f t="shared" si="191"/>
        <v>0</v>
      </c>
      <c r="M5671" s="186">
        <f t="shared" si="192"/>
        <v>0</v>
      </c>
      <c r="N5671" s="185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183" t="s">
        <v>345</v>
      </c>
      <c r="K5672" s="183" t="s">
        <v>318</v>
      </c>
      <c r="L5672" s="186">
        <f t="shared" si="191"/>
        <v>0</v>
      </c>
      <c r="M5672" s="186">
        <f t="shared" si="192"/>
        <v>0</v>
      </c>
      <c r="N5672" s="185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183" t="s">
        <v>268</v>
      </c>
      <c r="K5673" s="183" t="s">
        <v>318</v>
      </c>
      <c r="L5673" s="186">
        <f t="shared" si="191"/>
        <v>0</v>
      </c>
      <c r="M5673" s="186">
        <f t="shared" si="192"/>
        <v>0</v>
      </c>
      <c r="N5673" s="185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183" t="s">
        <v>292</v>
      </c>
      <c r="K5674" s="183" t="s">
        <v>318</v>
      </c>
      <c r="L5674" s="186">
        <f t="shared" si="191"/>
        <v>0</v>
      </c>
      <c r="M5674" s="186">
        <f t="shared" si="192"/>
        <v>0</v>
      </c>
      <c r="N5674" s="185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183" t="s">
        <v>293</v>
      </c>
      <c r="K5675" s="183" t="s">
        <v>318</v>
      </c>
      <c r="L5675" s="186">
        <f t="shared" si="191"/>
        <v>0</v>
      </c>
      <c r="M5675" s="186">
        <f t="shared" si="192"/>
        <v>0</v>
      </c>
      <c r="N5675" s="185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183" t="s">
        <v>269</v>
      </c>
      <c r="K5676" s="183" t="s">
        <v>320</v>
      </c>
      <c r="L5676" s="186">
        <f t="shared" si="191"/>
        <v>0</v>
      </c>
      <c r="M5676" s="186">
        <f t="shared" si="192"/>
        <v>0</v>
      </c>
      <c r="N5676" s="185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183" t="s">
        <v>270</v>
      </c>
      <c r="K5677" s="183" t="s">
        <v>320</v>
      </c>
      <c r="L5677" s="186">
        <f t="shared" si="191"/>
        <v>0</v>
      </c>
      <c r="M5677" s="186">
        <f t="shared" si="192"/>
        <v>0</v>
      </c>
      <c r="N5677" s="185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183" t="s">
        <v>271</v>
      </c>
      <c r="K5678" s="183" t="s">
        <v>321</v>
      </c>
      <c r="L5678" s="186">
        <f t="shared" si="191"/>
        <v>0</v>
      </c>
      <c r="M5678" s="186">
        <f t="shared" si="192"/>
        <v>0</v>
      </c>
      <c r="N5678" s="185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183" t="s">
        <v>294</v>
      </c>
      <c r="K5679" s="183" t="s">
        <v>320</v>
      </c>
      <c r="L5679" s="186">
        <f t="shared" si="191"/>
        <v>0</v>
      </c>
      <c r="M5679" s="186">
        <f t="shared" si="192"/>
        <v>0</v>
      </c>
      <c r="N5679" s="185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t="28.8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183" t="s">
        <v>346</v>
      </c>
      <c r="K5680" s="183" t="s">
        <v>320</v>
      </c>
      <c r="L5680" s="186">
        <f t="shared" si="191"/>
        <v>0</v>
      </c>
      <c r="M5680" s="186">
        <f t="shared" si="192"/>
        <v>0</v>
      </c>
      <c r="N5680" s="185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183" t="s">
        <v>295</v>
      </c>
      <c r="K5681" s="183" t="s">
        <v>320</v>
      </c>
      <c r="L5681" s="186">
        <f t="shared" si="191"/>
        <v>0</v>
      </c>
      <c r="M5681" s="186">
        <f t="shared" si="192"/>
        <v>0</v>
      </c>
      <c r="N5681" s="185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t="28.8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183" t="s">
        <v>299</v>
      </c>
      <c r="K5682" s="183" t="s">
        <v>318</v>
      </c>
      <c r="L5682" s="186">
        <f t="shared" si="191"/>
        <v>0</v>
      </c>
      <c r="M5682" s="186">
        <f t="shared" si="192"/>
        <v>0</v>
      </c>
      <c r="N5682" s="185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183" t="s">
        <v>347</v>
      </c>
      <c r="K5683" s="183" t="s">
        <v>320</v>
      </c>
      <c r="L5683" s="186">
        <f t="shared" si="191"/>
        <v>0</v>
      </c>
      <c r="M5683" s="186">
        <f t="shared" si="192"/>
        <v>0</v>
      </c>
      <c r="N5683" s="185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t="28.8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183" t="s">
        <v>296</v>
      </c>
      <c r="K5684" s="183" t="s">
        <v>321</v>
      </c>
      <c r="L5684" s="186">
        <f t="shared" si="191"/>
        <v>0</v>
      </c>
      <c r="M5684" s="186">
        <f t="shared" si="192"/>
        <v>0</v>
      </c>
      <c r="N5684" s="185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t="28.8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183" t="s">
        <v>297</v>
      </c>
      <c r="K5685" s="183" t="s">
        <v>318</v>
      </c>
      <c r="L5685" s="186">
        <f t="shared" si="191"/>
        <v>3.7000000000000002E-3</v>
      </c>
      <c r="M5685" s="186">
        <f t="shared" si="192"/>
        <v>12.26</v>
      </c>
      <c r="N5685" s="185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184" t="s">
        <v>348</v>
      </c>
      <c r="K5686" s="184" t="s">
        <v>320</v>
      </c>
      <c r="L5686" s="186">
        <f t="shared" si="191"/>
        <v>0</v>
      </c>
      <c r="M5686" s="186">
        <f t="shared" si="192"/>
        <v>0</v>
      </c>
      <c r="N5686" s="185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183" t="s">
        <v>272</v>
      </c>
      <c r="K5687" s="183" t="s">
        <v>321</v>
      </c>
      <c r="L5687" s="186">
        <f t="shared" si="191"/>
        <v>0</v>
      </c>
      <c r="M5687" s="186">
        <f t="shared" si="192"/>
        <v>0</v>
      </c>
      <c r="N5687" s="185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183" t="s">
        <v>273</v>
      </c>
      <c r="K5688" s="183" t="s">
        <v>321</v>
      </c>
      <c r="L5688" s="186">
        <f t="shared" si="191"/>
        <v>0</v>
      </c>
      <c r="M5688" s="186">
        <f t="shared" si="192"/>
        <v>0</v>
      </c>
      <c r="N5688" s="185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183" t="s">
        <v>274</v>
      </c>
      <c r="K5689" s="183" t="s">
        <v>321</v>
      </c>
      <c r="L5689" s="186">
        <f t="shared" si="191"/>
        <v>0</v>
      </c>
      <c r="M5689" s="186">
        <f t="shared" si="192"/>
        <v>0</v>
      </c>
      <c r="N5689" s="185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183" t="s">
        <v>275</v>
      </c>
      <c r="K5690" s="183" t="s">
        <v>321</v>
      </c>
      <c r="L5690" s="186">
        <f t="shared" si="191"/>
        <v>0</v>
      </c>
      <c r="M5690" s="186">
        <f t="shared" si="192"/>
        <v>0</v>
      </c>
      <c r="N5690" s="185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183" t="s">
        <v>276</v>
      </c>
      <c r="K5691" s="183" t="s">
        <v>320</v>
      </c>
      <c r="L5691" s="186">
        <f t="shared" si="191"/>
        <v>0</v>
      </c>
      <c r="M5691" s="186">
        <f t="shared" si="192"/>
        <v>0</v>
      </c>
      <c r="N5691" s="185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183" t="s">
        <v>277</v>
      </c>
      <c r="K5692" s="183" t="s">
        <v>320</v>
      </c>
      <c r="L5692" s="186">
        <f t="shared" si="191"/>
        <v>2</v>
      </c>
      <c r="M5692" s="186">
        <f t="shared" si="192"/>
        <v>23.934999999999999</v>
      </c>
      <c r="N5692" s="185" t="s">
        <v>363</v>
      </c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183" t="s">
        <v>298</v>
      </c>
      <c r="K5693" s="183" t="s">
        <v>321</v>
      </c>
      <c r="L5693" s="186">
        <f t="shared" si="191"/>
        <v>0</v>
      </c>
      <c r="M5693" s="186">
        <f t="shared" si="192"/>
        <v>0</v>
      </c>
      <c r="N5693" s="185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183" t="s">
        <v>278</v>
      </c>
      <c r="K5694" s="183" t="s">
        <v>320</v>
      </c>
      <c r="L5694" s="186">
        <f t="shared" si="191"/>
        <v>0</v>
      </c>
      <c r="M5694" s="186">
        <f t="shared" si="192"/>
        <v>0</v>
      </c>
      <c r="N5694" s="185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183" t="s">
        <v>279</v>
      </c>
      <c r="K5695" s="183" t="s">
        <v>320</v>
      </c>
      <c r="L5695" s="186">
        <f t="shared" si="191"/>
        <v>0</v>
      </c>
      <c r="M5695" s="186">
        <f t="shared" si="192"/>
        <v>0</v>
      </c>
      <c r="N5695" s="185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183" t="s">
        <v>280</v>
      </c>
      <c r="K5696" s="183" t="s">
        <v>319</v>
      </c>
      <c r="L5696" s="186">
        <f t="shared" si="191"/>
        <v>0</v>
      </c>
      <c r="M5696" s="186">
        <f t="shared" si="192"/>
        <v>0</v>
      </c>
      <c r="N5696" s="185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t="28.8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183" t="s">
        <v>281</v>
      </c>
      <c r="K5697" s="183" t="s">
        <v>319</v>
      </c>
      <c r="L5697" s="186">
        <f t="shared" si="191"/>
        <v>0</v>
      </c>
      <c r="M5697" s="186">
        <f t="shared" si="192"/>
        <v>76.87</v>
      </c>
      <c r="N5697" s="185" t="s">
        <v>1575</v>
      </c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1060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1015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2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183" t="s">
        <v>509</v>
      </c>
      <c r="K5699" s="183" t="s">
        <v>318</v>
      </c>
      <c r="L5699" s="186">
        <f t="shared" si="191"/>
        <v>0</v>
      </c>
      <c r="M5699" s="186">
        <f t="shared" si="192"/>
        <v>0</v>
      </c>
      <c r="N5699" s="185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183" t="s">
        <v>291</v>
      </c>
      <c r="K5700" s="183" t="s">
        <v>319</v>
      </c>
      <c r="L5700" s="186">
        <f t="shared" si="191"/>
        <v>0</v>
      </c>
      <c r="M5700" s="186">
        <f t="shared" si="192"/>
        <v>0</v>
      </c>
      <c r="N5700" s="185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183" t="s">
        <v>336</v>
      </c>
      <c r="K5701" s="183" t="s">
        <v>319</v>
      </c>
      <c r="L5701" s="186">
        <f t="shared" si="191"/>
        <v>0</v>
      </c>
      <c r="M5701" s="186">
        <f t="shared" si="192"/>
        <v>0</v>
      </c>
      <c r="N5701" s="185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184" t="s">
        <v>337</v>
      </c>
      <c r="K5702" s="184" t="s">
        <v>318</v>
      </c>
      <c r="L5702" s="186">
        <f t="shared" ref="L5702:L5765" si="193">SUM(R5702,W5702,AB5702,AG5702,AL5702,AQ5702,AV5702,BA5702,BF5702,BK5702,BP5702,BU5702)</f>
        <v>0</v>
      </c>
      <c r="M5702" s="186">
        <f t="shared" ref="M5702:M5765" si="194">SUM(S5702,X5702,AC5702,AH5702,AM5702,AR5702,AW5702,BB5702,BG5702,BL5702,BQ5702,BV5702)</f>
        <v>0</v>
      </c>
      <c r="N5702" s="185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t="28.8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184" t="s">
        <v>338</v>
      </c>
      <c r="K5703" s="184" t="s">
        <v>339</v>
      </c>
      <c r="L5703" s="186">
        <f t="shared" si="193"/>
        <v>0</v>
      </c>
      <c r="M5703" s="186">
        <f t="shared" si="194"/>
        <v>0</v>
      </c>
      <c r="N5703" s="185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t="28.8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184" t="s">
        <v>340</v>
      </c>
      <c r="K5704" s="184" t="s">
        <v>318</v>
      </c>
      <c r="L5704" s="186">
        <f t="shared" si="193"/>
        <v>0</v>
      </c>
      <c r="M5704" s="186">
        <f t="shared" si="194"/>
        <v>0</v>
      </c>
      <c r="N5704" s="185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184" t="s">
        <v>341</v>
      </c>
      <c r="K5705" s="184" t="s">
        <v>320</v>
      </c>
      <c r="L5705" s="186">
        <f t="shared" si="193"/>
        <v>0</v>
      </c>
      <c r="M5705" s="186">
        <f t="shared" si="194"/>
        <v>0</v>
      </c>
      <c r="N5705" s="185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t="28.8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184" t="s">
        <v>342</v>
      </c>
      <c r="K5706" s="184" t="s">
        <v>320</v>
      </c>
      <c r="L5706" s="186">
        <f t="shared" si="193"/>
        <v>0</v>
      </c>
      <c r="M5706" s="186">
        <f t="shared" si="194"/>
        <v>0</v>
      </c>
      <c r="N5706" s="185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184" t="s">
        <v>343</v>
      </c>
      <c r="K5707" s="184" t="s">
        <v>339</v>
      </c>
      <c r="L5707" s="186">
        <f t="shared" si="193"/>
        <v>0</v>
      </c>
      <c r="M5707" s="186">
        <f t="shared" si="194"/>
        <v>0</v>
      </c>
      <c r="N5707" s="185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184" t="s">
        <v>344</v>
      </c>
      <c r="K5708" s="184" t="s">
        <v>318</v>
      </c>
      <c r="L5708" s="186">
        <f t="shared" si="193"/>
        <v>0</v>
      </c>
      <c r="M5708" s="186">
        <f t="shared" si="194"/>
        <v>0</v>
      </c>
      <c r="N5708" s="185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183" t="s">
        <v>351</v>
      </c>
      <c r="K5709" s="183" t="s">
        <v>318</v>
      </c>
      <c r="L5709" s="186">
        <f t="shared" si="193"/>
        <v>0</v>
      </c>
      <c r="M5709" s="186">
        <f t="shared" si="194"/>
        <v>0</v>
      </c>
      <c r="N5709" s="185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t="28.8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183" t="s">
        <v>352</v>
      </c>
      <c r="K5710" s="183" t="s">
        <v>321</v>
      </c>
      <c r="L5710" s="186">
        <f t="shared" si="193"/>
        <v>0.45</v>
      </c>
      <c r="M5710" s="186">
        <f t="shared" si="194"/>
        <v>765.78399999999999</v>
      </c>
      <c r="N5710" s="185" t="s">
        <v>649</v>
      </c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183" t="s">
        <v>345</v>
      </c>
      <c r="K5711" s="183" t="s">
        <v>318</v>
      </c>
      <c r="L5711" s="186">
        <f t="shared" si="193"/>
        <v>0</v>
      </c>
      <c r="M5711" s="186">
        <f t="shared" si="194"/>
        <v>0</v>
      </c>
      <c r="N5711" s="185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183" t="s">
        <v>268</v>
      </c>
      <c r="K5712" s="183" t="s">
        <v>318</v>
      </c>
      <c r="L5712" s="186">
        <f t="shared" si="193"/>
        <v>0</v>
      </c>
      <c r="M5712" s="186">
        <f t="shared" si="194"/>
        <v>0</v>
      </c>
      <c r="N5712" s="185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183" t="s">
        <v>292</v>
      </c>
      <c r="K5713" s="183" t="s">
        <v>318</v>
      </c>
      <c r="L5713" s="186">
        <f t="shared" si="193"/>
        <v>0</v>
      </c>
      <c r="M5713" s="186">
        <f t="shared" si="194"/>
        <v>0</v>
      </c>
      <c r="N5713" s="185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183" t="s">
        <v>293</v>
      </c>
      <c r="K5714" s="183" t="s">
        <v>318</v>
      </c>
      <c r="L5714" s="186">
        <f t="shared" si="193"/>
        <v>0</v>
      </c>
      <c r="M5714" s="186">
        <f t="shared" si="194"/>
        <v>0</v>
      </c>
      <c r="N5714" s="185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183" t="s">
        <v>269</v>
      </c>
      <c r="K5715" s="183" t="s">
        <v>320</v>
      </c>
      <c r="L5715" s="186">
        <f t="shared" si="193"/>
        <v>0</v>
      </c>
      <c r="M5715" s="186">
        <f t="shared" si="194"/>
        <v>0</v>
      </c>
      <c r="N5715" s="185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183" t="s">
        <v>270</v>
      </c>
      <c r="K5716" s="183" t="s">
        <v>320</v>
      </c>
      <c r="L5716" s="186">
        <f t="shared" si="193"/>
        <v>0</v>
      </c>
      <c r="M5716" s="186">
        <f t="shared" si="194"/>
        <v>0</v>
      </c>
      <c r="N5716" s="185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183" t="s">
        <v>271</v>
      </c>
      <c r="K5717" s="183" t="s">
        <v>321</v>
      </c>
      <c r="L5717" s="186">
        <f t="shared" si="193"/>
        <v>0</v>
      </c>
      <c r="M5717" s="186">
        <f t="shared" si="194"/>
        <v>0</v>
      </c>
      <c r="N5717" s="185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183" t="s">
        <v>294</v>
      </c>
      <c r="K5718" s="183" t="s">
        <v>320</v>
      </c>
      <c r="L5718" s="186">
        <f t="shared" si="193"/>
        <v>0</v>
      </c>
      <c r="M5718" s="186">
        <f t="shared" si="194"/>
        <v>0</v>
      </c>
      <c r="N5718" s="185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t="28.8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183" t="s">
        <v>346</v>
      </c>
      <c r="K5719" s="183" t="s">
        <v>320</v>
      </c>
      <c r="L5719" s="186">
        <f t="shared" si="193"/>
        <v>0</v>
      </c>
      <c r="M5719" s="186">
        <f t="shared" si="194"/>
        <v>0</v>
      </c>
      <c r="N5719" s="185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183" t="s">
        <v>295</v>
      </c>
      <c r="K5720" s="183" t="s">
        <v>320</v>
      </c>
      <c r="L5720" s="186">
        <f t="shared" si="193"/>
        <v>0</v>
      </c>
      <c r="M5720" s="186">
        <f t="shared" si="194"/>
        <v>0</v>
      </c>
      <c r="N5720" s="185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t="28.8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183" t="s">
        <v>299</v>
      </c>
      <c r="K5721" s="183" t="s">
        <v>318</v>
      </c>
      <c r="L5721" s="186">
        <f t="shared" si="193"/>
        <v>0</v>
      </c>
      <c r="M5721" s="186">
        <f t="shared" si="194"/>
        <v>0</v>
      </c>
      <c r="N5721" s="185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183" t="s">
        <v>347</v>
      </c>
      <c r="K5722" s="183" t="s">
        <v>320</v>
      </c>
      <c r="L5722" s="186">
        <f t="shared" si="193"/>
        <v>0</v>
      </c>
      <c r="M5722" s="186">
        <f t="shared" si="194"/>
        <v>0</v>
      </c>
      <c r="N5722" s="185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t="28.8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183" t="s">
        <v>296</v>
      </c>
      <c r="K5723" s="183" t="s">
        <v>321</v>
      </c>
      <c r="L5723" s="186">
        <f t="shared" si="193"/>
        <v>0</v>
      </c>
      <c r="M5723" s="186">
        <f t="shared" si="194"/>
        <v>0</v>
      </c>
      <c r="N5723" s="185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t="28.8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183" t="s">
        <v>297</v>
      </c>
      <c r="K5724" s="183" t="s">
        <v>318</v>
      </c>
      <c r="L5724" s="186">
        <f t="shared" si="193"/>
        <v>0</v>
      </c>
      <c r="M5724" s="186">
        <f t="shared" si="194"/>
        <v>0</v>
      </c>
      <c r="N5724" s="185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184" t="s">
        <v>348</v>
      </c>
      <c r="K5725" s="184" t="s">
        <v>320</v>
      </c>
      <c r="L5725" s="186">
        <f t="shared" si="193"/>
        <v>8</v>
      </c>
      <c r="M5725" s="186">
        <f t="shared" si="194"/>
        <v>40.606000000000002</v>
      </c>
      <c r="N5725" s="185" t="s">
        <v>513</v>
      </c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183" t="s">
        <v>272</v>
      </c>
      <c r="K5726" s="183" t="s">
        <v>321</v>
      </c>
      <c r="L5726" s="186">
        <f t="shared" si="193"/>
        <v>0</v>
      </c>
      <c r="M5726" s="186">
        <f t="shared" si="194"/>
        <v>0</v>
      </c>
      <c r="N5726" s="185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183" t="s">
        <v>273</v>
      </c>
      <c r="K5727" s="183" t="s">
        <v>321</v>
      </c>
      <c r="L5727" s="186">
        <f t="shared" si="193"/>
        <v>0</v>
      </c>
      <c r="M5727" s="186">
        <f t="shared" si="194"/>
        <v>0</v>
      </c>
      <c r="N5727" s="185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183" t="s">
        <v>274</v>
      </c>
      <c r="K5728" s="183" t="s">
        <v>321</v>
      </c>
      <c r="L5728" s="186">
        <f t="shared" si="193"/>
        <v>4.0000000000000001E-3</v>
      </c>
      <c r="M5728" s="186">
        <f t="shared" si="194"/>
        <v>13.945</v>
      </c>
      <c r="N5728" s="185" t="s">
        <v>790</v>
      </c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790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183" t="s">
        <v>275</v>
      </c>
      <c r="K5729" s="183" t="s">
        <v>321</v>
      </c>
      <c r="L5729" s="187">
        <f t="shared" si="193"/>
        <v>3.5000000000000001E-3</v>
      </c>
      <c r="M5729" s="186">
        <f t="shared" si="194"/>
        <v>9.3379999999999992</v>
      </c>
      <c r="N5729" s="185" t="s">
        <v>1576</v>
      </c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183" t="s">
        <v>276</v>
      </c>
      <c r="K5730" s="183" t="s">
        <v>320</v>
      </c>
      <c r="L5730" s="186">
        <f t="shared" si="193"/>
        <v>0</v>
      </c>
      <c r="M5730" s="186">
        <f t="shared" si="194"/>
        <v>0</v>
      </c>
      <c r="N5730" s="185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183" t="s">
        <v>277</v>
      </c>
      <c r="K5731" s="183" t="s">
        <v>320</v>
      </c>
      <c r="L5731" s="186">
        <f t="shared" si="193"/>
        <v>1</v>
      </c>
      <c r="M5731" s="186">
        <f t="shared" si="194"/>
        <v>12.602</v>
      </c>
      <c r="N5731" s="185" t="s">
        <v>363</v>
      </c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183" t="s">
        <v>298</v>
      </c>
      <c r="K5732" s="183" t="s">
        <v>321</v>
      </c>
      <c r="L5732" s="186">
        <f t="shared" si="193"/>
        <v>0</v>
      </c>
      <c r="M5732" s="186">
        <f t="shared" si="194"/>
        <v>0</v>
      </c>
      <c r="N5732" s="185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183" t="s">
        <v>278</v>
      </c>
      <c r="K5733" s="183" t="s">
        <v>320</v>
      </c>
      <c r="L5733" s="186">
        <f t="shared" si="193"/>
        <v>0</v>
      </c>
      <c r="M5733" s="186">
        <f t="shared" si="194"/>
        <v>0</v>
      </c>
      <c r="N5733" s="185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183" t="s">
        <v>279</v>
      </c>
      <c r="K5734" s="183" t="s">
        <v>320</v>
      </c>
      <c r="L5734" s="186">
        <f t="shared" si="193"/>
        <v>51</v>
      </c>
      <c r="M5734" s="186">
        <f t="shared" si="194"/>
        <v>77.447000000000003</v>
      </c>
      <c r="N5734" s="185" t="s">
        <v>401</v>
      </c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183" t="s">
        <v>280</v>
      </c>
      <c r="K5735" s="183" t="s">
        <v>319</v>
      </c>
      <c r="L5735" s="186">
        <f t="shared" si="193"/>
        <v>0</v>
      </c>
      <c r="M5735" s="186">
        <f t="shared" si="194"/>
        <v>0</v>
      </c>
      <c r="N5735" s="185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t="72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183" t="s">
        <v>281</v>
      </c>
      <c r="K5736" s="183" t="s">
        <v>319</v>
      </c>
      <c r="L5736" s="186">
        <f t="shared" si="193"/>
        <v>0</v>
      </c>
      <c r="M5736" s="186">
        <f t="shared" si="194"/>
        <v>93.513999999999996</v>
      </c>
      <c r="N5736" s="185" t="s">
        <v>1577</v>
      </c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823</v>
      </c>
      <c r="AY5736" s="2"/>
      <c r="AZ5736" s="2"/>
      <c r="BA5736" s="2"/>
      <c r="BB5736" s="55">
        <v>3.5619999999999998</v>
      </c>
      <c r="BC5736" s="105" t="s">
        <v>937</v>
      </c>
      <c r="BD5736" s="105"/>
      <c r="BE5736" s="105"/>
      <c r="BF5736" s="105"/>
      <c r="BG5736" s="109">
        <v>14.315</v>
      </c>
      <c r="BH5736" s="2" t="s">
        <v>1044</v>
      </c>
      <c r="BI5736" s="2"/>
      <c r="BJ5736" s="2"/>
      <c r="BK5736" s="2"/>
      <c r="BL5736" s="55">
        <v>19.504000000000001</v>
      </c>
      <c r="BM5736" s="48" t="s">
        <v>1189</v>
      </c>
      <c r="BN5736" s="48"/>
      <c r="BO5736" s="48"/>
      <c r="BP5736" s="48"/>
      <c r="BQ5736" s="117">
        <v>37.482999999999997</v>
      </c>
      <c r="BR5736" s="2" t="s">
        <v>1261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2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183" t="s">
        <v>509</v>
      </c>
      <c r="K5738" s="183" t="s">
        <v>318</v>
      </c>
      <c r="L5738" s="186">
        <f t="shared" si="193"/>
        <v>0</v>
      </c>
      <c r="M5738" s="186">
        <f t="shared" si="194"/>
        <v>0</v>
      </c>
      <c r="N5738" s="185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183" t="s">
        <v>291</v>
      </c>
      <c r="K5739" s="183" t="s">
        <v>319</v>
      </c>
      <c r="L5739" s="186">
        <f t="shared" si="193"/>
        <v>0</v>
      </c>
      <c r="M5739" s="186">
        <f t="shared" si="194"/>
        <v>0</v>
      </c>
      <c r="N5739" s="185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183" t="s">
        <v>336</v>
      </c>
      <c r="K5740" s="183" t="s">
        <v>319</v>
      </c>
      <c r="L5740" s="186">
        <f t="shared" si="193"/>
        <v>0</v>
      </c>
      <c r="M5740" s="186">
        <f t="shared" si="194"/>
        <v>0</v>
      </c>
      <c r="N5740" s="185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184" t="s">
        <v>337</v>
      </c>
      <c r="K5741" s="184" t="s">
        <v>318</v>
      </c>
      <c r="L5741" s="186">
        <f t="shared" si="193"/>
        <v>0</v>
      </c>
      <c r="M5741" s="186">
        <f t="shared" si="194"/>
        <v>0</v>
      </c>
      <c r="N5741" s="185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t="28.8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184" t="s">
        <v>338</v>
      </c>
      <c r="K5742" s="184" t="s">
        <v>339</v>
      </c>
      <c r="L5742" s="186">
        <f t="shared" si="193"/>
        <v>0</v>
      </c>
      <c r="M5742" s="186">
        <f t="shared" si="194"/>
        <v>0</v>
      </c>
      <c r="N5742" s="185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t="28.8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184" t="s">
        <v>340</v>
      </c>
      <c r="K5743" s="184" t="s">
        <v>318</v>
      </c>
      <c r="L5743" s="186">
        <f t="shared" si="193"/>
        <v>0</v>
      </c>
      <c r="M5743" s="186">
        <f t="shared" si="194"/>
        <v>0</v>
      </c>
      <c r="N5743" s="185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184" t="s">
        <v>341</v>
      </c>
      <c r="K5744" s="184" t="s">
        <v>320</v>
      </c>
      <c r="L5744" s="186">
        <f t="shared" si="193"/>
        <v>0</v>
      </c>
      <c r="M5744" s="186">
        <f t="shared" si="194"/>
        <v>0</v>
      </c>
      <c r="N5744" s="185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t="28.8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184" t="s">
        <v>342</v>
      </c>
      <c r="K5745" s="184" t="s">
        <v>320</v>
      </c>
      <c r="L5745" s="186">
        <f t="shared" si="193"/>
        <v>0</v>
      </c>
      <c r="M5745" s="186">
        <f t="shared" si="194"/>
        <v>0</v>
      </c>
      <c r="N5745" s="185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184" t="s">
        <v>343</v>
      </c>
      <c r="K5746" s="184" t="s">
        <v>339</v>
      </c>
      <c r="L5746" s="186">
        <f t="shared" si="193"/>
        <v>0</v>
      </c>
      <c r="M5746" s="186">
        <f t="shared" si="194"/>
        <v>0</v>
      </c>
      <c r="N5746" s="185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184" t="s">
        <v>344</v>
      </c>
      <c r="K5747" s="184" t="s">
        <v>318</v>
      </c>
      <c r="L5747" s="186">
        <f t="shared" si="193"/>
        <v>0</v>
      </c>
      <c r="M5747" s="186">
        <f t="shared" si="194"/>
        <v>0</v>
      </c>
      <c r="N5747" s="185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183" t="s">
        <v>351</v>
      </c>
      <c r="K5748" s="183" t="s">
        <v>318</v>
      </c>
      <c r="L5748" s="186">
        <f t="shared" si="193"/>
        <v>2.4299999999999999E-2</v>
      </c>
      <c r="M5748" s="186">
        <f t="shared" si="194"/>
        <v>17.308</v>
      </c>
      <c r="N5748" s="185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t="28.8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183" t="s">
        <v>352</v>
      </c>
      <c r="K5749" s="183" t="s">
        <v>321</v>
      </c>
      <c r="L5749" s="186">
        <f t="shared" si="193"/>
        <v>0</v>
      </c>
      <c r="M5749" s="186">
        <f t="shared" si="194"/>
        <v>0</v>
      </c>
      <c r="N5749" s="185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183" t="s">
        <v>345</v>
      </c>
      <c r="K5750" s="183" t="s">
        <v>318</v>
      </c>
      <c r="L5750" s="186">
        <f t="shared" si="193"/>
        <v>0</v>
      </c>
      <c r="M5750" s="186">
        <f t="shared" si="194"/>
        <v>0</v>
      </c>
      <c r="N5750" s="185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183" t="s">
        <v>268</v>
      </c>
      <c r="K5751" s="183" t="s">
        <v>318</v>
      </c>
      <c r="L5751" s="186">
        <f t="shared" si="193"/>
        <v>0</v>
      </c>
      <c r="M5751" s="186">
        <f t="shared" si="194"/>
        <v>0</v>
      </c>
      <c r="N5751" s="185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183" t="s">
        <v>292</v>
      </c>
      <c r="K5752" s="183" t="s">
        <v>318</v>
      </c>
      <c r="L5752" s="186">
        <f t="shared" si="193"/>
        <v>0</v>
      </c>
      <c r="M5752" s="186">
        <f t="shared" si="194"/>
        <v>0</v>
      </c>
      <c r="N5752" s="185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183" t="s">
        <v>293</v>
      </c>
      <c r="K5753" s="183" t="s">
        <v>318</v>
      </c>
      <c r="L5753" s="186">
        <f t="shared" si="193"/>
        <v>0</v>
      </c>
      <c r="M5753" s="186">
        <f t="shared" si="194"/>
        <v>0</v>
      </c>
      <c r="N5753" s="185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183" t="s">
        <v>269</v>
      </c>
      <c r="K5754" s="183" t="s">
        <v>320</v>
      </c>
      <c r="L5754" s="186">
        <f t="shared" si="193"/>
        <v>0</v>
      </c>
      <c r="M5754" s="186">
        <f t="shared" si="194"/>
        <v>0</v>
      </c>
      <c r="N5754" s="185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183" t="s">
        <v>270</v>
      </c>
      <c r="K5755" s="183" t="s">
        <v>320</v>
      </c>
      <c r="L5755" s="186">
        <f t="shared" si="193"/>
        <v>0</v>
      </c>
      <c r="M5755" s="186">
        <f t="shared" si="194"/>
        <v>0</v>
      </c>
      <c r="N5755" s="185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183" t="s">
        <v>271</v>
      </c>
      <c r="K5756" s="183" t="s">
        <v>321</v>
      </c>
      <c r="L5756" s="186">
        <f t="shared" si="193"/>
        <v>0</v>
      </c>
      <c r="M5756" s="186">
        <f t="shared" si="194"/>
        <v>0</v>
      </c>
      <c r="N5756" s="185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183" t="s">
        <v>294</v>
      </c>
      <c r="K5757" s="183" t="s">
        <v>320</v>
      </c>
      <c r="L5757" s="186">
        <f t="shared" si="193"/>
        <v>0</v>
      </c>
      <c r="M5757" s="186">
        <f t="shared" si="194"/>
        <v>0</v>
      </c>
      <c r="N5757" s="185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t="28.8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183" t="s">
        <v>346</v>
      </c>
      <c r="K5758" s="183" t="s">
        <v>320</v>
      </c>
      <c r="L5758" s="186">
        <f t="shared" si="193"/>
        <v>0</v>
      </c>
      <c r="M5758" s="186">
        <f t="shared" si="194"/>
        <v>0</v>
      </c>
      <c r="N5758" s="185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183" t="s">
        <v>295</v>
      </c>
      <c r="K5759" s="183" t="s">
        <v>320</v>
      </c>
      <c r="L5759" s="186">
        <f t="shared" si="193"/>
        <v>0</v>
      </c>
      <c r="M5759" s="186">
        <f t="shared" si="194"/>
        <v>0</v>
      </c>
      <c r="N5759" s="185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t="28.8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183" t="s">
        <v>299</v>
      </c>
      <c r="K5760" s="183" t="s">
        <v>318</v>
      </c>
      <c r="L5760" s="186">
        <f t="shared" si="193"/>
        <v>0</v>
      </c>
      <c r="M5760" s="186">
        <f t="shared" si="194"/>
        <v>0</v>
      </c>
      <c r="N5760" s="185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183" t="s">
        <v>347</v>
      </c>
      <c r="K5761" s="183" t="s">
        <v>320</v>
      </c>
      <c r="L5761" s="186">
        <f t="shared" si="193"/>
        <v>0</v>
      </c>
      <c r="M5761" s="186">
        <f t="shared" si="194"/>
        <v>0</v>
      </c>
      <c r="N5761" s="185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t="28.8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183" t="s">
        <v>296</v>
      </c>
      <c r="K5762" s="183" t="s">
        <v>321</v>
      </c>
      <c r="L5762" s="186">
        <f t="shared" si="193"/>
        <v>0</v>
      </c>
      <c r="M5762" s="186">
        <f t="shared" si="194"/>
        <v>0</v>
      </c>
      <c r="N5762" s="185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t="28.8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183" t="s">
        <v>297</v>
      </c>
      <c r="K5763" s="183" t="s">
        <v>318</v>
      </c>
      <c r="L5763" s="186">
        <f t="shared" si="193"/>
        <v>0</v>
      </c>
      <c r="M5763" s="186">
        <f t="shared" si="194"/>
        <v>0</v>
      </c>
      <c r="N5763" s="185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184" t="s">
        <v>348</v>
      </c>
      <c r="K5764" s="184" t="s">
        <v>320</v>
      </c>
      <c r="L5764" s="186">
        <f t="shared" si="193"/>
        <v>0</v>
      </c>
      <c r="M5764" s="186">
        <f t="shared" si="194"/>
        <v>0</v>
      </c>
      <c r="N5764" s="185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183" t="s">
        <v>272</v>
      </c>
      <c r="K5765" s="183" t="s">
        <v>321</v>
      </c>
      <c r="L5765" s="186">
        <f t="shared" si="193"/>
        <v>0</v>
      </c>
      <c r="M5765" s="186">
        <f t="shared" si="194"/>
        <v>0</v>
      </c>
      <c r="N5765" s="185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t="28.8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183" t="s">
        <v>273</v>
      </c>
      <c r="K5766" s="183" t="s">
        <v>321</v>
      </c>
      <c r="L5766" s="186">
        <f t="shared" ref="L5766:L5829" si="195">SUM(R5766,W5766,AB5766,AG5766,AL5766,AQ5766,AV5766,BA5766,BF5766,BK5766,BP5766,BU5766)</f>
        <v>6.0000000000000001E-3</v>
      </c>
      <c r="M5766" s="186">
        <f t="shared" ref="M5766:M5829" si="196">SUM(S5766,X5766,AC5766,AH5766,AM5766,AR5766,AW5766,BB5766,BG5766,BL5766,BQ5766,BV5766)</f>
        <v>17.795999999999999</v>
      </c>
      <c r="N5766" s="185" t="s">
        <v>1581</v>
      </c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1208</v>
      </c>
      <c r="BS5766" s="2"/>
      <c r="BT5766" s="2"/>
      <c r="BU5766" s="2">
        <v>4.0000000000000001E-3</v>
      </c>
      <c r="BV5766" s="55">
        <v>10.141999999999999</v>
      </c>
    </row>
    <row r="5767" spans="1:74" ht="28.8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183" t="s">
        <v>274</v>
      </c>
      <c r="K5767" s="183" t="s">
        <v>321</v>
      </c>
      <c r="L5767" s="186">
        <f t="shared" si="195"/>
        <v>5.0000000000000001E-3</v>
      </c>
      <c r="M5767" s="186">
        <f t="shared" si="196"/>
        <v>6.3</v>
      </c>
      <c r="N5767" s="185" t="s">
        <v>1582</v>
      </c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959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183" t="s">
        <v>275</v>
      </c>
      <c r="K5768" s="183" t="s">
        <v>321</v>
      </c>
      <c r="L5768" s="187">
        <f t="shared" si="195"/>
        <v>8.9999999999999993E-3</v>
      </c>
      <c r="M5768" s="186">
        <f t="shared" si="196"/>
        <v>35.771000000000001</v>
      </c>
      <c r="N5768" s="185" t="s">
        <v>1580</v>
      </c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703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183" t="s">
        <v>276</v>
      </c>
      <c r="K5769" s="183" t="s">
        <v>320</v>
      </c>
      <c r="L5769" s="186">
        <f t="shared" si="195"/>
        <v>2</v>
      </c>
      <c r="M5769" s="186">
        <f t="shared" si="196"/>
        <v>24.920999999999999</v>
      </c>
      <c r="N5769" s="185" t="s">
        <v>1578</v>
      </c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902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959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183" t="s">
        <v>277</v>
      </c>
      <c r="K5770" s="183" t="s">
        <v>320</v>
      </c>
      <c r="L5770" s="186">
        <f t="shared" si="195"/>
        <v>4</v>
      </c>
      <c r="M5770" s="186">
        <f t="shared" si="196"/>
        <v>35.283999999999999</v>
      </c>
      <c r="N5770" s="185" t="s">
        <v>1583</v>
      </c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183" t="s">
        <v>298</v>
      </c>
      <c r="K5771" s="183" t="s">
        <v>321</v>
      </c>
      <c r="L5771" s="186">
        <f t="shared" si="195"/>
        <v>0.15</v>
      </c>
      <c r="M5771" s="186">
        <f t="shared" si="196"/>
        <v>55.481000000000002</v>
      </c>
      <c r="N5771" s="185" t="s">
        <v>1584</v>
      </c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183" t="s">
        <v>278</v>
      </c>
      <c r="K5772" s="183" t="s">
        <v>320</v>
      </c>
      <c r="L5772" s="186">
        <f t="shared" si="195"/>
        <v>0</v>
      </c>
      <c r="M5772" s="186">
        <f t="shared" si="196"/>
        <v>0</v>
      </c>
      <c r="N5772" s="185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183" t="s">
        <v>279</v>
      </c>
      <c r="K5773" s="183" t="s">
        <v>320</v>
      </c>
      <c r="L5773" s="186">
        <f t="shared" si="195"/>
        <v>49</v>
      </c>
      <c r="M5773" s="186">
        <f t="shared" si="196"/>
        <v>84.164000000000001</v>
      </c>
      <c r="N5773" s="185" t="s">
        <v>401</v>
      </c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183" t="s">
        <v>280</v>
      </c>
      <c r="K5774" s="183" t="s">
        <v>319</v>
      </c>
      <c r="L5774" s="186">
        <f t="shared" si="195"/>
        <v>0</v>
      </c>
      <c r="M5774" s="186">
        <f t="shared" si="196"/>
        <v>0</v>
      </c>
      <c r="N5774" s="185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t="86.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183" t="s">
        <v>281</v>
      </c>
      <c r="K5775" s="183" t="s">
        <v>319</v>
      </c>
      <c r="L5775" s="186">
        <f t="shared" si="195"/>
        <v>0</v>
      </c>
      <c r="M5775" s="186">
        <f t="shared" si="196"/>
        <v>289.28345999999999</v>
      </c>
      <c r="N5775" s="185" t="s">
        <v>1579</v>
      </c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735</v>
      </c>
      <c r="AT5775" s="85"/>
      <c r="AU5775" s="85"/>
      <c r="AV5775" s="85"/>
      <c r="AW5775" s="100">
        <f>7.006+118.55446</f>
        <v>125.56046000000001</v>
      </c>
      <c r="AX5775" s="2" t="s">
        <v>824</v>
      </c>
      <c r="AY5775" s="2"/>
      <c r="AZ5775" s="2"/>
      <c r="BA5775" s="2"/>
      <c r="BB5775" s="55">
        <f>71.53+3.343</f>
        <v>74.873000000000005</v>
      </c>
      <c r="BC5775" s="105" t="s">
        <v>1060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1168</v>
      </c>
      <c r="BN5775" s="48"/>
      <c r="BO5775" s="48"/>
      <c r="BP5775" s="48"/>
      <c r="BQ5775" s="117">
        <v>1.95</v>
      </c>
      <c r="BR5775" s="2" t="s">
        <v>1262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2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183" t="s">
        <v>267</v>
      </c>
      <c r="K5777" s="183" t="s">
        <v>318</v>
      </c>
      <c r="L5777" s="186">
        <f t="shared" si="195"/>
        <v>0</v>
      </c>
      <c r="M5777" s="186">
        <f t="shared" si="196"/>
        <v>0</v>
      </c>
      <c r="N5777" s="185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183" t="s">
        <v>291</v>
      </c>
      <c r="K5778" s="183" t="s">
        <v>319</v>
      </c>
      <c r="L5778" s="186">
        <f t="shared" si="195"/>
        <v>0</v>
      </c>
      <c r="M5778" s="186">
        <f t="shared" si="196"/>
        <v>0</v>
      </c>
      <c r="N5778" s="185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183" t="s">
        <v>336</v>
      </c>
      <c r="K5779" s="183" t="s">
        <v>319</v>
      </c>
      <c r="L5779" s="186">
        <f t="shared" si="195"/>
        <v>0</v>
      </c>
      <c r="M5779" s="186">
        <f t="shared" si="196"/>
        <v>0</v>
      </c>
      <c r="N5779" s="185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184" t="s">
        <v>337</v>
      </c>
      <c r="K5780" s="184" t="s">
        <v>318</v>
      </c>
      <c r="L5780" s="186">
        <f t="shared" si="195"/>
        <v>0</v>
      </c>
      <c r="M5780" s="186">
        <f t="shared" si="196"/>
        <v>0</v>
      </c>
      <c r="N5780" s="185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t="28.8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184" t="s">
        <v>338</v>
      </c>
      <c r="K5781" s="184" t="s">
        <v>339</v>
      </c>
      <c r="L5781" s="186">
        <f t="shared" si="195"/>
        <v>0</v>
      </c>
      <c r="M5781" s="186">
        <f t="shared" si="196"/>
        <v>0</v>
      </c>
      <c r="N5781" s="185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t="28.8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184" t="s">
        <v>340</v>
      </c>
      <c r="K5782" s="184" t="s">
        <v>318</v>
      </c>
      <c r="L5782" s="186">
        <f t="shared" si="195"/>
        <v>0</v>
      </c>
      <c r="M5782" s="186">
        <f t="shared" si="196"/>
        <v>0</v>
      </c>
      <c r="N5782" s="185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184" t="s">
        <v>341</v>
      </c>
      <c r="K5783" s="184" t="s">
        <v>320</v>
      </c>
      <c r="L5783" s="186">
        <f t="shared" si="195"/>
        <v>0</v>
      </c>
      <c r="M5783" s="186">
        <f t="shared" si="196"/>
        <v>0</v>
      </c>
      <c r="N5783" s="185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t="28.8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184" t="s">
        <v>342</v>
      </c>
      <c r="K5784" s="184" t="s">
        <v>320</v>
      </c>
      <c r="L5784" s="186">
        <f t="shared" si="195"/>
        <v>0</v>
      </c>
      <c r="M5784" s="186">
        <f t="shared" si="196"/>
        <v>0</v>
      </c>
      <c r="N5784" s="185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184" t="s">
        <v>343</v>
      </c>
      <c r="K5785" s="184" t="s">
        <v>339</v>
      </c>
      <c r="L5785" s="186">
        <f t="shared" si="195"/>
        <v>0</v>
      </c>
      <c r="M5785" s="186">
        <f t="shared" si="196"/>
        <v>0</v>
      </c>
      <c r="N5785" s="185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184" t="s">
        <v>344</v>
      </c>
      <c r="K5786" s="184" t="s">
        <v>318</v>
      </c>
      <c r="L5786" s="186">
        <f t="shared" si="195"/>
        <v>0</v>
      </c>
      <c r="M5786" s="186">
        <f t="shared" si="196"/>
        <v>0</v>
      </c>
      <c r="N5786" s="185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183" t="s">
        <v>351</v>
      </c>
      <c r="K5787" s="183" t="s">
        <v>318</v>
      </c>
      <c r="L5787" s="186">
        <f t="shared" si="195"/>
        <v>0</v>
      </c>
      <c r="M5787" s="186">
        <f t="shared" si="196"/>
        <v>0</v>
      </c>
      <c r="N5787" s="185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t="28.8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183" t="s">
        <v>352</v>
      </c>
      <c r="K5788" s="183" t="s">
        <v>321</v>
      </c>
      <c r="L5788" s="186">
        <f t="shared" si="195"/>
        <v>0</v>
      </c>
      <c r="M5788" s="186">
        <f t="shared" si="196"/>
        <v>0</v>
      </c>
      <c r="N5788" s="185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183" t="s">
        <v>345</v>
      </c>
      <c r="K5789" s="183" t="s">
        <v>318</v>
      </c>
      <c r="L5789" s="186">
        <f t="shared" si="195"/>
        <v>0</v>
      </c>
      <c r="M5789" s="186">
        <f t="shared" si="196"/>
        <v>0</v>
      </c>
      <c r="N5789" s="185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183" t="s">
        <v>268</v>
      </c>
      <c r="K5790" s="183" t="s">
        <v>318</v>
      </c>
      <c r="L5790" s="186">
        <f t="shared" si="195"/>
        <v>7.4999999999999997E-2</v>
      </c>
      <c r="M5790" s="186">
        <f t="shared" si="196"/>
        <v>169.19800000000001</v>
      </c>
      <c r="N5790" s="185" t="s">
        <v>1436</v>
      </c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183" t="s">
        <v>292</v>
      </c>
      <c r="K5791" s="183" t="s">
        <v>318</v>
      </c>
      <c r="L5791" s="186">
        <f t="shared" si="195"/>
        <v>0</v>
      </c>
      <c r="M5791" s="186">
        <f t="shared" si="196"/>
        <v>0</v>
      </c>
      <c r="N5791" s="185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183" t="s">
        <v>293</v>
      </c>
      <c r="K5792" s="183" t="s">
        <v>318</v>
      </c>
      <c r="L5792" s="186">
        <f t="shared" si="195"/>
        <v>0</v>
      </c>
      <c r="M5792" s="186">
        <f t="shared" si="196"/>
        <v>0</v>
      </c>
      <c r="N5792" s="185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183" t="s">
        <v>269</v>
      </c>
      <c r="K5793" s="183" t="s">
        <v>320</v>
      </c>
      <c r="L5793" s="186">
        <f t="shared" si="195"/>
        <v>0</v>
      </c>
      <c r="M5793" s="186">
        <f t="shared" si="196"/>
        <v>0</v>
      </c>
      <c r="N5793" s="185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183" t="s">
        <v>270</v>
      </c>
      <c r="K5794" s="183" t="s">
        <v>320</v>
      </c>
      <c r="L5794" s="186">
        <f t="shared" si="195"/>
        <v>0</v>
      </c>
      <c r="M5794" s="186">
        <f t="shared" si="196"/>
        <v>0</v>
      </c>
      <c r="N5794" s="185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183" t="s">
        <v>271</v>
      </c>
      <c r="K5795" s="183" t="s">
        <v>321</v>
      </c>
      <c r="L5795" s="186">
        <f t="shared" si="195"/>
        <v>0</v>
      </c>
      <c r="M5795" s="186">
        <f t="shared" si="196"/>
        <v>0</v>
      </c>
      <c r="N5795" s="185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183" t="s">
        <v>294</v>
      </c>
      <c r="K5796" s="183" t="s">
        <v>320</v>
      </c>
      <c r="L5796" s="186">
        <f t="shared" si="195"/>
        <v>1</v>
      </c>
      <c r="M5796" s="186">
        <f t="shared" si="196"/>
        <v>77.037000000000006</v>
      </c>
      <c r="N5796" s="185" t="s">
        <v>868</v>
      </c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868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t="28.8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183" t="s">
        <v>346</v>
      </c>
      <c r="K5797" s="183" t="s">
        <v>320</v>
      </c>
      <c r="L5797" s="186">
        <f t="shared" si="195"/>
        <v>0</v>
      </c>
      <c r="M5797" s="186">
        <f t="shared" si="196"/>
        <v>0</v>
      </c>
      <c r="N5797" s="185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183" t="s">
        <v>295</v>
      </c>
      <c r="K5798" s="183" t="s">
        <v>320</v>
      </c>
      <c r="L5798" s="186">
        <f t="shared" si="195"/>
        <v>1</v>
      </c>
      <c r="M5798" s="186">
        <f t="shared" si="196"/>
        <v>26.494</v>
      </c>
      <c r="N5798" s="185" t="s">
        <v>1586</v>
      </c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865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t="28.8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183" t="s">
        <v>299</v>
      </c>
      <c r="K5799" s="183" t="s">
        <v>318</v>
      </c>
      <c r="L5799" s="186">
        <f t="shared" si="195"/>
        <v>0</v>
      </c>
      <c r="M5799" s="186">
        <f t="shared" si="196"/>
        <v>0</v>
      </c>
      <c r="N5799" s="185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183" t="s">
        <v>347</v>
      </c>
      <c r="K5800" s="183" t="s">
        <v>320</v>
      </c>
      <c r="L5800" s="186">
        <f t="shared" si="195"/>
        <v>0</v>
      </c>
      <c r="M5800" s="186">
        <f t="shared" si="196"/>
        <v>0</v>
      </c>
      <c r="N5800" s="185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t="28.8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183" t="s">
        <v>296</v>
      </c>
      <c r="K5801" s="183" t="s">
        <v>321</v>
      </c>
      <c r="L5801" s="186">
        <f t="shared" si="195"/>
        <v>0</v>
      </c>
      <c r="M5801" s="186">
        <f t="shared" si="196"/>
        <v>0</v>
      </c>
      <c r="N5801" s="185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t="28.8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183" t="s">
        <v>297</v>
      </c>
      <c r="K5802" s="183" t="s">
        <v>318</v>
      </c>
      <c r="L5802" s="186">
        <f t="shared" si="195"/>
        <v>0</v>
      </c>
      <c r="M5802" s="186">
        <f t="shared" si="196"/>
        <v>0</v>
      </c>
      <c r="N5802" s="185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184" t="s">
        <v>348</v>
      </c>
      <c r="K5803" s="184" t="s">
        <v>320</v>
      </c>
      <c r="L5803" s="186">
        <f t="shared" si="195"/>
        <v>0</v>
      </c>
      <c r="M5803" s="186">
        <f t="shared" si="196"/>
        <v>0</v>
      </c>
      <c r="N5803" s="185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183" t="s">
        <v>272</v>
      </c>
      <c r="K5804" s="183" t="s">
        <v>321</v>
      </c>
      <c r="L5804" s="186">
        <f t="shared" si="195"/>
        <v>0</v>
      </c>
      <c r="M5804" s="186">
        <f t="shared" si="196"/>
        <v>0</v>
      </c>
      <c r="N5804" s="185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t="28.8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183" t="s">
        <v>273</v>
      </c>
      <c r="K5805" s="183" t="s">
        <v>321</v>
      </c>
      <c r="L5805" s="186">
        <f t="shared" si="195"/>
        <v>2.8000000000000001E-2</v>
      </c>
      <c r="M5805" s="186">
        <f t="shared" si="196"/>
        <v>73.746000000000009</v>
      </c>
      <c r="N5805" s="185" t="s">
        <v>1585</v>
      </c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183" t="s">
        <v>274</v>
      </c>
      <c r="K5806" s="183" t="s">
        <v>321</v>
      </c>
      <c r="L5806" s="186">
        <f t="shared" si="195"/>
        <v>0</v>
      </c>
      <c r="M5806" s="186">
        <f t="shared" si="196"/>
        <v>0</v>
      </c>
      <c r="N5806" s="185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183" t="s">
        <v>275</v>
      </c>
      <c r="K5807" s="183" t="s">
        <v>321</v>
      </c>
      <c r="L5807" s="186">
        <f t="shared" si="195"/>
        <v>0</v>
      </c>
      <c r="M5807" s="186">
        <f t="shared" si="196"/>
        <v>0</v>
      </c>
      <c r="N5807" s="185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183" t="s">
        <v>276</v>
      </c>
      <c r="K5808" s="183" t="s">
        <v>320</v>
      </c>
      <c r="L5808" s="186">
        <f t="shared" si="195"/>
        <v>0</v>
      </c>
      <c r="M5808" s="186">
        <f t="shared" si="196"/>
        <v>0</v>
      </c>
      <c r="N5808" s="185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183" t="s">
        <v>277</v>
      </c>
      <c r="K5809" s="183" t="s">
        <v>320</v>
      </c>
      <c r="L5809" s="186">
        <f t="shared" si="195"/>
        <v>0</v>
      </c>
      <c r="M5809" s="186">
        <f t="shared" si="196"/>
        <v>0</v>
      </c>
      <c r="N5809" s="185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183" t="s">
        <v>298</v>
      </c>
      <c r="K5810" s="183" t="s">
        <v>321</v>
      </c>
      <c r="L5810" s="186">
        <f t="shared" si="195"/>
        <v>0</v>
      </c>
      <c r="M5810" s="186">
        <f t="shared" si="196"/>
        <v>0</v>
      </c>
      <c r="N5810" s="185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183" t="s">
        <v>278</v>
      </c>
      <c r="K5811" s="183" t="s">
        <v>320</v>
      </c>
      <c r="L5811" s="186">
        <f t="shared" si="195"/>
        <v>0</v>
      </c>
      <c r="M5811" s="186">
        <f t="shared" si="196"/>
        <v>0</v>
      </c>
      <c r="N5811" s="185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183" t="s">
        <v>279</v>
      </c>
      <c r="K5812" s="183" t="s">
        <v>320</v>
      </c>
      <c r="L5812" s="186">
        <f t="shared" si="195"/>
        <v>5</v>
      </c>
      <c r="M5812" s="186">
        <f t="shared" si="196"/>
        <v>10.827999999999999</v>
      </c>
      <c r="N5812" s="185" t="s">
        <v>1385</v>
      </c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183" t="s">
        <v>280</v>
      </c>
      <c r="K5813" s="183" t="s">
        <v>319</v>
      </c>
      <c r="L5813" s="186">
        <f t="shared" si="195"/>
        <v>0</v>
      </c>
      <c r="M5813" s="186">
        <f t="shared" si="196"/>
        <v>0</v>
      </c>
      <c r="N5813" s="185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t="28.8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183" t="s">
        <v>281</v>
      </c>
      <c r="K5814" s="183" t="s">
        <v>319</v>
      </c>
      <c r="L5814" s="186">
        <f t="shared" si="195"/>
        <v>0</v>
      </c>
      <c r="M5814" s="186">
        <f t="shared" si="196"/>
        <v>22.902999999999999</v>
      </c>
      <c r="N5814" s="185" t="s">
        <v>1587</v>
      </c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825</v>
      </c>
      <c r="AY5814" s="2"/>
      <c r="AZ5814" s="2"/>
      <c r="BA5814" s="2"/>
      <c r="BB5814" s="55">
        <v>3.456</v>
      </c>
      <c r="BC5814" s="105" t="s">
        <v>1060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2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183" t="s">
        <v>267</v>
      </c>
      <c r="K5816" s="183" t="s">
        <v>318</v>
      </c>
      <c r="L5816" s="186">
        <f t="shared" si="195"/>
        <v>0</v>
      </c>
      <c r="M5816" s="186">
        <f t="shared" si="196"/>
        <v>0</v>
      </c>
      <c r="N5816" s="185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183" t="s">
        <v>291</v>
      </c>
      <c r="K5817" s="183" t="s">
        <v>319</v>
      </c>
      <c r="L5817" s="186">
        <f t="shared" si="195"/>
        <v>0</v>
      </c>
      <c r="M5817" s="186">
        <f t="shared" si="196"/>
        <v>0</v>
      </c>
      <c r="N5817" s="185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183" t="s">
        <v>336</v>
      </c>
      <c r="K5818" s="183" t="s">
        <v>319</v>
      </c>
      <c r="L5818" s="186">
        <f t="shared" si="195"/>
        <v>0</v>
      </c>
      <c r="M5818" s="186">
        <f t="shared" si="196"/>
        <v>0</v>
      </c>
      <c r="N5818" s="185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184" t="s">
        <v>337</v>
      </c>
      <c r="K5819" s="184" t="s">
        <v>318</v>
      </c>
      <c r="L5819" s="186">
        <f t="shared" si="195"/>
        <v>0</v>
      </c>
      <c r="M5819" s="186">
        <f t="shared" si="196"/>
        <v>0</v>
      </c>
      <c r="N5819" s="185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t="28.8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184" t="s">
        <v>338</v>
      </c>
      <c r="K5820" s="184" t="s">
        <v>339</v>
      </c>
      <c r="L5820" s="186">
        <f t="shared" si="195"/>
        <v>0</v>
      </c>
      <c r="M5820" s="186">
        <f t="shared" si="196"/>
        <v>0</v>
      </c>
      <c r="N5820" s="185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t="28.8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184" t="s">
        <v>340</v>
      </c>
      <c r="K5821" s="184" t="s">
        <v>318</v>
      </c>
      <c r="L5821" s="186">
        <f t="shared" si="195"/>
        <v>0</v>
      </c>
      <c r="M5821" s="186">
        <f t="shared" si="196"/>
        <v>0</v>
      </c>
      <c r="N5821" s="185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184" t="s">
        <v>341</v>
      </c>
      <c r="K5822" s="184" t="s">
        <v>320</v>
      </c>
      <c r="L5822" s="186">
        <f t="shared" si="195"/>
        <v>0</v>
      </c>
      <c r="M5822" s="186">
        <f t="shared" si="196"/>
        <v>0</v>
      </c>
      <c r="N5822" s="185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t="28.8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184" t="s">
        <v>342</v>
      </c>
      <c r="K5823" s="184" t="s">
        <v>320</v>
      </c>
      <c r="L5823" s="186">
        <f t="shared" si="195"/>
        <v>0</v>
      </c>
      <c r="M5823" s="186">
        <f t="shared" si="196"/>
        <v>0</v>
      </c>
      <c r="N5823" s="185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184" t="s">
        <v>343</v>
      </c>
      <c r="K5824" s="184" t="s">
        <v>339</v>
      </c>
      <c r="L5824" s="186">
        <f t="shared" si="195"/>
        <v>0</v>
      </c>
      <c r="M5824" s="186">
        <f t="shared" si="196"/>
        <v>0</v>
      </c>
      <c r="N5824" s="185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184" t="s">
        <v>344</v>
      </c>
      <c r="K5825" s="184" t="s">
        <v>318</v>
      </c>
      <c r="L5825" s="186">
        <f t="shared" si="195"/>
        <v>0</v>
      </c>
      <c r="M5825" s="186">
        <f t="shared" si="196"/>
        <v>0</v>
      </c>
      <c r="N5825" s="185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183" t="s">
        <v>351</v>
      </c>
      <c r="K5826" s="183" t="s">
        <v>318</v>
      </c>
      <c r="L5826" s="186">
        <f t="shared" si="195"/>
        <v>0</v>
      </c>
      <c r="M5826" s="186">
        <f t="shared" si="196"/>
        <v>0</v>
      </c>
      <c r="N5826" s="185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t="28.8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183" t="s">
        <v>352</v>
      </c>
      <c r="K5827" s="183" t="s">
        <v>321</v>
      </c>
      <c r="L5827" s="186">
        <f t="shared" si="195"/>
        <v>0</v>
      </c>
      <c r="M5827" s="186">
        <f t="shared" si="196"/>
        <v>0</v>
      </c>
      <c r="N5827" s="185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183" t="s">
        <v>345</v>
      </c>
      <c r="K5828" s="183" t="s">
        <v>318</v>
      </c>
      <c r="L5828" s="186">
        <f t="shared" si="195"/>
        <v>0</v>
      </c>
      <c r="M5828" s="186">
        <f t="shared" si="196"/>
        <v>0</v>
      </c>
      <c r="N5828" s="185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183" t="s">
        <v>268</v>
      </c>
      <c r="K5829" s="183" t="s">
        <v>318</v>
      </c>
      <c r="L5829" s="186">
        <f t="shared" si="195"/>
        <v>0</v>
      </c>
      <c r="M5829" s="186">
        <f t="shared" si="196"/>
        <v>0</v>
      </c>
      <c r="N5829" s="185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183" t="s">
        <v>292</v>
      </c>
      <c r="K5830" s="183" t="s">
        <v>318</v>
      </c>
      <c r="L5830" s="186">
        <f t="shared" ref="L5830:L5892" si="197">SUM(R5830,W5830,AB5830,AG5830,AL5830,AQ5830,AV5830,BA5830,BF5830,BK5830,BP5830,BU5830)</f>
        <v>0</v>
      </c>
      <c r="M5830" s="186">
        <f t="shared" ref="M5830:M5892" si="198">SUM(S5830,X5830,AC5830,AH5830,AM5830,AR5830,AW5830,BB5830,BG5830,BL5830,BQ5830,BV5830)</f>
        <v>0</v>
      </c>
      <c r="N5830" s="185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183" t="s">
        <v>293</v>
      </c>
      <c r="K5831" s="183" t="s">
        <v>318</v>
      </c>
      <c r="L5831" s="186">
        <f t="shared" si="197"/>
        <v>0</v>
      </c>
      <c r="M5831" s="186">
        <f t="shared" si="198"/>
        <v>0</v>
      </c>
      <c r="N5831" s="185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183" t="s">
        <v>269</v>
      </c>
      <c r="K5832" s="183" t="s">
        <v>320</v>
      </c>
      <c r="L5832" s="186">
        <f t="shared" si="197"/>
        <v>0</v>
      </c>
      <c r="M5832" s="186">
        <f t="shared" si="198"/>
        <v>0</v>
      </c>
      <c r="N5832" s="185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183" t="s">
        <v>270</v>
      </c>
      <c r="K5833" s="183" t="s">
        <v>320</v>
      </c>
      <c r="L5833" s="186">
        <f t="shared" si="197"/>
        <v>0</v>
      </c>
      <c r="M5833" s="186">
        <f t="shared" si="198"/>
        <v>0</v>
      </c>
      <c r="N5833" s="185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183" t="s">
        <v>271</v>
      </c>
      <c r="K5834" s="183" t="s">
        <v>321</v>
      </c>
      <c r="L5834" s="186">
        <f t="shared" si="197"/>
        <v>0</v>
      </c>
      <c r="M5834" s="186">
        <f t="shared" si="198"/>
        <v>0</v>
      </c>
      <c r="N5834" s="185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183" t="s">
        <v>294</v>
      </c>
      <c r="K5835" s="183" t="s">
        <v>320</v>
      </c>
      <c r="L5835" s="186">
        <f t="shared" si="197"/>
        <v>0</v>
      </c>
      <c r="M5835" s="186">
        <f t="shared" si="198"/>
        <v>0</v>
      </c>
      <c r="N5835" s="185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t="28.8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183" t="s">
        <v>346</v>
      </c>
      <c r="K5836" s="183" t="s">
        <v>320</v>
      </c>
      <c r="L5836" s="186">
        <f t="shared" si="197"/>
        <v>0</v>
      </c>
      <c r="M5836" s="186">
        <f t="shared" si="198"/>
        <v>0</v>
      </c>
      <c r="N5836" s="185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183" t="s">
        <v>295</v>
      </c>
      <c r="K5837" s="183" t="s">
        <v>320</v>
      </c>
      <c r="L5837" s="186">
        <f t="shared" si="197"/>
        <v>0</v>
      </c>
      <c r="M5837" s="186">
        <f t="shared" si="198"/>
        <v>0</v>
      </c>
      <c r="N5837" s="185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t="28.8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183" t="s">
        <v>299</v>
      </c>
      <c r="K5838" s="183" t="s">
        <v>318</v>
      </c>
      <c r="L5838" s="186">
        <f t="shared" si="197"/>
        <v>0</v>
      </c>
      <c r="M5838" s="186">
        <f t="shared" si="198"/>
        <v>0</v>
      </c>
      <c r="N5838" s="185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183" t="s">
        <v>347</v>
      </c>
      <c r="K5839" s="183" t="s">
        <v>320</v>
      </c>
      <c r="L5839" s="186">
        <f t="shared" si="197"/>
        <v>0</v>
      </c>
      <c r="M5839" s="186">
        <f t="shared" si="198"/>
        <v>0</v>
      </c>
      <c r="N5839" s="185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t="28.8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183" t="s">
        <v>296</v>
      </c>
      <c r="K5840" s="183" t="s">
        <v>321</v>
      </c>
      <c r="L5840" s="186">
        <f t="shared" si="197"/>
        <v>0</v>
      </c>
      <c r="M5840" s="186">
        <f t="shared" si="198"/>
        <v>0</v>
      </c>
      <c r="N5840" s="185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t="28.8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183" t="s">
        <v>297</v>
      </c>
      <c r="K5841" s="183" t="s">
        <v>318</v>
      </c>
      <c r="L5841" s="186">
        <f t="shared" si="197"/>
        <v>0</v>
      </c>
      <c r="M5841" s="186">
        <f t="shared" si="198"/>
        <v>0</v>
      </c>
      <c r="N5841" s="185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184" t="s">
        <v>348</v>
      </c>
      <c r="K5842" s="184" t="s">
        <v>320</v>
      </c>
      <c r="L5842" s="186">
        <f t="shared" si="197"/>
        <v>0</v>
      </c>
      <c r="M5842" s="186">
        <f t="shared" si="198"/>
        <v>0</v>
      </c>
      <c r="N5842" s="185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183" t="s">
        <v>272</v>
      </c>
      <c r="K5843" s="183" t="s">
        <v>321</v>
      </c>
      <c r="L5843" s="186">
        <f t="shared" si="197"/>
        <v>0</v>
      </c>
      <c r="M5843" s="186">
        <f t="shared" si="198"/>
        <v>0</v>
      </c>
      <c r="N5843" s="185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t="28.8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183" t="s">
        <v>273</v>
      </c>
      <c r="K5844" s="183" t="s">
        <v>321</v>
      </c>
      <c r="L5844" s="186">
        <f t="shared" si="197"/>
        <v>0.02</v>
      </c>
      <c r="M5844" s="186">
        <f t="shared" si="198"/>
        <v>62.626000000000005</v>
      </c>
      <c r="N5844" s="185" t="s">
        <v>1573</v>
      </c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687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880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183" t="s">
        <v>274</v>
      </c>
      <c r="K5845" s="183" t="s">
        <v>321</v>
      </c>
      <c r="L5845" s="186">
        <f t="shared" si="197"/>
        <v>0</v>
      </c>
      <c r="M5845" s="186">
        <f t="shared" si="198"/>
        <v>0</v>
      </c>
      <c r="N5845" s="185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183" t="s">
        <v>275</v>
      </c>
      <c r="K5846" s="183" t="s">
        <v>321</v>
      </c>
      <c r="L5846" s="186">
        <f t="shared" si="197"/>
        <v>0</v>
      </c>
      <c r="M5846" s="186">
        <f t="shared" si="198"/>
        <v>0</v>
      </c>
      <c r="N5846" s="185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183" t="s">
        <v>276</v>
      </c>
      <c r="K5847" s="183" t="s">
        <v>320</v>
      </c>
      <c r="L5847" s="186">
        <f t="shared" si="197"/>
        <v>0</v>
      </c>
      <c r="M5847" s="186">
        <f t="shared" si="198"/>
        <v>0</v>
      </c>
      <c r="N5847" s="185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183" t="s">
        <v>277</v>
      </c>
      <c r="K5848" s="183" t="s">
        <v>320</v>
      </c>
      <c r="L5848" s="186">
        <f t="shared" si="197"/>
        <v>0</v>
      </c>
      <c r="M5848" s="186">
        <f t="shared" si="198"/>
        <v>0</v>
      </c>
      <c r="N5848" s="185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183" t="s">
        <v>298</v>
      </c>
      <c r="K5849" s="183" t="s">
        <v>321</v>
      </c>
      <c r="L5849" s="186">
        <f t="shared" si="197"/>
        <v>0</v>
      </c>
      <c r="M5849" s="186">
        <f t="shared" si="198"/>
        <v>0</v>
      </c>
      <c r="N5849" s="185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183" t="s">
        <v>278</v>
      </c>
      <c r="K5850" s="183" t="s">
        <v>320</v>
      </c>
      <c r="L5850" s="186">
        <f t="shared" si="197"/>
        <v>0</v>
      </c>
      <c r="M5850" s="186">
        <f t="shared" si="198"/>
        <v>0</v>
      </c>
      <c r="N5850" s="185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183" t="s">
        <v>279</v>
      </c>
      <c r="K5851" s="183" t="s">
        <v>320</v>
      </c>
      <c r="L5851" s="186">
        <f t="shared" si="197"/>
        <v>0</v>
      </c>
      <c r="M5851" s="186">
        <f t="shared" si="198"/>
        <v>0</v>
      </c>
      <c r="N5851" s="185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183" t="s">
        <v>280</v>
      </c>
      <c r="K5852" s="183" t="s">
        <v>319</v>
      </c>
      <c r="L5852" s="186">
        <f t="shared" si="197"/>
        <v>0</v>
      </c>
      <c r="M5852" s="186">
        <f t="shared" si="198"/>
        <v>0</v>
      </c>
      <c r="N5852" s="185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t="43.2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183" t="s">
        <v>281</v>
      </c>
      <c r="K5853" s="183" t="s">
        <v>319</v>
      </c>
      <c r="L5853" s="186">
        <f t="shared" si="197"/>
        <v>0</v>
      </c>
      <c r="M5853" s="186">
        <f t="shared" si="198"/>
        <v>21.506999999999998</v>
      </c>
      <c r="N5853" s="185" t="s">
        <v>1574</v>
      </c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1060</v>
      </c>
      <c r="BD5853" s="105"/>
      <c r="BE5853" s="105"/>
      <c r="BF5853" s="105"/>
      <c r="BG5853" s="109">
        <v>4.5</v>
      </c>
      <c r="BH5853" s="2" t="s">
        <v>1043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2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183" t="s">
        <v>267</v>
      </c>
      <c r="K5855" s="183" t="s">
        <v>318</v>
      </c>
      <c r="L5855" s="186">
        <f t="shared" si="197"/>
        <v>0</v>
      </c>
      <c r="M5855" s="186">
        <f t="shared" si="198"/>
        <v>0</v>
      </c>
      <c r="N5855" s="185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183" t="s">
        <v>291</v>
      </c>
      <c r="K5856" s="183" t="s">
        <v>319</v>
      </c>
      <c r="L5856" s="186">
        <f t="shared" si="197"/>
        <v>0</v>
      </c>
      <c r="M5856" s="186">
        <f t="shared" si="198"/>
        <v>0</v>
      </c>
      <c r="N5856" s="185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183" t="s">
        <v>336</v>
      </c>
      <c r="K5857" s="183" t="s">
        <v>319</v>
      </c>
      <c r="L5857" s="186">
        <f t="shared" si="197"/>
        <v>0</v>
      </c>
      <c r="M5857" s="186">
        <f t="shared" si="198"/>
        <v>0</v>
      </c>
      <c r="N5857" s="185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184" t="s">
        <v>337</v>
      </c>
      <c r="K5858" s="184" t="s">
        <v>318</v>
      </c>
      <c r="L5858" s="186">
        <f t="shared" si="197"/>
        <v>0</v>
      </c>
      <c r="M5858" s="186">
        <f t="shared" si="198"/>
        <v>0</v>
      </c>
      <c r="N5858" s="185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t="28.8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184" t="s">
        <v>338</v>
      </c>
      <c r="K5859" s="184" t="s">
        <v>339</v>
      </c>
      <c r="L5859" s="186">
        <f t="shared" si="197"/>
        <v>0</v>
      </c>
      <c r="M5859" s="186">
        <f t="shared" si="198"/>
        <v>0</v>
      </c>
      <c r="N5859" s="185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t="28.8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184" t="s">
        <v>340</v>
      </c>
      <c r="K5860" s="184" t="s">
        <v>318</v>
      </c>
      <c r="L5860" s="186">
        <f t="shared" si="197"/>
        <v>0</v>
      </c>
      <c r="M5860" s="186">
        <f t="shared" si="198"/>
        <v>0</v>
      </c>
      <c r="N5860" s="185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184" t="s">
        <v>341</v>
      </c>
      <c r="K5861" s="184" t="s">
        <v>320</v>
      </c>
      <c r="L5861" s="186">
        <f t="shared" si="197"/>
        <v>0</v>
      </c>
      <c r="M5861" s="186">
        <f t="shared" si="198"/>
        <v>0</v>
      </c>
      <c r="N5861" s="185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t="28.8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184" t="s">
        <v>342</v>
      </c>
      <c r="K5862" s="184" t="s">
        <v>320</v>
      </c>
      <c r="L5862" s="186">
        <f t="shared" si="197"/>
        <v>0</v>
      </c>
      <c r="M5862" s="186">
        <f t="shared" si="198"/>
        <v>0</v>
      </c>
      <c r="N5862" s="185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184" t="s">
        <v>343</v>
      </c>
      <c r="K5863" s="184" t="s">
        <v>339</v>
      </c>
      <c r="L5863" s="186">
        <f t="shared" si="197"/>
        <v>0</v>
      </c>
      <c r="M5863" s="186">
        <f t="shared" si="198"/>
        <v>0</v>
      </c>
      <c r="N5863" s="185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184" t="s">
        <v>344</v>
      </c>
      <c r="K5864" s="184" t="s">
        <v>318</v>
      </c>
      <c r="L5864" s="186">
        <f t="shared" si="197"/>
        <v>0</v>
      </c>
      <c r="M5864" s="186">
        <f t="shared" si="198"/>
        <v>0</v>
      </c>
      <c r="N5864" s="185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183" t="s">
        <v>351</v>
      </c>
      <c r="K5865" s="183" t="s">
        <v>318</v>
      </c>
      <c r="L5865" s="186">
        <f t="shared" si="197"/>
        <v>0</v>
      </c>
      <c r="M5865" s="186">
        <f t="shared" si="198"/>
        <v>0</v>
      </c>
      <c r="N5865" s="185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t="28.8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183" t="s">
        <v>352</v>
      </c>
      <c r="K5866" s="183" t="s">
        <v>321</v>
      </c>
      <c r="L5866" s="186">
        <f t="shared" si="197"/>
        <v>0</v>
      </c>
      <c r="M5866" s="186">
        <f t="shared" si="198"/>
        <v>0</v>
      </c>
      <c r="N5866" s="185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183" t="s">
        <v>345</v>
      </c>
      <c r="K5867" s="183" t="s">
        <v>318</v>
      </c>
      <c r="L5867" s="186">
        <f t="shared" si="197"/>
        <v>0</v>
      </c>
      <c r="M5867" s="186">
        <f t="shared" si="198"/>
        <v>0</v>
      </c>
      <c r="N5867" s="185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183" t="s">
        <v>268</v>
      </c>
      <c r="K5868" s="183" t="s">
        <v>318</v>
      </c>
      <c r="L5868" s="186">
        <f t="shared" si="197"/>
        <v>0</v>
      </c>
      <c r="M5868" s="186">
        <f t="shared" si="198"/>
        <v>0</v>
      </c>
      <c r="N5868" s="185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183" t="s">
        <v>292</v>
      </c>
      <c r="K5869" s="183" t="s">
        <v>318</v>
      </c>
      <c r="L5869" s="186">
        <f t="shared" si="197"/>
        <v>0</v>
      </c>
      <c r="M5869" s="186">
        <f t="shared" si="198"/>
        <v>0</v>
      </c>
      <c r="N5869" s="185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183" t="s">
        <v>293</v>
      </c>
      <c r="K5870" s="183" t="s">
        <v>318</v>
      </c>
      <c r="L5870" s="186">
        <f t="shared" si="197"/>
        <v>0</v>
      </c>
      <c r="M5870" s="186">
        <f t="shared" si="198"/>
        <v>0</v>
      </c>
      <c r="N5870" s="185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183" t="s">
        <v>269</v>
      </c>
      <c r="K5871" s="183" t="s">
        <v>320</v>
      </c>
      <c r="L5871" s="186">
        <f t="shared" si="197"/>
        <v>0</v>
      </c>
      <c r="M5871" s="186">
        <f t="shared" si="198"/>
        <v>0</v>
      </c>
      <c r="N5871" s="185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183" t="s">
        <v>270</v>
      </c>
      <c r="K5872" s="183" t="s">
        <v>320</v>
      </c>
      <c r="L5872" s="186">
        <f t="shared" si="197"/>
        <v>0</v>
      </c>
      <c r="M5872" s="186">
        <f t="shared" si="198"/>
        <v>0</v>
      </c>
      <c r="N5872" s="185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183" t="s">
        <v>271</v>
      </c>
      <c r="K5873" s="183" t="s">
        <v>321</v>
      </c>
      <c r="L5873" s="186">
        <f t="shared" si="197"/>
        <v>0</v>
      </c>
      <c r="M5873" s="186">
        <f t="shared" si="198"/>
        <v>0</v>
      </c>
      <c r="N5873" s="185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183" t="s">
        <v>294</v>
      </c>
      <c r="K5874" s="183" t="s">
        <v>320</v>
      </c>
      <c r="L5874" s="186">
        <f t="shared" si="197"/>
        <v>0</v>
      </c>
      <c r="M5874" s="186">
        <f t="shared" si="198"/>
        <v>0</v>
      </c>
      <c r="N5874" s="185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t="28.8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183" t="s">
        <v>346</v>
      </c>
      <c r="K5875" s="183" t="s">
        <v>320</v>
      </c>
      <c r="L5875" s="188">
        <f t="shared" si="197"/>
        <v>1</v>
      </c>
      <c r="M5875" s="186">
        <f t="shared" si="198"/>
        <v>44.2</v>
      </c>
      <c r="N5875" s="185" t="s">
        <v>613</v>
      </c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183" t="s">
        <v>295</v>
      </c>
      <c r="K5876" s="183" t="s">
        <v>320</v>
      </c>
      <c r="L5876" s="186">
        <f t="shared" si="197"/>
        <v>0</v>
      </c>
      <c r="M5876" s="186">
        <f t="shared" si="198"/>
        <v>0</v>
      </c>
      <c r="N5876" s="185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t="28.8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183" t="s">
        <v>299</v>
      </c>
      <c r="K5877" s="183" t="s">
        <v>318</v>
      </c>
      <c r="L5877" s="186">
        <f t="shared" si="197"/>
        <v>0</v>
      </c>
      <c r="M5877" s="186">
        <f t="shared" si="198"/>
        <v>0</v>
      </c>
      <c r="N5877" s="185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183" t="s">
        <v>347</v>
      </c>
      <c r="K5878" s="183" t="s">
        <v>320</v>
      </c>
      <c r="L5878" s="186">
        <f t="shared" si="197"/>
        <v>0</v>
      </c>
      <c r="M5878" s="186">
        <f t="shared" si="198"/>
        <v>0</v>
      </c>
      <c r="N5878" s="185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t="28.8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183" t="s">
        <v>296</v>
      </c>
      <c r="K5879" s="183" t="s">
        <v>321</v>
      </c>
      <c r="L5879" s="186">
        <f t="shared" si="197"/>
        <v>0</v>
      </c>
      <c r="M5879" s="186">
        <f t="shared" si="198"/>
        <v>0</v>
      </c>
      <c r="N5879" s="185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t="28.8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183" t="s">
        <v>297</v>
      </c>
      <c r="K5880" s="183" t="s">
        <v>318</v>
      </c>
      <c r="L5880" s="186">
        <f t="shared" si="197"/>
        <v>0</v>
      </c>
      <c r="M5880" s="186">
        <f t="shared" si="198"/>
        <v>0</v>
      </c>
      <c r="N5880" s="185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184" t="s">
        <v>348</v>
      </c>
      <c r="K5881" s="184" t="s">
        <v>320</v>
      </c>
      <c r="L5881" s="186">
        <f t="shared" si="197"/>
        <v>0</v>
      </c>
      <c r="M5881" s="186">
        <f t="shared" si="198"/>
        <v>0</v>
      </c>
      <c r="N5881" s="185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183" t="s">
        <v>272</v>
      </c>
      <c r="K5882" s="183" t="s">
        <v>321</v>
      </c>
      <c r="L5882" s="186">
        <f t="shared" si="197"/>
        <v>1.2999999999999999E-2</v>
      </c>
      <c r="M5882" s="186">
        <f t="shared" si="198"/>
        <v>29.082999999999998</v>
      </c>
      <c r="N5882" s="185" t="s">
        <v>1199</v>
      </c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1199</v>
      </c>
      <c r="BS5882" s="2"/>
      <c r="BT5882" s="2"/>
      <c r="BU5882" s="2">
        <v>1.2999999999999999E-2</v>
      </c>
      <c r="BV5882" s="55">
        <v>29.082999999999998</v>
      </c>
    </row>
    <row r="5883" spans="1:74" ht="57.6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183" t="s">
        <v>273</v>
      </c>
      <c r="K5883" s="183" t="s">
        <v>321</v>
      </c>
      <c r="L5883" s="186">
        <f t="shared" si="197"/>
        <v>4.8000000000000001E-2</v>
      </c>
      <c r="M5883" s="186">
        <f t="shared" si="198"/>
        <v>114.99199999999999</v>
      </c>
      <c r="N5883" s="185" t="s">
        <v>1588</v>
      </c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1199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183" t="s">
        <v>274</v>
      </c>
      <c r="K5884" s="183" t="s">
        <v>321</v>
      </c>
      <c r="L5884" s="186">
        <f t="shared" si="197"/>
        <v>1.5E-3</v>
      </c>
      <c r="M5884" s="186">
        <f t="shared" si="198"/>
        <v>1.7809999999999999</v>
      </c>
      <c r="N5884" s="185" t="s">
        <v>698</v>
      </c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698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183" t="s">
        <v>275</v>
      </c>
      <c r="K5885" s="183" t="s">
        <v>321</v>
      </c>
      <c r="L5885" s="186">
        <f t="shared" si="197"/>
        <v>5.0000000000000001E-3</v>
      </c>
      <c r="M5885" s="186">
        <f t="shared" si="198"/>
        <v>5.5519999999999996</v>
      </c>
      <c r="N5885" s="185" t="s">
        <v>650</v>
      </c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183" t="s">
        <v>276</v>
      </c>
      <c r="K5886" s="183" t="s">
        <v>320</v>
      </c>
      <c r="L5886" s="186">
        <f t="shared" si="197"/>
        <v>0</v>
      </c>
      <c r="M5886" s="186">
        <f t="shared" si="198"/>
        <v>0</v>
      </c>
      <c r="N5886" s="185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183" t="s">
        <v>277</v>
      </c>
      <c r="K5887" s="183" t="s">
        <v>320</v>
      </c>
      <c r="L5887" s="186">
        <f t="shared" si="197"/>
        <v>0</v>
      </c>
      <c r="M5887" s="186">
        <f t="shared" si="198"/>
        <v>0</v>
      </c>
      <c r="N5887" s="185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183" t="s">
        <v>298</v>
      </c>
      <c r="K5888" s="183" t="s">
        <v>321</v>
      </c>
      <c r="L5888" s="186">
        <f t="shared" si="197"/>
        <v>0</v>
      </c>
      <c r="M5888" s="186">
        <f t="shared" si="198"/>
        <v>0</v>
      </c>
      <c r="N5888" s="185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183" t="s">
        <v>278</v>
      </c>
      <c r="K5889" s="183" t="s">
        <v>320</v>
      </c>
      <c r="L5889" s="186">
        <f t="shared" si="197"/>
        <v>0</v>
      </c>
      <c r="M5889" s="186">
        <f t="shared" si="198"/>
        <v>0</v>
      </c>
      <c r="N5889" s="185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183" t="s">
        <v>279</v>
      </c>
      <c r="K5890" s="183" t="s">
        <v>320</v>
      </c>
      <c r="L5890" s="186">
        <f t="shared" si="197"/>
        <v>0</v>
      </c>
      <c r="M5890" s="186">
        <f t="shared" si="198"/>
        <v>0</v>
      </c>
      <c r="N5890" s="185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183" t="s">
        <v>280</v>
      </c>
      <c r="K5891" s="183" t="s">
        <v>319</v>
      </c>
      <c r="L5891" s="186">
        <f t="shared" si="197"/>
        <v>0</v>
      </c>
      <c r="M5891" s="186">
        <f t="shared" si="198"/>
        <v>0</v>
      </c>
      <c r="N5891" s="185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183" t="s">
        <v>281</v>
      </c>
      <c r="K5892" s="183" t="s">
        <v>319</v>
      </c>
      <c r="L5892" s="186">
        <f t="shared" si="197"/>
        <v>0</v>
      </c>
      <c r="M5892" s="186">
        <f t="shared" si="198"/>
        <v>3.2829999999999999</v>
      </c>
      <c r="N5892" s="185" t="s">
        <v>411</v>
      </c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2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183" t="s">
        <v>267</v>
      </c>
      <c r="K5894" s="183" t="s">
        <v>318</v>
      </c>
      <c r="L5894" s="186">
        <f t="shared" ref="L5894:L5957" si="199">SUM(R5894,W5894,AB5894,AG5894,AL5894,AQ5894,AV5894,BA5894,BF5894,BK5894,BP5894,BU5894)</f>
        <v>0</v>
      </c>
      <c r="M5894" s="186">
        <f t="shared" ref="M5894:M5957" si="200">SUM(S5894,X5894,AC5894,AH5894,AM5894,AR5894,AW5894,BB5894,BG5894,BL5894,BQ5894,BV5894)</f>
        <v>0</v>
      </c>
      <c r="N5894" s="185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183" t="s">
        <v>291</v>
      </c>
      <c r="K5895" s="183" t="s">
        <v>319</v>
      </c>
      <c r="L5895" s="186">
        <f t="shared" si="199"/>
        <v>0</v>
      </c>
      <c r="M5895" s="186">
        <f t="shared" si="200"/>
        <v>0</v>
      </c>
      <c r="N5895" s="185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183" t="s">
        <v>336</v>
      </c>
      <c r="K5896" s="183" t="s">
        <v>319</v>
      </c>
      <c r="L5896" s="186">
        <f t="shared" si="199"/>
        <v>0</v>
      </c>
      <c r="M5896" s="186">
        <f t="shared" si="200"/>
        <v>0</v>
      </c>
      <c r="N5896" s="185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184" t="s">
        <v>337</v>
      </c>
      <c r="K5897" s="184" t="s">
        <v>318</v>
      </c>
      <c r="L5897" s="186">
        <f t="shared" si="199"/>
        <v>0</v>
      </c>
      <c r="M5897" s="186">
        <f t="shared" si="200"/>
        <v>0</v>
      </c>
      <c r="N5897" s="185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t="28.8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184" t="s">
        <v>338</v>
      </c>
      <c r="K5898" s="184" t="s">
        <v>339</v>
      </c>
      <c r="L5898" s="186">
        <f t="shared" si="199"/>
        <v>0</v>
      </c>
      <c r="M5898" s="186">
        <f t="shared" si="200"/>
        <v>0</v>
      </c>
      <c r="N5898" s="185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t="28.8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184" t="s">
        <v>340</v>
      </c>
      <c r="K5899" s="184" t="s">
        <v>318</v>
      </c>
      <c r="L5899" s="186">
        <f t="shared" si="199"/>
        <v>0</v>
      </c>
      <c r="M5899" s="186">
        <f t="shared" si="200"/>
        <v>0</v>
      </c>
      <c r="N5899" s="185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184" t="s">
        <v>341</v>
      </c>
      <c r="K5900" s="184" t="s">
        <v>320</v>
      </c>
      <c r="L5900" s="186">
        <f t="shared" si="199"/>
        <v>0</v>
      </c>
      <c r="M5900" s="186">
        <f t="shared" si="200"/>
        <v>0</v>
      </c>
      <c r="N5900" s="185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t="28.8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184" t="s">
        <v>342</v>
      </c>
      <c r="K5901" s="184" t="s">
        <v>320</v>
      </c>
      <c r="L5901" s="186">
        <f t="shared" si="199"/>
        <v>0</v>
      </c>
      <c r="M5901" s="186">
        <f t="shared" si="200"/>
        <v>0</v>
      </c>
      <c r="N5901" s="185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184" t="s">
        <v>343</v>
      </c>
      <c r="K5902" s="184" t="s">
        <v>339</v>
      </c>
      <c r="L5902" s="186">
        <f t="shared" si="199"/>
        <v>0</v>
      </c>
      <c r="M5902" s="186">
        <f t="shared" si="200"/>
        <v>0</v>
      </c>
      <c r="N5902" s="185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184" t="s">
        <v>344</v>
      </c>
      <c r="K5903" s="184" t="s">
        <v>318</v>
      </c>
      <c r="L5903" s="186">
        <f t="shared" si="199"/>
        <v>0</v>
      </c>
      <c r="M5903" s="186">
        <f t="shared" si="200"/>
        <v>0</v>
      </c>
      <c r="N5903" s="185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183" t="s">
        <v>351</v>
      </c>
      <c r="K5904" s="183" t="s">
        <v>318</v>
      </c>
      <c r="L5904" s="187">
        <f t="shared" si="199"/>
        <v>0</v>
      </c>
      <c r="M5904" s="186">
        <f t="shared" si="200"/>
        <v>0</v>
      </c>
      <c r="N5904" s="185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t="28.8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183" t="s">
        <v>352</v>
      </c>
      <c r="K5905" s="183" t="s">
        <v>321</v>
      </c>
      <c r="L5905" s="186">
        <f t="shared" si="199"/>
        <v>0</v>
      </c>
      <c r="M5905" s="186">
        <f t="shared" si="200"/>
        <v>0</v>
      </c>
      <c r="N5905" s="185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183" t="s">
        <v>345</v>
      </c>
      <c r="K5906" s="183" t="s">
        <v>318</v>
      </c>
      <c r="L5906" s="186">
        <f t="shared" si="199"/>
        <v>0</v>
      </c>
      <c r="M5906" s="186">
        <f t="shared" si="200"/>
        <v>0</v>
      </c>
      <c r="N5906" s="185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183" t="s">
        <v>268</v>
      </c>
      <c r="K5907" s="183" t="s">
        <v>318</v>
      </c>
      <c r="L5907" s="186">
        <f t="shared" si="199"/>
        <v>0</v>
      </c>
      <c r="M5907" s="186">
        <f t="shared" si="200"/>
        <v>0</v>
      </c>
      <c r="N5907" s="185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183" t="s">
        <v>292</v>
      </c>
      <c r="K5908" s="183" t="s">
        <v>318</v>
      </c>
      <c r="L5908" s="186">
        <f t="shared" si="199"/>
        <v>0</v>
      </c>
      <c r="M5908" s="186">
        <f t="shared" si="200"/>
        <v>0</v>
      </c>
      <c r="N5908" s="185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183" t="s">
        <v>293</v>
      </c>
      <c r="K5909" s="183" t="s">
        <v>318</v>
      </c>
      <c r="L5909" s="186">
        <f t="shared" si="199"/>
        <v>0</v>
      </c>
      <c r="M5909" s="186">
        <f t="shared" si="200"/>
        <v>0</v>
      </c>
      <c r="N5909" s="185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183" t="s">
        <v>269</v>
      </c>
      <c r="K5910" s="183" t="s">
        <v>320</v>
      </c>
      <c r="L5910" s="186">
        <f t="shared" si="199"/>
        <v>3</v>
      </c>
      <c r="M5910" s="186">
        <f t="shared" si="200"/>
        <v>5.0819999999999999</v>
      </c>
      <c r="N5910" s="185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183" t="s">
        <v>270</v>
      </c>
      <c r="K5911" s="183" t="s">
        <v>320</v>
      </c>
      <c r="L5911" s="186">
        <f t="shared" si="199"/>
        <v>0</v>
      </c>
      <c r="M5911" s="186">
        <f t="shared" si="200"/>
        <v>0</v>
      </c>
      <c r="N5911" s="185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183" t="s">
        <v>271</v>
      </c>
      <c r="K5912" s="183" t="s">
        <v>321</v>
      </c>
      <c r="L5912" s="186">
        <f t="shared" si="199"/>
        <v>0</v>
      </c>
      <c r="M5912" s="186">
        <f t="shared" si="200"/>
        <v>0</v>
      </c>
      <c r="N5912" s="185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183" t="s">
        <v>294</v>
      </c>
      <c r="K5913" s="183" t="s">
        <v>320</v>
      </c>
      <c r="L5913" s="186">
        <f t="shared" si="199"/>
        <v>0</v>
      </c>
      <c r="M5913" s="186">
        <f t="shared" si="200"/>
        <v>0</v>
      </c>
      <c r="N5913" s="185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t="28.8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183" t="s">
        <v>346</v>
      </c>
      <c r="K5914" s="183" t="s">
        <v>320</v>
      </c>
      <c r="L5914" s="186">
        <f t="shared" si="199"/>
        <v>0</v>
      </c>
      <c r="M5914" s="186">
        <f t="shared" si="200"/>
        <v>0</v>
      </c>
      <c r="N5914" s="185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183" t="s">
        <v>295</v>
      </c>
      <c r="K5915" s="183" t="s">
        <v>320</v>
      </c>
      <c r="L5915" s="186">
        <f t="shared" si="199"/>
        <v>0</v>
      </c>
      <c r="M5915" s="186">
        <f t="shared" si="200"/>
        <v>0</v>
      </c>
      <c r="N5915" s="185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t="28.8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183" t="s">
        <v>299</v>
      </c>
      <c r="K5916" s="183" t="s">
        <v>318</v>
      </c>
      <c r="L5916" s="186">
        <f t="shared" si="199"/>
        <v>0</v>
      </c>
      <c r="M5916" s="186">
        <f t="shared" si="200"/>
        <v>0</v>
      </c>
      <c r="N5916" s="185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183" t="s">
        <v>347</v>
      </c>
      <c r="K5917" s="183" t="s">
        <v>320</v>
      </c>
      <c r="L5917" s="186">
        <f t="shared" si="199"/>
        <v>0</v>
      </c>
      <c r="M5917" s="186">
        <f t="shared" si="200"/>
        <v>0</v>
      </c>
      <c r="N5917" s="185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t="28.8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183" t="s">
        <v>296</v>
      </c>
      <c r="K5918" s="183" t="s">
        <v>321</v>
      </c>
      <c r="L5918" s="186">
        <f t="shared" si="199"/>
        <v>0</v>
      </c>
      <c r="M5918" s="186">
        <f t="shared" si="200"/>
        <v>0</v>
      </c>
      <c r="N5918" s="185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t="28.8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183" t="s">
        <v>297</v>
      </c>
      <c r="K5919" s="183" t="s">
        <v>318</v>
      </c>
      <c r="L5919" s="186">
        <f t="shared" si="199"/>
        <v>0</v>
      </c>
      <c r="M5919" s="186">
        <f t="shared" si="200"/>
        <v>0</v>
      </c>
      <c r="N5919" s="185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184" t="s">
        <v>348</v>
      </c>
      <c r="K5920" s="184" t="s">
        <v>320</v>
      </c>
      <c r="L5920" s="186">
        <f t="shared" si="199"/>
        <v>0</v>
      </c>
      <c r="M5920" s="186">
        <f t="shared" si="200"/>
        <v>0</v>
      </c>
      <c r="N5920" s="185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183" t="s">
        <v>272</v>
      </c>
      <c r="K5921" s="183" t="s">
        <v>321</v>
      </c>
      <c r="L5921" s="186">
        <f t="shared" si="199"/>
        <v>0</v>
      </c>
      <c r="M5921" s="186">
        <f t="shared" si="200"/>
        <v>0</v>
      </c>
      <c r="N5921" s="185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183" t="s">
        <v>273</v>
      </c>
      <c r="K5922" s="183" t="s">
        <v>321</v>
      </c>
      <c r="L5922" s="186">
        <f t="shared" si="199"/>
        <v>0</v>
      </c>
      <c r="M5922" s="186">
        <f t="shared" si="200"/>
        <v>0</v>
      </c>
      <c r="N5922" s="185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183" t="s">
        <v>274</v>
      </c>
      <c r="K5923" s="183" t="s">
        <v>321</v>
      </c>
      <c r="L5923" s="186">
        <f t="shared" si="199"/>
        <v>1E-3</v>
      </c>
      <c r="M5923" s="186">
        <f t="shared" si="200"/>
        <v>1.5069999999999999</v>
      </c>
      <c r="N5923" s="185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183" t="s">
        <v>275</v>
      </c>
      <c r="K5924" s="183" t="s">
        <v>321</v>
      </c>
      <c r="L5924" s="186">
        <f t="shared" si="199"/>
        <v>0</v>
      </c>
      <c r="M5924" s="186">
        <f t="shared" si="200"/>
        <v>0</v>
      </c>
      <c r="N5924" s="185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183" t="s">
        <v>276</v>
      </c>
      <c r="K5925" s="183" t="s">
        <v>320</v>
      </c>
      <c r="L5925" s="186">
        <f t="shared" si="199"/>
        <v>0</v>
      </c>
      <c r="M5925" s="186">
        <f t="shared" si="200"/>
        <v>0</v>
      </c>
      <c r="N5925" s="185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183" t="s">
        <v>277</v>
      </c>
      <c r="K5926" s="183" t="s">
        <v>320</v>
      </c>
      <c r="L5926" s="186">
        <f t="shared" si="199"/>
        <v>1</v>
      </c>
      <c r="M5926" s="186">
        <f t="shared" si="200"/>
        <v>2.4700000000000002</v>
      </c>
      <c r="N5926" s="185" t="s">
        <v>363</v>
      </c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183" t="s">
        <v>298</v>
      </c>
      <c r="K5927" s="183" t="s">
        <v>321</v>
      </c>
      <c r="L5927" s="186">
        <f t="shared" si="199"/>
        <v>0</v>
      </c>
      <c r="M5927" s="186">
        <f t="shared" si="200"/>
        <v>0</v>
      </c>
      <c r="N5927" s="185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183" t="s">
        <v>278</v>
      </c>
      <c r="K5928" s="183" t="s">
        <v>320</v>
      </c>
      <c r="L5928" s="186">
        <f t="shared" si="199"/>
        <v>0</v>
      </c>
      <c r="M5928" s="186">
        <f t="shared" si="200"/>
        <v>0</v>
      </c>
      <c r="N5928" s="185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183" t="s">
        <v>279</v>
      </c>
      <c r="K5929" s="183" t="s">
        <v>320</v>
      </c>
      <c r="L5929" s="186">
        <f t="shared" si="199"/>
        <v>0</v>
      </c>
      <c r="M5929" s="186">
        <f t="shared" si="200"/>
        <v>0</v>
      </c>
      <c r="N5929" s="185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183" t="s">
        <v>280</v>
      </c>
      <c r="K5930" s="183" t="s">
        <v>319</v>
      </c>
      <c r="L5930" s="186">
        <f t="shared" si="199"/>
        <v>0</v>
      </c>
      <c r="M5930" s="186">
        <f t="shared" si="200"/>
        <v>0</v>
      </c>
      <c r="N5930" s="185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183" t="s">
        <v>281</v>
      </c>
      <c r="K5931" s="183" t="s">
        <v>319</v>
      </c>
      <c r="L5931" s="186">
        <f t="shared" si="199"/>
        <v>0</v>
      </c>
      <c r="M5931" s="186">
        <f t="shared" si="200"/>
        <v>2.2039999999999997</v>
      </c>
      <c r="N5931" s="185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1169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2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183" t="s">
        <v>267</v>
      </c>
      <c r="K5933" s="183" t="s">
        <v>318</v>
      </c>
      <c r="L5933" s="186">
        <f t="shared" si="199"/>
        <v>1.3320000000000001</v>
      </c>
      <c r="M5933" s="186">
        <f t="shared" si="200"/>
        <v>1716.2329999999999</v>
      </c>
      <c r="N5933" s="185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183" t="s">
        <v>291</v>
      </c>
      <c r="K5934" s="183" t="s">
        <v>319</v>
      </c>
      <c r="L5934" s="186">
        <f t="shared" si="199"/>
        <v>0</v>
      </c>
      <c r="M5934" s="186">
        <f t="shared" si="200"/>
        <v>0</v>
      </c>
      <c r="N5934" s="185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183" t="s">
        <v>336</v>
      </c>
      <c r="K5935" s="183" t="s">
        <v>319</v>
      </c>
      <c r="L5935" s="186">
        <f t="shared" si="199"/>
        <v>0</v>
      </c>
      <c r="M5935" s="186">
        <f t="shared" si="200"/>
        <v>0</v>
      </c>
      <c r="N5935" s="185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184" t="s">
        <v>337</v>
      </c>
      <c r="K5936" s="184" t="s">
        <v>318</v>
      </c>
      <c r="L5936" s="186">
        <f t="shared" si="199"/>
        <v>0</v>
      </c>
      <c r="M5936" s="186">
        <f t="shared" si="200"/>
        <v>0</v>
      </c>
      <c r="N5936" s="185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t="28.8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184" t="s">
        <v>338</v>
      </c>
      <c r="K5937" s="184" t="s">
        <v>339</v>
      </c>
      <c r="L5937" s="186">
        <f t="shared" si="199"/>
        <v>0</v>
      </c>
      <c r="M5937" s="186">
        <f t="shared" si="200"/>
        <v>0</v>
      </c>
      <c r="N5937" s="185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t="28.8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184" t="s">
        <v>340</v>
      </c>
      <c r="K5938" s="184" t="s">
        <v>318</v>
      </c>
      <c r="L5938" s="186">
        <f t="shared" si="199"/>
        <v>0</v>
      </c>
      <c r="M5938" s="186">
        <f t="shared" si="200"/>
        <v>0</v>
      </c>
      <c r="N5938" s="185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184" t="s">
        <v>341</v>
      </c>
      <c r="K5939" s="184" t="s">
        <v>320</v>
      </c>
      <c r="L5939" s="186">
        <f t="shared" si="199"/>
        <v>0</v>
      </c>
      <c r="M5939" s="186">
        <f t="shared" si="200"/>
        <v>0</v>
      </c>
      <c r="N5939" s="185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t="28.8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184" t="s">
        <v>342</v>
      </c>
      <c r="K5940" s="184" t="s">
        <v>320</v>
      </c>
      <c r="L5940" s="186">
        <f t="shared" si="199"/>
        <v>0</v>
      </c>
      <c r="M5940" s="186">
        <f t="shared" si="200"/>
        <v>0</v>
      </c>
      <c r="N5940" s="185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184" t="s">
        <v>343</v>
      </c>
      <c r="K5941" s="184" t="s">
        <v>339</v>
      </c>
      <c r="L5941" s="186">
        <f t="shared" si="199"/>
        <v>0</v>
      </c>
      <c r="M5941" s="186">
        <f t="shared" si="200"/>
        <v>0</v>
      </c>
      <c r="N5941" s="185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184" t="s">
        <v>344</v>
      </c>
      <c r="K5942" s="184" t="s">
        <v>318</v>
      </c>
      <c r="L5942" s="186">
        <f t="shared" si="199"/>
        <v>0</v>
      </c>
      <c r="M5942" s="186">
        <f t="shared" si="200"/>
        <v>0</v>
      </c>
      <c r="N5942" s="185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183" t="s">
        <v>351</v>
      </c>
      <c r="K5943" s="183" t="s">
        <v>318</v>
      </c>
      <c r="L5943" s="186">
        <f t="shared" si="199"/>
        <v>0</v>
      </c>
      <c r="M5943" s="186">
        <f t="shared" si="200"/>
        <v>0</v>
      </c>
      <c r="N5943" s="185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t="28.8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183" t="s">
        <v>352</v>
      </c>
      <c r="K5944" s="183" t="s">
        <v>321</v>
      </c>
      <c r="L5944" s="186">
        <f t="shared" si="199"/>
        <v>0</v>
      </c>
      <c r="M5944" s="186">
        <f t="shared" si="200"/>
        <v>0</v>
      </c>
      <c r="N5944" s="185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183" t="s">
        <v>345</v>
      </c>
      <c r="K5945" s="183" t="s">
        <v>318</v>
      </c>
      <c r="L5945" s="186">
        <f t="shared" si="199"/>
        <v>0</v>
      </c>
      <c r="M5945" s="186">
        <f t="shared" si="200"/>
        <v>0</v>
      </c>
      <c r="N5945" s="185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183" t="s">
        <v>268</v>
      </c>
      <c r="K5946" s="183" t="s">
        <v>318</v>
      </c>
      <c r="L5946" s="186">
        <f t="shared" si="199"/>
        <v>0</v>
      </c>
      <c r="M5946" s="186">
        <f t="shared" si="200"/>
        <v>0</v>
      </c>
      <c r="N5946" s="185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183" t="s">
        <v>292</v>
      </c>
      <c r="K5947" s="183" t="s">
        <v>318</v>
      </c>
      <c r="L5947" s="186">
        <f t="shared" si="199"/>
        <v>0</v>
      </c>
      <c r="M5947" s="186">
        <f t="shared" si="200"/>
        <v>0</v>
      </c>
      <c r="N5947" s="185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183" t="s">
        <v>293</v>
      </c>
      <c r="K5948" s="183" t="s">
        <v>318</v>
      </c>
      <c r="L5948" s="186">
        <f t="shared" si="199"/>
        <v>0</v>
      </c>
      <c r="M5948" s="186">
        <f t="shared" si="200"/>
        <v>0</v>
      </c>
      <c r="N5948" s="185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183" t="s">
        <v>269</v>
      </c>
      <c r="K5949" s="183" t="s">
        <v>320</v>
      </c>
      <c r="L5949" s="186">
        <f t="shared" si="199"/>
        <v>0</v>
      </c>
      <c r="M5949" s="186">
        <f t="shared" si="200"/>
        <v>0</v>
      </c>
      <c r="N5949" s="185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183" t="s">
        <v>270</v>
      </c>
      <c r="K5950" s="183" t="s">
        <v>320</v>
      </c>
      <c r="L5950" s="186">
        <f t="shared" si="199"/>
        <v>0</v>
      </c>
      <c r="M5950" s="186">
        <f t="shared" si="200"/>
        <v>0</v>
      </c>
      <c r="N5950" s="185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183" t="s">
        <v>271</v>
      </c>
      <c r="K5951" s="183" t="s">
        <v>321</v>
      </c>
      <c r="L5951" s="186">
        <f t="shared" si="199"/>
        <v>0</v>
      </c>
      <c r="M5951" s="186">
        <f t="shared" si="200"/>
        <v>0</v>
      </c>
      <c r="N5951" s="185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183" t="s">
        <v>294</v>
      </c>
      <c r="K5952" s="183" t="s">
        <v>320</v>
      </c>
      <c r="L5952" s="186">
        <f t="shared" si="199"/>
        <v>0</v>
      </c>
      <c r="M5952" s="186">
        <f t="shared" si="200"/>
        <v>0</v>
      </c>
      <c r="N5952" s="185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t="28.8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183" t="s">
        <v>346</v>
      </c>
      <c r="K5953" s="183" t="s">
        <v>320</v>
      </c>
      <c r="L5953" s="186">
        <f t="shared" si="199"/>
        <v>1</v>
      </c>
      <c r="M5953" s="186">
        <f t="shared" si="200"/>
        <v>48.3</v>
      </c>
      <c r="N5953" s="185" t="s">
        <v>613</v>
      </c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183" t="s">
        <v>295</v>
      </c>
      <c r="K5954" s="183" t="s">
        <v>320</v>
      </c>
      <c r="L5954" s="186">
        <f t="shared" si="199"/>
        <v>0</v>
      </c>
      <c r="M5954" s="186">
        <f t="shared" si="200"/>
        <v>0</v>
      </c>
      <c r="N5954" s="185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t="28.8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183" t="s">
        <v>299</v>
      </c>
      <c r="K5955" s="183" t="s">
        <v>318</v>
      </c>
      <c r="L5955" s="186">
        <f t="shared" si="199"/>
        <v>0</v>
      </c>
      <c r="M5955" s="186">
        <f t="shared" si="200"/>
        <v>0</v>
      </c>
      <c r="N5955" s="185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183" t="s">
        <v>347</v>
      </c>
      <c r="K5956" s="183" t="s">
        <v>320</v>
      </c>
      <c r="L5956" s="186">
        <f t="shared" si="199"/>
        <v>0</v>
      </c>
      <c r="M5956" s="186">
        <f t="shared" si="200"/>
        <v>0</v>
      </c>
      <c r="N5956" s="185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t="28.8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183" t="s">
        <v>296</v>
      </c>
      <c r="K5957" s="183" t="s">
        <v>321</v>
      </c>
      <c r="L5957" s="186">
        <f t="shared" si="199"/>
        <v>0</v>
      </c>
      <c r="M5957" s="186">
        <f t="shared" si="200"/>
        <v>0</v>
      </c>
      <c r="N5957" s="185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t="28.8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183" t="s">
        <v>297</v>
      </c>
      <c r="K5958" s="183" t="s">
        <v>318</v>
      </c>
      <c r="L5958" s="186">
        <f t="shared" ref="L5958:L6021" si="201">SUM(R5958,W5958,AB5958,AG5958,AL5958,AQ5958,AV5958,BA5958,BF5958,BK5958,BP5958,BU5958)</f>
        <v>0</v>
      </c>
      <c r="M5958" s="186">
        <f t="shared" ref="M5958:M6021" si="202">SUM(S5958,X5958,AC5958,AH5958,AM5958,AR5958,AW5958,BB5958,BG5958,BL5958,BQ5958,BV5958)</f>
        <v>0</v>
      </c>
      <c r="N5958" s="185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184" t="s">
        <v>348</v>
      </c>
      <c r="K5959" s="184" t="s">
        <v>320</v>
      </c>
      <c r="L5959" s="186">
        <f t="shared" si="201"/>
        <v>0</v>
      </c>
      <c r="M5959" s="186">
        <f t="shared" si="202"/>
        <v>0</v>
      </c>
      <c r="N5959" s="185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183" t="s">
        <v>272</v>
      </c>
      <c r="K5960" s="183" t="s">
        <v>321</v>
      </c>
      <c r="L5960" s="186">
        <f t="shared" si="201"/>
        <v>0</v>
      </c>
      <c r="M5960" s="186">
        <f t="shared" si="202"/>
        <v>0</v>
      </c>
      <c r="N5960" s="185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183" t="s">
        <v>273</v>
      </c>
      <c r="K5961" s="183" t="s">
        <v>321</v>
      </c>
      <c r="L5961" s="186">
        <f t="shared" si="201"/>
        <v>8.0000000000000002E-3</v>
      </c>
      <c r="M5961" s="186">
        <f t="shared" si="202"/>
        <v>20.587</v>
      </c>
      <c r="N5961" s="185" t="s">
        <v>482</v>
      </c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183" t="s">
        <v>274</v>
      </c>
      <c r="K5962" s="183" t="s">
        <v>321</v>
      </c>
      <c r="L5962" s="186">
        <f t="shared" si="201"/>
        <v>0</v>
      </c>
      <c r="M5962" s="186">
        <f t="shared" si="202"/>
        <v>0</v>
      </c>
      <c r="N5962" s="185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183" t="s">
        <v>275</v>
      </c>
      <c r="K5963" s="183" t="s">
        <v>321</v>
      </c>
      <c r="L5963" s="186">
        <f t="shared" si="201"/>
        <v>0</v>
      </c>
      <c r="M5963" s="186">
        <f t="shared" si="202"/>
        <v>0</v>
      </c>
      <c r="N5963" s="185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183" t="s">
        <v>276</v>
      </c>
      <c r="K5964" s="183" t="s">
        <v>320</v>
      </c>
      <c r="L5964" s="186">
        <f t="shared" si="201"/>
        <v>0</v>
      </c>
      <c r="M5964" s="186">
        <f t="shared" si="202"/>
        <v>0</v>
      </c>
      <c r="N5964" s="185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183" t="s">
        <v>277</v>
      </c>
      <c r="K5965" s="183" t="s">
        <v>320</v>
      </c>
      <c r="L5965" s="186">
        <f t="shared" si="201"/>
        <v>0</v>
      </c>
      <c r="M5965" s="186">
        <f t="shared" si="202"/>
        <v>0</v>
      </c>
      <c r="N5965" s="185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183" t="s">
        <v>298</v>
      </c>
      <c r="K5966" s="183" t="s">
        <v>321</v>
      </c>
      <c r="L5966" s="186">
        <f t="shared" si="201"/>
        <v>0</v>
      </c>
      <c r="M5966" s="186">
        <f t="shared" si="202"/>
        <v>0</v>
      </c>
      <c r="N5966" s="185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183" t="s">
        <v>278</v>
      </c>
      <c r="K5967" s="183" t="s">
        <v>320</v>
      </c>
      <c r="L5967" s="186">
        <f t="shared" si="201"/>
        <v>0</v>
      </c>
      <c r="M5967" s="186">
        <f t="shared" si="202"/>
        <v>0</v>
      </c>
      <c r="N5967" s="185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183" t="s">
        <v>279</v>
      </c>
      <c r="K5968" s="183" t="s">
        <v>320</v>
      </c>
      <c r="L5968" s="186">
        <f t="shared" si="201"/>
        <v>0</v>
      </c>
      <c r="M5968" s="186">
        <f t="shared" si="202"/>
        <v>0</v>
      </c>
      <c r="N5968" s="185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183" t="s">
        <v>280</v>
      </c>
      <c r="K5969" s="183" t="s">
        <v>319</v>
      </c>
      <c r="L5969" s="186">
        <f t="shared" si="201"/>
        <v>0</v>
      </c>
      <c r="M5969" s="186">
        <f t="shared" si="202"/>
        <v>0</v>
      </c>
      <c r="N5969" s="185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183" t="s">
        <v>281</v>
      </c>
      <c r="K5970" s="183" t="s">
        <v>319</v>
      </c>
      <c r="L5970" s="186">
        <f t="shared" si="201"/>
        <v>0</v>
      </c>
      <c r="M5970" s="186">
        <f t="shared" si="202"/>
        <v>56.238</v>
      </c>
      <c r="N5970" s="185" t="s">
        <v>1015</v>
      </c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1015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2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183" t="s">
        <v>267</v>
      </c>
      <c r="K5972" s="183" t="s">
        <v>318</v>
      </c>
      <c r="L5972" s="186">
        <f t="shared" si="201"/>
        <v>0</v>
      </c>
      <c r="M5972" s="186">
        <f t="shared" si="202"/>
        <v>0</v>
      </c>
      <c r="N5972" s="185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183" t="s">
        <v>291</v>
      </c>
      <c r="K5973" s="183" t="s">
        <v>319</v>
      </c>
      <c r="L5973" s="186">
        <f t="shared" si="201"/>
        <v>0</v>
      </c>
      <c r="M5973" s="186">
        <f t="shared" si="202"/>
        <v>0</v>
      </c>
      <c r="N5973" s="185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183" t="s">
        <v>336</v>
      </c>
      <c r="K5974" s="183" t="s">
        <v>319</v>
      </c>
      <c r="L5974" s="186">
        <f t="shared" si="201"/>
        <v>0</v>
      </c>
      <c r="M5974" s="186">
        <f t="shared" si="202"/>
        <v>0</v>
      </c>
      <c r="N5974" s="185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184" t="s">
        <v>337</v>
      </c>
      <c r="K5975" s="184" t="s">
        <v>318</v>
      </c>
      <c r="L5975" s="186">
        <f t="shared" si="201"/>
        <v>0</v>
      </c>
      <c r="M5975" s="186">
        <f t="shared" si="202"/>
        <v>0</v>
      </c>
      <c r="N5975" s="185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t="28.8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184" t="s">
        <v>338</v>
      </c>
      <c r="K5976" s="184" t="s">
        <v>339</v>
      </c>
      <c r="L5976" s="186">
        <f t="shared" si="201"/>
        <v>0</v>
      </c>
      <c r="M5976" s="186">
        <f t="shared" si="202"/>
        <v>0</v>
      </c>
      <c r="N5976" s="185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t="28.8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184" t="s">
        <v>340</v>
      </c>
      <c r="K5977" s="184" t="s">
        <v>318</v>
      </c>
      <c r="L5977" s="186">
        <f t="shared" si="201"/>
        <v>0</v>
      </c>
      <c r="M5977" s="186">
        <f t="shared" si="202"/>
        <v>0</v>
      </c>
      <c r="N5977" s="185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184" t="s">
        <v>341</v>
      </c>
      <c r="K5978" s="184" t="s">
        <v>320</v>
      </c>
      <c r="L5978" s="186">
        <f t="shared" si="201"/>
        <v>0</v>
      </c>
      <c r="M5978" s="186">
        <f t="shared" si="202"/>
        <v>0</v>
      </c>
      <c r="N5978" s="185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t="28.8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184" t="s">
        <v>342</v>
      </c>
      <c r="K5979" s="184" t="s">
        <v>320</v>
      </c>
      <c r="L5979" s="186">
        <f t="shared" si="201"/>
        <v>0</v>
      </c>
      <c r="M5979" s="186">
        <f t="shared" si="202"/>
        <v>0</v>
      </c>
      <c r="N5979" s="185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184" t="s">
        <v>343</v>
      </c>
      <c r="K5980" s="184" t="s">
        <v>339</v>
      </c>
      <c r="L5980" s="186">
        <f t="shared" si="201"/>
        <v>0</v>
      </c>
      <c r="M5980" s="186">
        <f t="shared" si="202"/>
        <v>0</v>
      </c>
      <c r="N5980" s="185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184" t="s">
        <v>344</v>
      </c>
      <c r="K5981" s="184" t="s">
        <v>318</v>
      </c>
      <c r="L5981" s="186">
        <f t="shared" si="201"/>
        <v>0</v>
      </c>
      <c r="M5981" s="186">
        <f t="shared" si="202"/>
        <v>0</v>
      </c>
      <c r="N5981" s="185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183" t="s">
        <v>351</v>
      </c>
      <c r="K5982" s="183" t="s">
        <v>318</v>
      </c>
      <c r="L5982" s="186">
        <f t="shared" si="201"/>
        <v>4.0000000000000001E-3</v>
      </c>
      <c r="M5982" s="186">
        <f t="shared" si="202"/>
        <v>100.66800000000001</v>
      </c>
      <c r="N5982" s="185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1083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t="28.8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183" t="s">
        <v>352</v>
      </c>
      <c r="K5983" s="183" t="s">
        <v>321</v>
      </c>
      <c r="L5983" s="186">
        <f t="shared" si="201"/>
        <v>0</v>
      </c>
      <c r="M5983" s="186">
        <f t="shared" si="202"/>
        <v>0</v>
      </c>
      <c r="N5983" s="185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183" t="s">
        <v>345</v>
      </c>
      <c r="K5984" s="183" t="s">
        <v>318</v>
      </c>
      <c r="L5984" s="186">
        <f t="shared" si="201"/>
        <v>0</v>
      </c>
      <c r="M5984" s="186">
        <f t="shared" si="202"/>
        <v>0</v>
      </c>
      <c r="N5984" s="185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183" t="s">
        <v>268</v>
      </c>
      <c r="K5985" s="183" t="s">
        <v>318</v>
      </c>
      <c r="L5985" s="186">
        <f t="shared" si="201"/>
        <v>0.19600000000000001</v>
      </c>
      <c r="M5985" s="186">
        <f t="shared" si="202"/>
        <v>377.91200000000003</v>
      </c>
      <c r="N5985" s="185" t="s">
        <v>1194</v>
      </c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183" t="s">
        <v>292</v>
      </c>
      <c r="K5986" s="183" t="s">
        <v>318</v>
      </c>
      <c r="L5986" s="186">
        <f t="shared" si="201"/>
        <v>0</v>
      </c>
      <c r="M5986" s="186">
        <f t="shared" si="202"/>
        <v>0</v>
      </c>
      <c r="N5986" s="185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183" t="s">
        <v>293</v>
      </c>
      <c r="K5987" s="183" t="s">
        <v>318</v>
      </c>
      <c r="L5987" s="186">
        <f t="shared" si="201"/>
        <v>0</v>
      </c>
      <c r="M5987" s="186">
        <f t="shared" si="202"/>
        <v>0</v>
      </c>
      <c r="N5987" s="185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183" t="s">
        <v>269</v>
      </c>
      <c r="K5988" s="183" t="s">
        <v>320</v>
      </c>
      <c r="L5988" s="186">
        <f t="shared" si="201"/>
        <v>1</v>
      </c>
      <c r="M5988" s="186">
        <f t="shared" si="202"/>
        <v>2.669</v>
      </c>
      <c r="N5988" s="185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183" t="s">
        <v>270</v>
      </c>
      <c r="K5989" s="183" t="s">
        <v>320</v>
      </c>
      <c r="L5989" s="186">
        <f t="shared" si="201"/>
        <v>0</v>
      </c>
      <c r="M5989" s="186">
        <f t="shared" si="202"/>
        <v>0</v>
      </c>
      <c r="N5989" s="185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183" t="s">
        <v>271</v>
      </c>
      <c r="K5990" s="183" t="s">
        <v>321</v>
      </c>
      <c r="L5990" s="186">
        <f t="shared" si="201"/>
        <v>0</v>
      </c>
      <c r="M5990" s="186">
        <f t="shared" si="202"/>
        <v>0</v>
      </c>
      <c r="N5990" s="185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183" t="s">
        <v>294</v>
      </c>
      <c r="K5991" s="183" t="s">
        <v>320</v>
      </c>
      <c r="L5991" s="186">
        <f t="shared" si="201"/>
        <v>0</v>
      </c>
      <c r="M5991" s="186">
        <f t="shared" si="202"/>
        <v>0</v>
      </c>
      <c r="N5991" s="185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t="28.8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183" t="s">
        <v>346</v>
      </c>
      <c r="K5992" s="183" t="s">
        <v>320</v>
      </c>
      <c r="L5992" s="186">
        <f t="shared" si="201"/>
        <v>0</v>
      </c>
      <c r="M5992" s="186">
        <f t="shared" si="202"/>
        <v>0</v>
      </c>
      <c r="N5992" s="185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183" t="s">
        <v>295</v>
      </c>
      <c r="K5993" s="183" t="s">
        <v>320</v>
      </c>
      <c r="L5993" s="186">
        <f t="shared" si="201"/>
        <v>0</v>
      </c>
      <c r="M5993" s="186">
        <f t="shared" si="202"/>
        <v>0</v>
      </c>
      <c r="N5993" s="185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t="28.8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183" t="s">
        <v>299</v>
      </c>
      <c r="K5994" s="183" t="s">
        <v>318</v>
      </c>
      <c r="L5994" s="186">
        <f t="shared" si="201"/>
        <v>0</v>
      </c>
      <c r="M5994" s="186">
        <f t="shared" si="202"/>
        <v>0</v>
      </c>
      <c r="N5994" s="185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183" t="s">
        <v>347</v>
      </c>
      <c r="K5995" s="183" t="s">
        <v>320</v>
      </c>
      <c r="L5995" s="186">
        <f t="shared" si="201"/>
        <v>0</v>
      </c>
      <c r="M5995" s="186">
        <f t="shared" si="202"/>
        <v>0</v>
      </c>
      <c r="N5995" s="185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t="28.8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183" t="s">
        <v>296</v>
      </c>
      <c r="K5996" s="183" t="s">
        <v>321</v>
      </c>
      <c r="L5996" s="186">
        <f t="shared" si="201"/>
        <v>0</v>
      </c>
      <c r="M5996" s="186">
        <f t="shared" si="202"/>
        <v>0</v>
      </c>
      <c r="N5996" s="185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t="28.8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183" t="s">
        <v>297</v>
      </c>
      <c r="K5997" s="183" t="s">
        <v>318</v>
      </c>
      <c r="L5997" s="186">
        <f t="shared" si="201"/>
        <v>0</v>
      </c>
      <c r="M5997" s="186">
        <f t="shared" si="202"/>
        <v>0</v>
      </c>
      <c r="N5997" s="185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184" t="s">
        <v>348</v>
      </c>
      <c r="K5998" s="184" t="s">
        <v>320</v>
      </c>
      <c r="L5998" s="186">
        <f t="shared" si="201"/>
        <v>0</v>
      </c>
      <c r="M5998" s="186">
        <f t="shared" si="202"/>
        <v>0</v>
      </c>
      <c r="N5998" s="185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183" t="s">
        <v>272</v>
      </c>
      <c r="K5999" s="183" t="s">
        <v>321</v>
      </c>
      <c r="L5999" s="186">
        <f t="shared" si="201"/>
        <v>0</v>
      </c>
      <c r="M5999" s="186">
        <f t="shared" si="202"/>
        <v>0</v>
      </c>
      <c r="N5999" s="185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183" t="s">
        <v>273</v>
      </c>
      <c r="K6000" s="183" t="s">
        <v>321</v>
      </c>
      <c r="L6000" s="186">
        <f t="shared" si="201"/>
        <v>0</v>
      </c>
      <c r="M6000" s="186">
        <f t="shared" si="202"/>
        <v>0</v>
      </c>
      <c r="N6000" s="185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183" t="s">
        <v>274</v>
      </c>
      <c r="K6001" s="183" t="s">
        <v>321</v>
      </c>
      <c r="L6001" s="186">
        <f t="shared" si="201"/>
        <v>4.0000000000000001E-3</v>
      </c>
      <c r="M6001" s="186">
        <f t="shared" si="202"/>
        <v>7.6379999999999999</v>
      </c>
      <c r="N6001" s="185" t="s">
        <v>1590</v>
      </c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183" t="s">
        <v>275</v>
      </c>
      <c r="K6002" s="183" t="s">
        <v>321</v>
      </c>
      <c r="L6002" s="186">
        <f t="shared" si="201"/>
        <v>0</v>
      </c>
      <c r="M6002" s="186">
        <f t="shared" si="202"/>
        <v>0</v>
      </c>
      <c r="N6002" s="185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183" t="s">
        <v>276</v>
      </c>
      <c r="K6003" s="183" t="s">
        <v>320</v>
      </c>
      <c r="L6003" s="186">
        <f t="shared" si="201"/>
        <v>2</v>
      </c>
      <c r="M6003" s="186">
        <f t="shared" si="202"/>
        <v>29.033999999999999</v>
      </c>
      <c r="N6003" s="185" t="s">
        <v>1590</v>
      </c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183" t="s">
        <v>277</v>
      </c>
      <c r="K6004" s="183" t="s">
        <v>320</v>
      </c>
      <c r="L6004" s="186">
        <f t="shared" si="201"/>
        <v>0</v>
      </c>
      <c r="M6004" s="186">
        <f t="shared" si="202"/>
        <v>0</v>
      </c>
      <c r="N6004" s="185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183" t="s">
        <v>298</v>
      </c>
      <c r="K6005" s="183" t="s">
        <v>321</v>
      </c>
      <c r="L6005" s="186">
        <f t="shared" si="201"/>
        <v>0</v>
      </c>
      <c r="M6005" s="186">
        <f t="shared" si="202"/>
        <v>0</v>
      </c>
      <c r="N6005" s="185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183" t="s">
        <v>278</v>
      </c>
      <c r="K6006" s="183" t="s">
        <v>320</v>
      </c>
      <c r="L6006" s="186">
        <f t="shared" si="201"/>
        <v>3</v>
      </c>
      <c r="M6006" s="186">
        <f t="shared" si="202"/>
        <v>4.6370000000000005</v>
      </c>
      <c r="N6006" s="185" t="s">
        <v>1591</v>
      </c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183" t="s">
        <v>279</v>
      </c>
      <c r="K6007" s="183" t="s">
        <v>320</v>
      </c>
      <c r="L6007" s="186">
        <f t="shared" si="201"/>
        <v>0</v>
      </c>
      <c r="M6007" s="186">
        <f t="shared" si="202"/>
        <v>0</v>
      </c>
      <c r="N6007" s="185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183" t="s">
        <v>280</v>
      </c>
      <c r="K6008" s="183" t="s">
        <v>319</v>
      </c>
      <c r="L6008" s="186">
        <f t="shared" si="201"/>
        <v>0</v>
      </c>
      <c r="M6008" s="186">
        <f t="shared" si="202"/>
        <v>0</v>
      </c>
      <c r="N6008" s="185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t="28.8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183" t="s">
        <v>281</v>
      </c>
      <c r="K6009" s="183" t="s">
        <v>319</v>
      </c>
      <c r="L6009" s="186">
        <f t="shared" si="201"/>
        <v>0</v>
      </c>
      <c r="M6009" s="186">
        <f t="shared" si="202"/>
        <v>17.663</v>
      </c>
      <c r="N6009" s="185" t="s">
        <v>1589</v>
      </c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826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1170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2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183" t="s">
        <v>267</v>
      </c>
      <c r="K6011" s="183" t="s">
        <v>318</v>
      </c>
      <c r="L6011" s="186">
        <f t="shared" si="201"/>
        <v>0</v>
      </c>
      <c r="M6011" s="186">
        <f t="shared" si="202"/>
        <v>0</v>
      </c>
      <c r="N6011" s="185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183" t="s">
        <v>291</v>
      </c>
      <c r="K6012" s="183" t="s">
        <v>319</v>
      </c>
      <c r="L6012" s="186">
        <f t="shared" si="201"/>
        <v>0</v>
      </c>
      <c r="M6012" s="186">
        <f t="shared" si="202"/>
        <v>0</v>
      </c>
      <c r="N6012" s="185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183" t="s">
        <v>336</v>
      </c>
      <c r="K6013" s="183" t="s">
        <v>319</v>
      </c>
      <c r="L6013" s="186">
        <f t="shared" si="201"/>
        <v>0</v>
      </c>
      <c r="M6013" s="186">
        <f t="shared" si="202"/>
        <v>0</v>
      </c>
      <c r="N6013" s="185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184" t="s">
        <v>337</v>
      </c>
      <c r="K6014" s="184" t="s">
        <v>318</v>
      </c>
      <c r="L6014" s="186">
        <f t="shared" si="201"/>
        <v>0</v>
      </c>
      <c r="M6014" s="186">
        <f t="shared" si="202"/>
        <v>0</v>
      </c>
      <c r="N6014" s="185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t="28.8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184" t="s">
        <v>338</v>
      </c>
      <c r="K6015" s="184" t="s">
        <v>339</v>
      </c>
      <c r="L6015" s="186">
        <f t="shared" si="201"/>
        <v>0</v>
      </c>
      <c r="M6015" s="186">
        <f t="shared" si="202"/>
        <v>0</v>
      </c>
      <c r="N6015" s="185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t="28.8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184" t="s">
        <v>340</v>
      </c>
      <c r="K6016" s="184" t="s">
        <v>318</v>
      </c>
      <c r="L6016" s="186">
        <f t="shared" si="201"/>
        <v>0</v>
      </c>
      <c r="M6016" s="186">
        <f t="shared" si="202"/>
        <v>0</v>
      </c>
      <c r="N6016" s="185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184" t="s">
        <v>341</v>
      </c>
      <c r="K6017" s="184" t="s">
        <v>320</v>
      </c>
      <c r="L6017" s="186">
        <f t="shared" si="201"/>
        <v>0</v>
      </c>
      <c r="M6017" s="186">
        <f t="shared" si="202"/>
        <v>0</v>
      </c>
      <c r="N6017" s="185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t="28.8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184" t="s">
        <v>342</v>
      </c>
      <c r="K6018" s="184" t="s">
        <v>320</v>
      </c>
      <c r="L6018" s="186">
        <f t="shared" si="201"/>
        <v>0</v>
      </c>
      <c r="M6018" s="186">
        <f t="shared" si="202"/>
        <v>0</v>
      </c>
      <c r="N6018" s="185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184" t="s">
        <v>343</v>
      </c>
      <c r="K6019" s="184" t="s">
        <v>339</v>
      </c>
      <c r="L6019" s="186">
        <f t="shared" si="201"/>
        <v>0</v>
      </c>
      <c r="M6019" s="186">
        <f t="shared" si="202"/>
        <v>0</v>
      </c>
      <c r="N6019" s="185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184" t="s">
        <v>344</v>
      </c>
      <c r="K6020" s="184" t="s">
        <v>318</v>
      </c>
      <c r="L6020" s="186">
        <f t="shared" si="201"/>
        <v>0</v>
      </c>
      <c r="M6020" s="186">
        <f t="shared" si="202"/>
        <v>0</v>
      </c>
      <c r="N6020" s="185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183" t="s">
        <v>351</v>
      </c>
      <c r="K6021" s="183" t="s">
        <v>318</v>
      </c>
      <c r="L6021" s="186">
        <f t="shared" si="201"/>
        <v>0</v>
      </c>
      <c r="M6021" s="186">
        <f t="shared" si="202"/>
        <v>0</v>
      </c>
      <c r="N6021" s="185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t="28.8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183" t="s">
        <v>352</v>
      </c>
      <c r="K6022" s="183" t="s">
        <v>321</v>
      </c>
      <c r="L6022" s="186">
        <f t="shared" ref="L6022:L6085" si="203">SUM(R6022,W6022,AB6022,AG6022,AL6022,AQ6022,AV6022,BA6022,BF6022,BK6022,BP6022,BU6022)</f>
        <v>0</v>
      </c>
      <c r="M6022" s="186">
        <f t="shared" ref="M6022:M6085" si="204">SUM(S6022,X6022,AC6022,AH6022,AM6022,AR6022,AW6022,BB6022,BG6022,BL6022,BQ6022,BV6022)</f>
        <v>0</v>
      </c>
      <c r="N6022" s="185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183" t="s">
        <v>345</v>
      </c>
      <c r="K6023" s="183" t="s">
        <v>318</v>
      </c>
      <c r="L6023" s="186">
        <f t="shared" si="203"/>
        <v>0</v>
      </c>
      <c r="M6023" s="186">
        <f t="shared" si="204"/>
        <v>0</v>
      </c>
      <c r="N6023" s="185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183" t="s">
        <v>268</v>
      </c>
      <c r="K6024" s="183" t="s">
        <v>318</v>
      </c>
      <c r="L6024" s="186">
        <f t="shared" si="203"/>
        <v>0</v>
      </c>
      <c r="M6024" s="186">
        <f t="shared" si="204"/>
        <v>0</v>
      </c>
      <c r="N6024" s="185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183" t="s">
        <v>292</v>
      </c>
      <c r="K6025" s="183" t="s">
        <v>318</v>
      </c>
      <c r="L6025" s="186">
        <f t="shared" si="203"/>
        <v>0</v>
      </c>
      <c r="M6025" s="186">
        <f t="shared" si="204"/>
        <v>0</v>
      </c>
      <c r="N6025" s="185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183" t="s">
        <v>293</v>
      </c>
      <c r="K6026" s="183" t="s">
        <v>318</v>
      </c>
      <c r="L6026" s="186">
        <f t="shared" si="203"/>
        <v>0</v>
      </c>
      <c r="M6026" s="186">
        <f t="shared" si="204"/>
        <v>0</v>
      </c>
      <c r="N6026" s="185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183" t="s">
        <v>269</v>
      </c>
      <c r="K6027" s="183" t="s">
        <v>320</v>
      </c>
      <c r="L6027" s="186">
        <f t="shared" si="203"/>
        <v>0</v>
      </c>
      <c r="M6027" s="186">
        <f t="shared" si="204"/>
        <v>0</v>
      </c>
      <c r="N6027" s="185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183" t="s">
        <v>270</v>
      </c>
      <c r="K6028" s="183" t="s">
        <v>320</v>
      </c>
      <c r="L6028" s="186">
        <f t="shared" si="203"/>
        <v>0</v>
      </c>
      <c r="M6028" s="186">
        <f t="shared" si="204"/>
        <v>0</v>
      </c>
      <c r="N6028" s="185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183" t="s">
        <v>271</v>
      </c>
      <c r="K6029" s="183" t="s">
        <v>321</v>
      </c>
      <c r="L6029" s="186">
        <f t="shared" si="203"/>
        <v>0</v>
      </c>
      <c r="M6029" s="186">
        <f t="shared" si="204"/>
        <v>0</v>
      </c>
      <c r="N6029" s="185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183" t="s">
        <v>294</v>
      </c>
      <c r="K6030" s="183" t="s">
        <v>320</v>
      </c>
      <c r="L6030" s="186">
        <f t="shared" si="203"/>
        <v>0</v>
      </c>
      <c r="M6030" s="186">
        <f t="shared" si="204"/>
        <v>0</v>
      </c>
      <c r="N6030" s="185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t="28.8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183" t="s">
        <v>346</v>
      </c>
      <c r="K6031" s="183" t="s">
        <v>320</v>
      </c>
      <c r="L6031" s="186">
        <f t="shared" si="203"/>
        <v>1</v>
      </c>
      <c r="M6031" s="186">
        <f t="shared" si="204"/>
        <v>102.4</v>
      </c>
      <c r="N6031" s="185" t="s">
        <v>1436</v>
      </c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183" t="s">
        <v>295</v>
      </c>
      <c r="K6032" s="183" t="s">
        <v>320</v>
      </c>
      <c r="L6032" s="186">
        <f t="shared" si="203"/>
        <v>0</v>
      </c>
      <c r="M6032" s="186">
        <f t="shared" si="204"/>
        <v>0</v>
      </c>
      <c r="N6032" s="185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t="28.8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183" t="s">
        <v>299</v>
      </c>
      <c r="K6033" s="183" t="s">
        <v>318</v>
      </c>
      <c r="L6033" s="186">
        <f t="shared" si="203"/>
        <v>0</v>
      </c>
      <c r="M6033" s="186">
        <f t="shared" si="204"/>
        <v>0</v>
      </c>
      <c r="N6033" s="185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183" t="s">
        <v>347</v>
      </c>
      <c r="K6034" s="183" t="s">
        <v>320</v>
      </c>
      <c r="L6034" s="186">
        <f t="shared" si="203"/>
        <v>0</v>
      </c>
      <c r="M6034" s="186">
        <f t="shared" si="204"/>
        <v>0</v>
      </c>
      <c r="N6034" s="185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t="28.8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183" t="s">
        <v>296</v>
      </c>
      <c r="K6035" s="183" t="s">
        <v>321</v>
      </c>
      <c r="L6035" s="186">
        <f t="shared" si="203"/>
        <v>0</v>
      </c>
      <c r="M6035" s="186">
        <f t="shared" si="204"/>
        <v>0</v>
      </c>
      <c r="N6035" s="185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t="28.8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183" t="s">
        <v>297</v>
      </c>
      <c r="K6036" s="183" t="s">
        <v>318</v>
      </c>
      <c r="L6036" s="186">
        <f t="shared" si="203"/>
        <v>0</v>
      </c>
      <c r="M6036" s="186">
        <f t="shared" si="204"/>
        <v>0</v>
      </c>
      <c r="N6036" s="185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184" t="s">
        <v>348</v>
      </c>
      <c r="K6037" s="184" t="s">
        <v>320</v>
      </c>
      <c r="L6037" s="186">
        <f t="shared" si="203"/>
        <v>0</v>
      </c>
      <c r="M6037" s="186">
        <f t="shared" si="204"/>
        <v>0</v>
      </c>
      <c r="N6037" s="185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183" t="s">
        <v>272</v>
      </c>
      <c r="K6038" s="183" t="s">
        <v>321</v>
      </c>
      <c r="L6038" s="186">
        <f t="shared" si="203"/>
        <v>0</v>
      </c>
      <c r="M6038" s="186">
        <f t="shared" si="204"/>
        <v>0</v>
      </c>
      <c r="N6038" s="185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183" t="s">
        <v>273</v>
      </c>
      <c r="K6039" s="183" t="s">
        <v>321</v>
      </c>
      <c r="L6039" s="186">
        <f t="shared" si="203"/>
        <v>0.02</v>
      </c>
      <c r="M6039" s="186">
        <f t="shared" si="204"/>
        <v>53.613</v>
      </c>
      <c r="N6039" s="185" t="s">
        <v>1592</v>
      </c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779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183" t="s">
        <v>274</v>
      </c>
      <c r="K6040" s="183" t="s">
        <v>321</v>
      </c>
      <c r="L6040" s="186">
        <f t="shared" si="203"/>
        <v>0</v>
      </c>
      <c r="M6040" s="186">
        <f t="shared" si="204"/>
        <v>0</v>
      </c>
      <c r="N6040" s="185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t="28.8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183" t="s">
        <v>275</v>
      </c>
      <c r="K6041" s="183" t="s">
        <v>321</v>
      </c>
      <c r="L6041" s="187">
        <f t="shared" si="203"/>
        <v>5.0049999999999997E-2</v>
      </c>
      <c r="M6041" s="186">
        <f t="shared" si="204"/>
        <v>73.028000000000006</v>
      </c>
      <c r="N6041" s="185" t="s">
        <v>1593</v>
      </c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966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183" t="s">
        <v>276</v>
      </c>
      <c r="K6042" s="183" t="s">
        <v>320</v>
      </c>
      <c r="L6042" s="186">
        <f t="shared" si="203"/>
        <v>0</v>
      </c>
      <c r="M6042" s="186">
        <f t="shared" si="204"/>
        <v>0</v>
      </c>
      <c r="N6042" s="185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183" t="s">
        <v>277</v>
      </c>
      <c r="K6043" s="183" t="s">
        <v>320</v>
      </c>
      <c r="L6043" s="186">
        <f t="shared" si="203"/>
        <v>0</v>
      </c>
      <c r="M6043" s="186">
        <f t="shared" si="204"/>
        <v>0</v>
      </c>
      <c r="N6043" s="185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183" t="s">
        <v>298</v>
      </c>
      <c r="K6044" s="183" t="s">
        <v>321</v>
      </c>
      <c r="L6044" s="186">
        <f t="shared" si="203"/>
        <v>0</v>
      </c>
      <c r="M6044" s="186">
        <f t="shared" si="204"/>
        <v>0</v>
      </c>
      <c r="N6044" s="185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183" t="s">
        <v>278</v>
      </c>
      <c r="K6045" s="183" t="s">
        <v>320</v>
      </c>
      <c r="L6045" s="186">
        <f t="shared" si="203"/>
        <v>0</v>
      </c>
      <c r="M6045" s="186">
        <f t="shared" si="204"/>
        <v>0</v>
      </c>
      <c r="N6045" s="185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183" t="s">
        <v>279</v>
      </c>
      <c r="K6046" s="183" t="s">
        <v>320</v>
      </c>
      <c r="L6046" s="186">
        <f t="shared" si="203"/>
        <v>0</v>
      </c>
      <c r="M6046" s="186">
        <f t="shared" si="204"/>
        <v>0</v>
      </c>
      <c r="N6046" s="185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183" t="s">
        <v>280</v>
      </c>
      <c r="K6047" s="183" t="s">
        <v>319</v>
      </c>
      <c r="L6047" s="186">
        <f t="shared" si="203"/>
        <v>0</v>
      </c>
      <c r="M6047" s="186">
        <f t="shared" si="204"/>
        <v>0</v>
      </c>
      <c r="N6047" s="185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t="28.8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183" t="s">
        <v>281</v>
      </c>
      <c r="K6048" s="183" t="s">
        <v>319</v>
      </c>
      <c r="L6048" s="186">
        <f t="shared" si="203"/>
        <v>0</v>
      </c>
      <c r="M6048" s="186">
        <f t="shared" si="204"/>
        <v>14.489999999999998</v>
      </c>
      <c r="N6048" s="185" t="s">
        <v>1594</v>
      </c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1015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2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183" t="s">
        <v>267</v>
      </c>
      <c r="K6050" s="183" t="s">
        <v>318</v>
      </c>
      <c r="L6050" s="186">
        <f t="shared" si="203"/>
        <v>0</v>
      </c>
      <c r="M6050" s="186">
        <f t="shared" si="204"/>
        <v>0</v>
      </c>
      <c r="N6050" s="185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183" t="s">
        <v>291</v>
      </c>
      <c r="K6051" s="183" t="s">
        <v>319</v>
      </c>
      <c r="L6051" s="186">
        <f t="shared" si="203"/>
        <v>0</v>
      </c>
      <c r="M6051" s="186">
        <f t="shared" si="204"/>
        <v>0</v>
      </c>
      <c r="N6051" s="185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183" t="s">
        <v>336</v>
      </c>
      <c r="K6052" s="183" t="s">
        <v>319</v>
      </c>
      <c r="L6052" s="186">
        <f t="shared" si="203"/>
        <v>0</v>
      </c>
      <c r="M6052" s="186">
        <f t="shared" si="204"/>
        <v>0</v>
      </c>
      <c r="N6052" s="185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184" t="s">
        <v>337</v>
      </c>
      <c r="K6053" s="184" t="s">
        <v>318</v>
      </c>
      <c r="L6053" s="186">
        <f t="shared" si="203"/>
        <v>0</v>
      </c>
      <c r="M6053" s="186">
        <f t="shared" si="204"/>
        <v>0</v>
      </c>
      <c r="N6053" s="185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t="28.8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184" t="s">
        <v>338</v>
      </c>
      <c r="K6054" s="184" t="s">
        <v>339</v>
      </c>
      <c r="L6054" s="186">
        <f t="shared" si="203"/>
        <v>0</v>
      </c>
      <c r="M6054" s="186">
        <f t="shared" si="204"/>
        <v>0</v>
      </c>
      <c r="N6054" s="185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t="28.8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184" t="s">
        <v>340</v>
      </c>
      <c r="K6055" s="184" t="s">
        <v>318</v>
      </c>
      <c r="L6055" s="186">
        <f t="shared" si="203"/>
        <v>0</v>
      </c>
      <c r="M6055" s="186">
        <f t="shared" si="204"/>
        <v>0</v>
      </c>
      <c r="N6055" s="185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184" t="s">
        <v>341</v>
      </c>
      <c r="K6056" s="184" t="s">
        <v>320</v>
      </c>
      <c r="L6056" s="186">
        <f t="shared" si="203"/>
        <v>0</v>
      </c>
      <c r="M6056" s="186">
        <f t="shared" si="204"/>
        <v>0</v>
      </c>
      <c r="N6056" s="185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t="28.8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184" t="s">
        <v>342</v>
      </c>
      <c r="K6057" s="184" t="s">
        <v>320</v>
      </c>
      <c r="L6057" s="186">
        <f t="shared" si="203"/>
        <v>0</v>
      </c>
      <c r="M6057" s="186">
        <f t="shared" si="204"/>
        <v>0</v>
      </c>
      <c r="N6057" s="185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184" t="s">
        <v>343</v>
      </c>
      <c r="K6058" s="184" t="s">
        <v>339</v>
      </c>
      <c r="L6058" s="186">
        <f t="shared" si="203"/>
        <v>0</v>
      </c>
      <c r="M6058" s="186">
        <f t="shared" si="204"/>
        <v>0</v>
      </c>
      <c r="N6058" s="185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184" t="s">
        <v>344</v>
      </c>
      <c r="K6059" s="184" t="s">
        <v>318</v>
      </c>
      <c r="L6059" s="186">
        <f t="shared" si="203"/>
        <v>0</v>
      </c>
      <c r="M6059" s="186">
        <f t="shared" si="204"/>
        <v>0</v>
      </c>
      <c r="N6059" s="185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183" t="s">
        <v>351</v>
      </c>
      <c r="K6060" s="183" t="s">
        <v>318</v>
      </c>
      <c r="L6060" s="186">
        <f t="shared" si="203"/>
        <v>0</v>
      </c>
      <c r="M6060" s="186">
        <f t="shared" si="204"/>
        <v>0</v>
      </c>
      <c r="N6060" s="185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t="28.8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183" t="s">
        <v>352</v>
      </c>
      <c r="K6061" s="183" t="s">
        <v>321</v>
      </c>
      <c r="L6061" s="186">
        <f t="shared" si="203"/>
        <v>0</v>
      </c>
      <c r="M6061" s="186">
        <f t="shared" si="204"/>
        <v>0</v>
      </c>
      <c r="N6061" s="185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183" t="s">
        <v>345</v>
      </c>
      <c r="K6062" s="183" t="s">
        <v>318</v>
      </c>
      <c r="L6062" s="186">
        <f t="shared" si="203"/>
        <v>0</v>
      </c>
      <c r="M6062" s="186">
        <f t="shared" si="204"/>
        <v>0</v>
      </c>
      <c r="N6062" s="185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183" t="s">
        <v>268</v>
      </c>
      <c r="K6063" s="183" t="s">
        <v>318</v>
      </c>
      <c r="L6063" s="186">
        <f t="shared" si="203"/>
        <v>0</v>
      </c>
      <c r="M6063" s="186">
        <f t="shared" si="204"/>
        <v>0</v>
      </c>
      <c r="N6063" s="185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183" t="s">
        <v>292</v>
      </c>
      <c r="K6064" s="183" t="s">
        <v>318</v>
      </c>
      <c r="L6064" s="186">
        <f t="shared" si="203"/>
        <v>2.1000000000000001E-2</v>
      </c>
      <c r="M6064" s="186">
        <f t="shared" si="204"/>
        <v>78.683999999999997</v>
      </c>
      <c r="N6064" s="185" t="s">
        <v>673</v>
      </c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673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183" t="s">
        <v>293</v>
      </c>
      <c r="K6065" s="183" t="s">
        <v>318</v>
      </c>
      <c r="L6065" s="186">
        <f t="shared" si="203"/>
        <v>0</v>
      </c>
      <c r="M6065" s="186">
        <f t="shared" si="204"/>
        <v>0</v>
      </c>
      <c r="N6065" s="185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183" t="s">
        <v>269</v>
      </c>
      <c r="K6066" s="183" t="s">
        <v>320</v>
      </c>
      <c r="L6066" s="186">
        <f t="shared" si="203"/>
        <v>0</v>
      </c>
      <c r="M6066" s="186">
        <f t="shared" si="204"/>
        <v>0</v>
      </c>
      <c r="N6066" s="185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183" t="s">
        <v>270</v>
      </c>
      <c r="K6067" s="183" t="s">
        <v>320</v>
      </c>
      <c r="L6067" s="186">
        <f t="shared" si="203"/>
        <v>0</v>
      </c>
      <c r="M6067" s="186">
        <f t="shared" si="204"/>
        <v>0</v>
      </c>
      <c r="N6067" s="185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183" t="s">
        <v>271</v>
      </c>
      <c r="K6068" s="183" t="s">
        <v>321</v>
      </c>
      <c r="L6068" s="186">
        <f t="shared" si="203"/>
        <v>0</v>
      </c>
      <c r="M6068" s="186">
        <f t="shared" si="204"/>
        <v>0</v>
      </c>
      <c r="N6068" s="185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183" t="s">
        <v>294</v>
      </c>
      <c r="K6069" s="183" t="s">
        <v>320</v>
      </c>
      <c r="L6069" s="186">
        <f t="shared" si="203"/>
        <v>0</v>
      </c>
      <c r="M6069" s="186">
        <f t="shared" si="204"/>
        <v>0</v>
      </c>
      <c r="N6069" s="185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t="28.8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183" t="s">
        <v>346</v>
      </c>
      <c r="K6070" s="183" t="s">
        <v>320</v>
      </c>
      <c r="L6070" s="186">
        <f t="shared" si="203"/>
        <v>0</v>
      </c>
      <c r="M6070" s="186">
        <f t="shared" si="204"/>
        <v>0</v>
      </c>
      <c r="N6070" s="185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183" t="s">
        <v>295</v>
      </c>
      <c r="K6071" s="183" t="s">
        <v>320</v>
      </c>
      <c r="L6071" s="186">
        <f t="shared" si="203"/>
        <v>0</v>
      </c>
      <c r="M6071" s="186">
        <f t="shared" si="204"/>
        <v>0</v>
      </c>
      <c r="N6071" s="185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t="28.8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183" t="s">
        <v>299</v>
      </c>
      <c r="K6072" s="183" t="s">
        <v>318</v>
      </c>
      <c r="L6072" s="186">
        <f t="shared" si="203"/>
        <v>0</v>
      </c>
      <c r="M6072" s="186">
        <f t="shared" si="204"/>
        <v>0</v>
      </c>
      <c r="N6072" s="185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183" t="s">
        <v>347</v>
      </c>
      <c r="K6073" s="183" t="s">
        <v>320</v>
      </c>
      <c r="L6073" s="186">
        <f t="shared" si="203"/>
        <v>0</v>
      </c>
      <c r="M6073" s="186">
        <f t="shared" si="204"/>
        <v>0</v>
      </c>
      <c r="N6073" s="185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t="28.8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183" t="s">
        <v>296</v>
      </c>
      <c r="K6074" s="183" t="s">
        <v>321</v>
      </c>
      <c r="L6074" s="186">
        <f t="shared" si="203"/>
        <v>0</v>
      </c>
      <c r="M6074" s="186">
        <f t="shared" si="204"/>
        <v>0</v>
      </c>
      <c r="N6074" s="185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t="28.8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183" t="s">
        <v>297</v>
      </c>
      <c r="K6075" s="183" t="s">
        <v>318</v>
      </c>
      <c r="L6075" s="186">
        <f t="shared" si="203"/>
        <v>0</v>
      </c>
      <c r="M6075" s="186">
        <f t="shared" si="204"/>
        <v>0</v>
      </c>
      <c r="N6075" s="185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184" t="s">
        <v>348</v>
      </c>
      <c r="K6076" s="184" t="s">
        <v>320</v>
      </c>
      <c r="L6076" s="186">
        <f t="shared" si="203"/>
        <v>0</v>
      </c>
      <c r="M6076" s="186">
        <f t="shared" si="204"/>
        <v>0</v>
      </c>
      <c r="N6076" s="185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183" t="s">
        <v>272</v>
      </c>
      <c r="K6077" s="183" t="s">
        <v>321</v>
      </c>
      <c r="L6077" s="186">
        <f t="shared" si="203"/>
        <v>0</v>
      </c>
      <c r="M6077" s="186">
        <f t="shared" si="204"/>
        <v>0</v>
      </c>
      <c r="N6077" s="185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183" t="s">
        <v>273</v>
      </c>
      <c r="K6078" s="183" t="s">
        <v>321</v>
      </c>
      <c r="L6078" s="186">
        <f t="shared" si="203"/>
        <v>6.0000000000000001E-3</v>
      </c>
      <c r="M6078" s="186">
        <f t="shared" si="204"/>
        <v>13.362</v>
      </c>
      <c r="N6078" s="185" t="s">
        <v>1263</v>
      </c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1263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183" t="s">
        <v>274</v>
      </c>
      <c r="K6079" s="183" t="s">
        <v>321</v>
      </c>
      <c r="L6079" s="187">
        <f t="shared" si="203"/>
        <v>5.0000000000000001E-4</v>
      </c>
      <c r="M6079" s="186">
        <f t="shared" si="204"/>
        <v>0.68300000000000005</v>
      </c>
      <c r="N6079" s="185" t="s">
        <v>1608</v>
      </c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183" t="s">
        <v>275</v>
      </c>
      <c r="K6080" s="183" t="s">
        <v>321</v>
      </c>
      <c r="L6080" s="186">
        <f t="shared" si="203"/>
        <v>0</v>
      </c>
      <c r="M6080" s="186">
        <f t="shared" si="204"/>
        <v>0</v>
      </c>
      <c r="N6080" s="185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183" t="s">
        <v>276</v>
      </c>
      <c r="K6081" s="183" t="s">
        <v>320</v>
      </c>
      <c r="L6081" s="186">
        <f t="shared" si="203"/>
        <v>0</v>
      </c>
      <c r="M6081" s="186">
        <f t="shared" si="204"/>
        <v>0</v>
      </c>
      <c r="N6081" s="185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183" t="s">
        <v>277</v>
      </c>
      <c r="K6082" s="183" t="s">
        <v>320</v>
      </c>
      <c r="L6082" s="186">
        <f t="shared" si="203"/>
        <v>8</v>
      </c>
      <c r="M6082" s="186">
        <f t="shared" si="204"/>
        <v>31.538</v>
      </c>
      <c r="N6082" s="185" t="s">
        <v>711</v>
      </c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711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183" t="s">
        <v>298</v>
      </c>
      <c r="K6083" s="183" t="s">
        <v>321</v>
      </c>
      <c r="L6083" s="186">
        <f t="shared" si="203"/>
        <v>0</v>
      </c>
      <c r="M6083" s="186">
        <f t="shared" si="204"/>
        <v>0</v>
      </c>
      <c r="N6083" s="185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t="28.8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183" t="s">
        <v>278</v>
      </c>
      <c r="K6084" s="183" t="s">
        <v>320</v>
      </c>
      <c r="L6084" s="186">
        <f t="shared" si="203"/>
        <v>3</v>
      </c>
      <c r="M6084" s="186">
        <f t="shared" si="204"/>
        <v>4.9020000000000001</v>
      </c>
      <c r="N6084" s="185" t="s">
        <v>1609</v>
      </c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817</v>
      </c>
      <c r="BD6084" s="105"/>
      <c r="BE6084" s="105"/>
      <c r="BF6084" s="105">
        <v>1</v>
      </c>
      <c r="BG6084" s="109">
        <v>1.526</v>
      </c>
      <c r="BH6084" s="2" t="s">
        <v>920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183" t="s">
        <v>279</v>
      </c>
      <c r="K6085" s="183" t="s">
        <v>320</v>
      </c>
      <c r="L6085" s="186">
        <f t="shared" si="203"/>
        <v>0</v>
      </c>
      <c r="M6085" s="186">
        <f t="shared" si="204"/>
        <v>0</v>
      </c>
      <c r="N6085" s="185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183" t="s">
        <v>280</v>
      </c>
      <c r="K6086" s="183" t="s">
        <v>319</v>
      </c>
      <c r="L6086" s="186">
        <f t="shared" ref="L6086:L6149" si="205">SUM(R6086,W6086,AB6086,AG6086,AL6086,AQ6086,AV6086,BA6086,BF6086,BK6086,BP6086,BU6086)</f>
        <v>0</v>
      </c>
      <c r="M6086" s="186">
        <f t="shared" ref="M6086:M6149" si="206">SUM(S6086,X6086,AC6086,AH6086,AM6086,AR6086,AW6086,BB6086,BG6086,BL6086,BQ6086,BV6086)</f>
        <v>0</v>
      </c>
      <c r="N6086" s="185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t="28.8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183" t="s">
        <v>281</v>
      </c>
      <c r="K6087" s="183" t="s">
        <v>319</v>
      </c>
      <c r="L6087" s="186">
        <f t="shared" si="205"/>
        <v>0</v>
      </c>
      <c r="M6087" s="186">
        <f t="shared" si="206"/>
        <v>10.552</v>
      </c>
      <c r="N6087" s="185" t="s">
        <v>1610</v>
      </c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1068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1264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2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183" t="s">
        <v>267</v>
      </c>
      <c r="K6089" s="183" t="s">
        <v>318</v>
      </c>
      <c r="L6089" s="186">
        <f t="shared" si="205"/>
        <v>0</v>
      </c>
      <c r="M6089" s="186">
        <f t="shared" si="206"/>
        <v>0</v>
      </c>
      <c r="N6089" s="185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183" t="s">
        <v>291</v>
      </c>
      <c r="K6090" s="183" t="s">
        <v>319</v>
      </c>
      <c r="L6090" s="186">
        <f t="shared" si="205"/>
        <v>0</v>
      </c>
      <c r="M6090" s="186">
        <f t="shared" si="206"/>
        <v>0</v>
      </c>
      <c r="N6090" s="185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183" t="s">
        <v>336</v>
      </c>
      <c r="K6091" s="183" t="s">
        <v>319</v>
      </c>
      <c r="L6091" s="186">
        <f t="shared" si="205"/>
        <v>0</v>
      </c>
      <c r="M6091" s="186">
        <f t="shared" si="206"/>
        <v>0</v>
      </c>
      <c r="N6091" s="185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184" t="s">
        <v>337</v>
      </c>
      <c r="K6092" s="184" t="s">
        <v>318</v>
      </c>
      <c r="L6092" s="186">
        <f t="shared" si="205"/>
        <v>0</v>
      </c>
      <c r="M6092" s="186">
        <f t="shared" si="206"/>
        <v>0</v>
      </c>
      <c r="N6092" s="185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t="28.8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184" t="s">
        <v>338</v>
      </c>
      <c r="K6093" s="184" t="s">
        <v>339</v>
      </c>
      <c r="L6093" s="186">
        <f t="shared" si="205"/>
        <v>0</v>
      </c>
      <c r="M6093" s="186">
        <f t="shared" si="206"/>
        <v>0</v>
      </c>
      <c r="N6093" s="185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t="28.8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184" t="s">
        <v>340</v>
      </c>
      <c r="K6094" s="184" t="s">
        <v>318</v>
      </c>
      <c r="L6094" s="186">
        <f t="shared" si="205"/>
        <v>0</v>
      </c>
      <c r="M6094" s="186">
        <f t="shared" si="206"/>
        <v>0</v>
      </c>
      <c r="N6094" s="185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184" t="s">
        <v>341</v>
      </c>
      <c r="K6095" s="184" t="s">
        <v>320</v>
      </c>
      <c r="L6095" s="186">
        <f t="shared" si="205"/>
        <v>0</v>
      </c>
      <c r="M6095" s="186">
        <f t="shared" si="206"/>
        <v>0</v>
      </c>
      <c r="N6095" s="185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t="28.8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184" t="s">
        <v>342</v>
      </c>
      <c r="K6096" s="184" t="s">
        <v>320</v>
      </c>
      <c r="L6096" s="186">
        <f t="shared" si="205"/>
        <v>0</v>
      </c>
      <c r="M6096" s="186">
        <f t="shared" si="206"/>
        <v>0</v>
      </c>
      <c r="N6096" s="185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184" t="s">
        <v>343</v>
      </c>
      <c r="K6097" s="184" t="s">
        <v>339</v>
      </c>
      <c r="L6097" s="186">
        <f t="shared" si="205"/>
        <v>0</v>
      </c>
      <c r="M6097" s="186">
        <f t="shared" si="206"/>
        <v>0</v>
      </c>
      <c r="N6097" s="185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184" t="s">
        <v>344</v>
      </c>
      <c r="K6098" s="184" t="s">
        <v>318</v>
      </c>
      <c r="L6098" s="186">
        <f t="shared" si="205"/>
        <v>0</v>
      </c>
      <c r="M6098" s="186">
        <f t="shared" si="206"/>
        <v>0</v>
      </c>
      <c r="N6098" s="185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183" t="s">
        <v>351</v>
      </c>
      <c r="K6099" s="183" t="s">
        <v>318</v>
      </c>
      <c r="L6099" s="186">
        <f t="shared" si="205"/>
        <v>0</v>
      </c>
      <c r="M6099" s="186">
        <f t="shared" si="206"/>
        <v>0</v>
      </c>
      <c r="N6099" s="185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t="28.8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183" t="s">
        <v>352</v>
      </c>
      <c r="K6100" s="183" t="s">
        <v>321</v>
      </c>
      <c r="L6100" s="186">
        <f t="shared" si="205"/>
        <v>0</v>
      </c>
      <c r="M6100" s="186">
        <f t="shared" si="206"/>
        <v>0</v>
      </c>
      <c r="N6100" s="185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183" t="s">
        <v>345</v>
      </c>
      <c r="K6101" s="183" t="s">
        <v>318</v>
      </c>
      <c r="L6101" s="186">
        <f t="shared" si="205"/>
        <v>0</v>
      </c>
      <c r="M6101" s="186">
        <f t="shared" si="206"/>
        <v>0</v>
      </c>
      <c r="N6101" s="185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183" t="s">
        <v>268</v>
      </c>
      <c r="K6102" s="183" t="s">
        <v>318</v>
      </c>
      <c r="L6102" s="186">
        <f t="shared" si="205"/>
        <v>0.245</v>
      </c>
      <c r="M6102" s="186">
        <f t="shared" si="206"/>
        <v>409.51600000000002</v>
      </c>
      <c r="N6102" s="185" t="s">
        <v>515</v>
      </c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183" t="s">
        <v>292</v>
      </c>
      <c r="K6103" s="183" t="s">
        <v>318</v>
      </c>
      <c r="L6103" s="186">
        <f t="shared" si="205"/>
        <v>0</v>
      </c>
      <c r="M6103" s="186">
        <f t="shared" si="206"/>
        <v>0</v>
      </c>
      <c r="N6103" s="185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183" t="s">
        <v>293</v>
      </c>
      <c r="K6104" s="183" t="s">
        <v>318</v>
      </c>
      <c r="L6104" s="186">
        <f t="shared" si="205"/>
        <v>0</v>
      </c>
      <c r="M6104" s="186">
        <f t="shared" si="206"/>
        <v>0</v>
      </c>
      <c r="N6104" s="185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183" t="s">
        <v>269</v>
      </c>
      <c r="K6105" s="183" t="s">
        <v>320</v>
      </c>
      <c r="L6105" s="186">
        <f t="shared" si="205"/>
        <v>12</v>
      </c>
      <c r="M6105" s="186">
        <f t="shared" si="206"/>
        <v>22.138999999999999</v>
      </c>
      <c r="N6105" s="185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183" t="s">
        <v>270</v>
      </c>
      <c r="K6106" s="183" t="s">
        <v>320</v>
      </c>
      <c r="L6106" s="186">
        <f t="shared" si="205"/>
        <v>0</v>
      </c>
      <c r="M6106" s="186">
        <f t="shared" si="206"/>
        <v>0</v>
      </c>
      <c r="N6106" s="185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183" t="s">
        <v>271</v>
      </c>
      <c r="K6107" s="183" t="s">
        <v>321</v>
      </c>
      <c r="L6107" s="186">
        <f t="shared" si="205"/>
        <v>0</v>
      </c>
      <c r="M6107" s="186">
        <f t="shared" si="206"/>
        <v>0</v>
      </c>
      <c r="N6107" s="185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183" t="s">
        <v>294</v>
      </c>
      <c r="K6108" s="183" t="s">
        <v>320</v>
      </c>
      <c r="L6108" s="186">
        <f t="shared" si="205"/>
        <v>0</v>
      </c>
      <c r="M6108" s="186">
        <f t="shared" si="206"/>
        <v>0</v>
      </c>
      <c r="N6108" s="185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t="28.8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183" t="s">
        <v>346</v>
      </c>
      <c r="K6109" s="183" t="s">
        <v>320</v>
      </c>
      <c r="L6109" s="186">
        <f t="shared" si="205"/>
        <v>0</v>
      </c>
      <c r="M6109" s="186">
        <f t="shared" si="206"/>
        <v>0</v>
      </c>
      <c r="N6109" s="185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183" t="s">
        <v>295</v>
      </c>
      <c r="K6110" s="183" t="s">
        <v>320</v>
      </c>
      <c r="L6110" s="186">
        <f t="shared" si="205"/>
        <v>0</v>
      </c>
      <c r="M6110" s="186">
        <f t="shared" si="206"/>
        <v>0</v>
      </c>
      <c r="N6110" s="185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t="28.8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183" t="s">
        <v>299</v>
      </c>
      <c r="K6111" s="183" t="s">
        <v>318</v>
      </c>
      <c r="L6111" s="186">
        <f t="shared" si="205"/>
        <v>0</v>
      </c>
      <c r="M6111" s="186">
        <f t="shared" si="206"/>
        <v>0</v>
      </c>
      <c r="N6111" s="185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183" t="s">
        <v>347</v>
      </c>
      <c r="K6112" s="183" t="s">
        <v>320</v>
      </c>
      <c r="L6112" s="186">
        <f t="shared" si="205"/>
        <v>0</v>
      </c>
      <c r="M6112" s="186">
        <f t="shared" si="206"/>
        <v>0</v>
      </c>
      <c r="N6112" s="185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t="28.8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183" t="s">
        <v>296</v>
      </c>
      <c r="K6113" s="183" t="s">
        <v>321</v>
      </c>
      <c r="L6113" s="186">
        <f t="shared" si="205"/>
        <v>0</v>
      </c>
      <c r="M6113" s="186">
        <f t="shared" si="206"/>
        <v>0</v>
      </c>
      <c r="N6113" s="185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t="28.8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183" t="s">
        <v>297</v>
      </c>
      <c r="K6114" s="183" t="s">
        <v>318</v>
      </c>
      <c r="L6114" s="186">
        <f t="shared" si="205"/>
        <v>0</v>
      </c>
      <c r="M6114" s="186">
        <f t="shared" si="206"/>
        <v>0</v>
      </c>
      <c r="N6114" s="185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184" t="s">
        <v>348</v>
      </c>
      <c r="K6115" s="184" t="s">
        <v>320</v>
      </c>
      <c r="L6115" s="186">
        <f t="shared" si="205"/>
        <v>4</v>
      </c>
      <c r="M6115" s="186">
        <f t="shared" si="206"/>
        <v>22.654</v>
      </c>
      <c r="N6115" s="185" t="s">
        <v>515</v>
      </c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183" t="s">
        <v>272</v>
      </c>
      <c r="K6116" s="183" t="s">
        <v>321</v>
      </c>
      <c r="L6116" s="186">
        <f t="shared" si="205"/>
        <v>0</v>
      </c>
      <c r="M6116" s="186">
        <f t="shared" si="206"/>
        <v>0</v>
      </c>
      <c r="N6116" s="185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183" t="s">
        <v>273</v>
      </c>
      <c r="K6117" s="183" t="s">
        <v>321</v>
      </c>
      <c r="L6117" s="186">
        <f t="shared" si="205"/>
        <v>5.0000000000000001E-3</v>
      </c>
      <c r="M6117" s="186">
        <f t="shared" si="206"/>
        <v>1.7350000000000001</v>
      </c>
      <c r="N6117" s="185" t="s">
        <v>782</v>
      </c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782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183" t="s">
        <v>274</v>
      </c>
      <c r="K6118" s="183" t="s">
        <v>321</v>
      </c>
      <c r="L6118" s="186">
        <f t="shared" si="205"/>
        <v>8.0000000000000002E-3</v>
      </c>
      <c r="M6118" s="186">
        <f t="shared" si="206"/>
        <v>10.468</v>
      </c>
      <c r="N6118" s="185" t="s">
        <v>1612</v>
      </c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183" t="s">
        <v>275</v>
      </c>
      <c r="K6119" s="183" t="s">
        <v>321</v>
      </c>
      <c r="L6119" s="186">
        <f t="shared" si="205"/>
        <v>0</v>
      </c>
      <c r="M6119" s="186">
        <f t="shared" si="206"/>
        <v>0</v>
      </c>
      <c r="N6119" s="185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183" t="s">
        <v>276</v>
      </c>
      <c r="K6120" s="183" t="s">
        <v>320</v>
      </c>
      <c r="L6120" s="186">
        <f t="shared" si="205"/>
        <v>2</v>
      </c>
      <c r="M6120" s="186">
        <f t="shared" si="206"/>
        <v>6.9260000000000002</v>
      </c>
      <c r="N6120" s="185" t="s">
        <v>584</v>
      </c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183" t="s">
        <v>277</v>
      </c>
      <c r="K6121" s="183" t="s">
        <v>320</v>
      </c>
      <c r="L6121" s="186">
        <f t="shared" si="205"/>
        <v>0</v>
      </c>
      <c r="M6121" s="186">
        <f t="shared" si="206"/>
        <v>0</v>
      </c>
      <c r="N6121" s="185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183" t="s">
        <v>298</v>
      </c>
      <c r="K6122" s="183" t="s">
        <v>321</v>
      </c>
      <c r="L6122" s="186">
        <f t="shared" si="205"/>
        <v>0.12</v>
      </c>
      <c r="M6122" s="186">
        <f t="shared" si="206"/>
        <v>59.555</v>
      </c>
      <c r="N6122" s="185" t="s">
        <v>513</v>
      </c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183" t="s">
        <v>278</v>
      </c>
      <c r="K6123" s="183" t="s">
        <v>320</v>
      </c>
      <c r="L6123" s="186">
        <f t="shared" si="205"/>
        <v>26</v>
      </c>
      <c r="M6123" s="186">
        <f t="shared" si="206"/>
        <v>62.160000000000004</v>
      </c>
      <c r="N6123" s="185" t="s">
        <v>1611</v>
      </c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183" t="s">
        <v>279</v>
      </c>
      <c r="K6124" s="183" t="s">
        <v>320</v>
      </c>
      <c r="L6124" s="186">
        <f t="shared" si="205"/>
        <v>0</v>
      </c>
      <c r="M6124" s="186">
        <f t="shared" si="206"/>
        <v>0</v>
      </c>
      <c r="N6124" s="185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183" t="s">
        <v>280</v>
      </c>
      <c r="K6125" s="183" t="s">
        <v>319</v>
      </c>
      <c r="L6125" s="186">
        <f t="shared" si="205"/>
        <v>0</v>
      </c>
      <c r="M6125" s="186">
        <f t="shared" si="206"/>
        <v>0</v>
      </c>
      <c r="N6125" s="185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183" t="s">
        <v>281</v>
      </c>
      <c r="K6126" s="183" t="s">
        <v>319</v>
      </c>
      <c r="L6126" s="186">
        <f t="shared" si="205"/>
        <v>0</v>
      </c>
      <c r="M6126" s="186">
        <f t="shared" si="206"/>
        <v>4.5</v>
      </c>
      <c r="N6126" s="185" t="s">
        <v>1068</v>
      </c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1068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2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183" t="s">
        <v>267</v>
      </c>
      <c r="K6128" s="183" t="s">
        <v>318</v>
      </c>
      <c r="L6128" s="186">
        <f t="shared" si="205"/>
        <v>0</v>
      </c>
      <c r="M6128" s="186">
        <f t="shared" si="206"/>
        <v>0</v>
      </c>
      <c r="N6128" s="185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183" t="s">
        <v>291</v>
      </c>
      <c r="K6129" s="183" t="s">
        <v>319</v>
      </c>
      <c r="L6129" s="186">
        <f t="shared" si="205"/>
        <v>0</v>
      </c>
      <c r="M6129" s="186">
        <f t="shared" si="206"/>
        <v>0</v>
      </c>
      <c r="N6129" s="185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183" t="s">
        <v>336</v>
      </c>
      <c r="K6130" s="183" t="s">
        <v>319</v>
      </c>
      <c r="L6130" s="186">
        <f t="shared" si="205"/>
        <v>0</v>
      </c>
      <c r="M6130" s="186">
        <f t="shared" si="206"/>
        <v>0</v>
      </c>
      <c r="N6130" s="185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184" t="s">
        <v>337</v>
      </c>
      <c r="K6131" s="184" t="s">
        <v>318</v>
      </c>
      <c r="L6131" s="186">
        <f t="shared" si="205"/>
        <v>0</v>
      </c>
      <c r="M6131" s="186">
        <f t="shared" si="206"/>
        <v>0</v>
      </c>
      <c r="N6131" s="185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t="28.8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184" t="s">
        <v>338</v>
      </c>
      <c r="K6132" s="184" t="s">
        <v>339</v>
      </c>
      <c r="L6132" s="186">
        <f t="shared" si="205"/>
        <v>0</v>
      </c>
      <c r="M6132" s="186">
        <f t="shared" si="206"/>
        <v>0</v>
      </c>
      <c r="N6132" s="185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t="28.8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184" t="s">
        <v>340</v>
      </c>
      <c r="K6133" s="184" t="s">
        <v>318</v>
      </c>
      <c r="L6133" s="186">
        <f t="shared" si="205"/>
        <v>0</v>
      </c>
      <c r="M6133" s="186">
        <f t="shared" si="206"/>
        <v>0</v>
      </c>
      <c r="N6133" s="185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184" t="s">
        <v>341</v>
      </c>
      <c r="K6134" s="184" t="s">
        <v>320</v>
      </c>
      <c r="L6134" s="186">
        <f t="shared" si="205"/>
        <v>0</v>
      </c>
      <c r="M6134" s="186">
        <f t="shared" si="206"/>
        <v>0</v>
      </c>
      <c r="N6134" s="185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t="28.8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184" t="s">
        <v>342</v>
      </c>
      <c r="K6135" s="184" t="s">
        <v>320</v>
      </c>
      <c r="L6135" s="186">
        <f t="shared" si="205"/>
        <v>0</v>
      </c>
      <c r="M6135" s="186">
        <f t="shared" si="206"/>
        <v>0</v>
      </c>
      <c r="N6135" s="185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184" t="s">
        <v>343</v>
      </c>
      <c r="K6136" s="184" t="s">
        <v>339</v>
      </c>
      <c r="L6136" s="186">
        <f t="shared" si="205"/>
        <v>0</v>
      </c>
      <c r="M6136" s="186">
        <f t="shared" si="206"/>
        <v>0</v>
      </c>
      <c r="N6136" s="185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184" t="s">
        <v>344</v>
      </c>
      <c r="K6137" s="184" t="s">
        <v>318</v>
      </c>
      <c r="L6137" s="186">
        <f t="shared" si="205"/>
        <v>0</v>
      </c>
      <c r="M6137" s="186">
        <f t="shared" si="206"/>
        <v>0</v>
      </c>
      <c r="N6137" s="185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183" t="s">
        <v>351</v>
      </c>
      <c r="K6138" s="183" t="s">
        <v>318</v>
      </c>
      <c r="L6138" s="186">
        <f t="shared" si="205"/>
        <v>0</v>
      </c>
      <c r="M6138" s="186">
        <f t="shared" si="206"/>
        <v>0</v>
      </c>
      <c r="N6138" s="185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t="28.8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183" t="s">
        <v>352</v>
      </c>
      <c r="K6139" s="183" t="s">
        <v>321</v>
      </c>
      <c r="L6139" s="186">
        <f t="shared" si="205"/>
        <v>0</v>
      </c>
      <c r="M6139" s="186">
        <f t="shared" si="206"/>
        <v>0</v>
      </c>
      <c r="N6139" s="185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183" t="s">
        <v>345</v>
      </c>
      <c r="K6140" s="183" t="s">
        <v>318</v>
      </c>
      <c r="L6140" s="186">
        <f t="shared" si="205"/>
        <v>0</v>
      </c>
      <c r="M6140" s="186">
        <f t="shared" si="206"/>
        <v>0</v>
      </c>
      <c r="N6140" s="185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183" t="s">
        <v>268</v>
      </c>
      <c r="K6141" s="183" t="s">
        <v>318</v>
      </c>
      <c r="L6141" s="186">
        <f t="shared" si="205"/>
        <v>0</v>
      </c>
      <c r="M6141" s="186">
        <f t="shared" si="206"/>
        <v>0</v>
      </c>
      <c r="N6141" s="185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183" t="s">
        <v>292</v>
      </c>
      <c r="K6142" s="183" t="s">
        <v>318</v>
      </c>
      <c r="L6142" s="186">
        <f t="shared" si="205"/>
        <v>0</v>
      </c>
      <c r="M6142" s="186">
        <f t="shared" si="206"/>
        <v>0</v>
      </c>
      <c r="N6142" s="185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183" t="s">
        <v>293</v>
      </c>
      <c r="K6143" s="183" t="s">
        <v>318</v>
      </c>
      <c r="L6143" s="186">
        <f t="shared" si="205"/>
        <v>0</v>
      </c>
      <c r="M6143" s="186">
        <f t="shared" si="206"/>
        <v>0</v>
      </c>
      <c r="N6143" s="185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183" t="s">
        <v>269</v>
      </c>
      <c r="K6144" s="183" t="s">
        <v>320</v>
      </c>
      <c r="L6144" s="186">
        <f t="shared" si="205"/>
        <v>0</v>
      </c>
      <c r="M6144" s="186">
        <f t="shared" si="206"/>
        <v>0</v>
      </c>
      <c r="N6144" s="185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183" t="s">
        <v>270</v>
      </c>
      <c r="K6145" s="183" t="s">
        <v>320</v>
      </c>
      <c r="L6145" s="186">
        <f t="shared" si="205"/>
        <v>0</v>
      </c>
      <c r="M6145" s="186">
        <f t="shared" si="206"/>
        <v>0</v>
      </c>
      <c r="N6145" s="185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183" t="s">
        <v>271</v>
      </c>
      <c r="K6146" s="183" t="s">
        <v>321</v>
      </c>
      <c r="L6146" s="186">
        <f t="shared" si="205"/>
        <v>0</v>
      </c>
      <c r="M6146" s="186">
        <f t="shared" si="206"/>
        <v>0</v>
      </c>
      <c r="N6146" s="185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183" t="s">
        <v>294</v>
      </c>
      <c r="K6147" s="183" t="s">
        <v>320</v>
      </c>
      <c r="L6147" s="186">
        <f t="shared" si="205"/>
        <v>0</v>
      </c>
      <c r="M6147" s="186">
        <f t="shared" si="206"/>
        <v>0</v>
      </c>
      <c r="N6147" s="185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t="28.8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183" t="s">
        <v>346</v>
      </c>
      <c r="K6148" s="183" t="s">
        <v>320</v>
      </c>
      <c r="L6148" s="186">
        <f t="shared" si="205"/>
        <v>0</v>
      </c>
      <c r="M6148" s="186">
        <f t="shared" si="206"/>
        <v>0</v>
      </c>
      <c r="N6148" s="185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183" t="s">
        <v>295</v>
      </c>
      <c r="K6149" s="183" t="s">
        <v>320</v>
      </c>
      <c r="L6149" s="186">
        <f t="shared" si="205"/>
        <v>0</v>
      </c>
      <c r="M6149" s="186">
        <f t="shared" si="206"/>
        <v>0</v>
      </c>
      <c r="N6149" s="185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t="28.8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183" t="s">
        <v>299</v>
      </c>
      <c r="K6150" s="183" t="s">
        <v>318</v>
      </c>
      <c r="L6150" s="186">
        <f t="shared" ref="L6150:L6213" si="207">SUM(R6150,W6150,AB6150,AG6150,AL6150,AQ6150,AV6150,BA6150,BF6150,BK6150,BP6150,BU6150)</f>
        <v>0</v>
      </c>
      <c r="M6150" s="186">
        <f t="shared" ref="M6150:M6213" si="208">SUM(S6150,X6150,AC6150,AH6150,AM6150,AR6150,AW6150,BB6150,BG6150,BL6150,BQ6150,BV6150)</f>
        <v>0</v>
      </c>
      <c r="N6150" s="185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183" t="s">
        <v>347</v>
      </c>
      <c r="K6151" s="183" t="s">
        <v>320</v>
      </c>
      <c r="L6151" s="186">
        <f t="shared" si="207"/>
        <v>0</v>
      </c>
      <c r="M6151" s="186">
        <f t="shared" si="208"/>
        <v>0</v>
      </c>
      <c r="N6151" s="185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t="28.8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183" t="s">
        <v>296</v>
      </c>
      <c r="K6152" s="183" t="s">
        <v>321</v>
      </c>
      <c r="L6152" s="186">
        <f t="shared" si="207"/>
        <v>0</v>
      </c>
      <c r="M6152" s="186">
        <f t="shared" si="208"/>
        <v>0</v>
      </c>
      <c r="N6152" s="185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t="28.8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183" t="s">
        <v>297</v>
      </c>
      <c r="K6153" s="183" t="s">
        <v>318</v>
      </c>
      <c r="L6153" s="186">
        <f t="shared" si="207"/>
        <v>0</v>
      </c>
      <c r="M6153" s="186">
        <f t="shared" si="208"/>
        <v>0</v>
      </c>
      <c r="N6153" s="185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184" t="s">
        <v>348</v>
      </c>
      <c r="K6154" s="184" t="s">
        <v>320</v>
      </c>
      <c r="L6154" s="186">
        <f t="shared" si="207"/>
        <v>0</v>
      </c>
      <c r="M6154" s="186">
        <f t="shared" si="208"/>
        <v>0</v>
      </c>
      <c r="N6154" s="185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183" t="s">
        <v>272</v>
      </c>
      <c r="K6155" s="183" t="s">
        <v>321</v>
      </c>
      <c r="L6155" s="186">
        <f t="shared" si="207"/>
        <v>0</v>
      </c>
      <c r="M6155" s="186">
        <f t="shared" si="208"/>
        <v>0</v>
      </c>
      <c r="N6155" s="185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183" t="s">
        <v>273</v>
      </c>
      <c r="K6156" s="183" t="s">
        <v>321</v>
      </c>
      <c r="L6156" s="186">
        <f t="shared" si="207"/>
        <v>0</v>
      </c>
      <c r="M6156" s="186">
        <f t="shared" si="208"/>
        <v>0</v>
      </c>
      <c r="N6156" s="185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183" t="s">
        <v>274</v>
      </c>
      <c r="K6157" s="183" t="s">
        <v>321</v>
      </c>
      <c r="L6157" s="187">
        <f t="shared" si="207"/>
        <v>8.5000000000000006E-3</v>
      </c>
      <c r="M6157" s="186">
        <f t="shared" si="208"/>
        <v>6.9789999999999992</v>
      </c>
      <c r="N6157" s="185" t="s">
        <v>1614</v>
      </c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890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183" t="s">
        <v>275</v>
      </c>
      <c r="K6158" s="183" t="s">
        <v>321</v>
      </c>
      <c r="L6158" s="186">
        <f t="shared" si="207"/>
        <v>0</v>
      </c>
      <c r="M6158" s="186">
        <f t="shared" si="208"/>
        <v>0</v>
      </c>
      <c r="N6158" s="185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183" t="s">
        <v>276</v>
      </c>
      <c r="K6159" s="183" t="s">
        <v>320</v>
      </c>
      <c r="L6159" s="186">
        <f t="shared" si="207"/>
        <v>6</v>
      </c>
      <c r="M6159" s="186">
        <f t="shared" si="208"/>
        <v>78.602000000000004</v>
      </c>
      <c r="N6159" s="185" t="s">
        <v>1613</v>
      </c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183" t="s">
        <v>277</v>
      </c>
      <c r="K6160" s="183" t="s">
        <v>320</v>
      </c>
      <c r="L6160" s="186">
        <f t="shared" si="207"/>
        <v>7</v>
      </c>
      <c r="M6160" s="186">
        <f t="shared" si="208"/>
        <v>22.495999999999999</v>
      </c>
      <c r="N6160" s="185" t="s">
        <v>711</v>
      </c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711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183" t="s">
        <v>298</v>
      </c>
      <c r="K6161" s="183" t="s">
        <v>321</v>
      </c>
      <c r="L6161" s="186">
        <f t="shared" si="207"/>
        <v>0</v>
      </c>
      <c r="M6161" s="186">
        <f t="shared" si="208"/>
        <v>0</v>
      </c>
      <c r="N6161" s="185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183" t="s">
        <v>278</v>
      </c>
      <c r="K6162" s="183" t="s">
        <v>320</v>
      </c>
      <c r="L6162" s="186">
        <f t="shared" si="207"/>
        <v>4</v>
      </c>
      <c r="M6162" s="186">
        <f t="shared" si="208"/>
        <v>8.8960000000000008</v>
      </c>
      <c r="N6162" s="185" t="s">
        <v>923</v>
      </c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923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183" t="s">
        <v>279</v>
      </c>
      <c r="K6163" s="183" t="s">
        <v>320</v>
      </c>
      <c r="L6163" s="186">
        <f t="shared" si="207"/>
        <v>0</v>
      </c>
      <c r="M6163" s="186">
        <f t="shared" si="208"/>
        <v>0</v>
      </c>
      <c r="N6163" s="185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183" t="s">
        <v>280</v>
      </c>
      <c r="K6164" s="183" t="s">
        <v>319</v>
      </c>
      <c r="L6164" s="186">
        <f t="shared" si="207"/>
        <v>0</v>
      </c>
      <c r="M6164" s="186">
        <f t="shared" si="208"/>
        <v>0</v>
      </c>
      <c r="N6164" s="185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t="57.6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183" t="s">
        <v>281</v>
      </c>
      <c r="K6165" s="183" t="s">
        <v>319</v>
      </c>
      <c r="L6165" s="186">
        <f t="shared" si="207"/>
        <v>0</v>
      </c>
      <c r="M6165" s="186">
        <f t="shared" si="208"/>
        <v>97.835999999999999</v>
      </c>
      <c r="N6165" s="185" t="s">
        <v>1615</v>
      </c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1068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1175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2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183" t="s">
        <v>267</v>
      </c>
      <c r="K6167" s="183" t="s">
        <v>318</v>
      </c>
      <c r="L6167" s="186">
        <f t="shared" si="207"/>
        <v>0</v>
      </c>
      <c r="M6167" s="186">
        <f t="shared" si="208"/>
        <v>0</v>
      </c>
      <c r="N6167" s="185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183" t="s">
        <v>291</v>
      </c>
      <c r="K6168" s="183" t="s">
        <v>319</v>
      </c>
      <c r="L6168" s="186">
        <f t="shared" si="207"/>
        <v>0</v>
      </c>
      <c r="M6168" s="186">
        <f t="shared" si="208"/>
        <v>0</v>
      </c>
      <c r="N6168" s="185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183" t="s">
        <v>336</v>
      </c>
      <c r="K6169" s="183" t="s">
        <v>319</v>
      </c>
      <c r="L6169" s="186">
        <f t="shared" si="207"/>
        <v>0</v>
      </c>
      <c r="M6169" s="186">
        <f t="shared" si="208"/>
        <v>0</v>
      </c>
      <c r="N6169" s="185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184" t="s">
        <v>337</v>
      </c>
      <c r="K6170" s="184" t="s">
        <v>318</v>
      </c>
      <c r="L6170" s="186">
        <f t="shared" si="207"/>
        <v>0</v>
      </c>
      <c r="M6170" s="186">
        <f t="shared" si="208"/>
        <v>0</v>
      </c>
      <c r="N6170" s="185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t="28.8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184" t="s">
        <v>338</v>
      </c>
      <c r="K6171" s="184" t="s">
        <v>339</v>
      </c>
      <c r="L6171" s="186">
        <f t="shared" si="207"/>
        <v>0</v>
      </c>
      <c r="M6171" s="186">
        <f t="shared" si="208"/>
        <v>0</v>
      </c>
      <c r="N6171" s="185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t="28.8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184" t="s">
        <v>340</v>
      </c>
      <c r="K6172" s="184" t="s">
        <v>318</v>
      </c>
      <c r="L6172" s="186">
        <f t="shared" si="207"/>
        <v>0</v>
      </c>
      <c r="M6172" s="186">
        <f t="shared" si="208"/>
        <v>0</v>
      </c>
      <c r="N6172" s="185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184" t="s">
        <v>341</v>
      </c>
      <c r="K6173" s="184" t="s">
        <v>320</v>
      </c>
      <c r="L6173" s="186">
        <f t="shared" si="207"/>
        <v>0</v>
      </c>
      <c r="M6173" s="186">
        <f t="shared" si="208"/>
        <v>0</v>
      </c>
      <c r="N6173" s="185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t="28.8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184" t="s">
        <v>342</v>
      </c>
      <c r="K6174" s="184" t="s">
        <v>320</v>
      </c>
      <c r="L6174" s="186">
        <f t="shared" si="207"/>
        <v>0</v>
      </c>
      <c r="M6174" s="186">
        <f t="shared" si="208"/>
        <v>0</v>
      </c>
      <c r="N6174" s="185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184" t="s">
        <v>343</v>
      </c>
      <c r="K6175" s="184" t="s">
        <v>339</v>
      </c>
      <c r="L6175" s="186">
        <f t="shared" si="207"/>
        <v>0</v>
      </c>
      <c r="M6175" s="186">
        <f t="shared" si="208"/>
        <v>0</v>
      </c>
      <c r="N6175" s="185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184" t="s">
        <v>344</v>
      </c>
      <c r="K6176" s="184" t="s">
        <v>318</v>
      </c>
      <c r="L6176" s="186">
        <f t="shared" si="207"/>
        <v>0</v>
      </c>
      <c r="M6176" s="186">
        <f t="shared" si="208"/>
        <v>0</v>
      </c>
      <c r="N6176" s="185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183" t="s">
        <v>351</v>
      </c>
      <c r="K6177" s="183" t="s">
        <v>318</v>
      </c>
      <c r="L6177" s="186">
        <f t="shared" si="207"/>
        <v>0</v>
      </c>
      <c r="M6177" s="186">
        <f t="shared" si="208"/>
        <v>0</v>
      </c>
      <c r="N6177" s="185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t="28.8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183" t="s">
        <v>352</v>
      </c>
      <c r="K6178" s="183" t="s">
        <v>321</v>
      </c>
      <c r="L6178" s="186">
        <f t="shared" si="207"/>
        <v>0</v>
      </c>
      <c r="M6178" s="186">
        <f t="shared" si="208"/>
        <v>0</v>
      </c>
      <c r="N6178" s="185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183" t="s">
        <v>345</v>
      </c>
      <c r="K6179" s="183" t="s">
        <v>318</v>
      </c>
      <c r="L6179" s="186">
        <f t="shared" si="207"/>
        <v>0</v>
      </c>
      <c r="M6179" s="186">
        <f t="shared" si="208"/>
        <v>0</v>
      </c>
      <c r="N6179" s="185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183" t="s">
        <v>268</v>
      </c>
      <c r="K6180" s="183" t="s">
        <v>318</v>
      </c>
      <c r="L6180" s="186">
        <f t="shared" si="207"/>
        <v>0</v>
      </c>
      <c r="M6180" s="186">
        <f t="shared" si="208"/>
        <v>0</v>
      </c>
      <c r="N6180" s="185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183" t="s">
        <v>292</v>
      </c>
      <c r="K6181" s="183" t="s">
        <v>318</v>
      </c>
      <c r="L6181" s="186">
        <f t="shared" si="207"/>
        <v>0</v>
      </c>
      <c r="M6181" s="186">
        <f t="shared" si="208"/>
        <v>0</v>
      </c>
      <c r="N6181" s="185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183" t="s">
        <v>293</v>
      </c>
      <c r="K6182" s="183" t="s">
        <v>318</v>
      </c>
      <c r="L6182" s="186">
        <f t="shared" si="207"/>
        <v>0</v>
      </c>
      <c r="M6182" s="186">
        <f t="shared" si="208"/>
        <v>0</v>
      </c>
      <c r="N6182" s="185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183" t="s">
        <v>269</v>
      </c>
      <c r="K6183" s="183" t="s">
        <v>320</v>
      </c>
      <c r="L6183" s="186">
        <f t="shared" si="207"/>
        <v>0</v>
      </c>
      <c r="M6183" s="186">
        <f t="shared" si="208"/>
        <v>0</v>
      </c>
      <c r="N6183" s="185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183" t="s">
        <v>270</v>
      </c>
      <c r="K6184" s="183" t="s">
        <v>320</v>
      </c>
      <c r="L6184" s="186">
        <f t="shared" si="207"/>
        <v>0</v>
      </c>
      <c r="M6184" s="186">
        <f t="shared" si="208"/>
        <v>0</v>
      </c>
      <c r="N6184" s="185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183" t="s">
        <v>271</v>
      </c>
      <c r="K6185" s="183" t="s">
        <v>321</v>
      </c>
      <c r="L6185" s="186">
        <f t="shared" si="207"/>
        <v>0</v>
      </c>
      <c r="M6185" s="186">
        <f t="shared" si="208"/>
        <v>0</v>
      </c>
      <c r="N6185" s="185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183" t="s">
        <v>294</v>
      </c>
      <c r="K6186" s="183" t="s">
        <v>320</v>
      </c>
      <c r="L6186" s="186">
        <f t="shared" si="207"/>
        <v>0</v>
      </c>
      <c r="M6186" s="186">
        <f t="shared" si="208"/>
        <v>0</v>
      </c>
      <c r="N6186" s="185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t="28.8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183" t="s">
        <v>346</v>
      </c>
      <c r="K6187" s="183" t="s">
        <v>320</v>
      </c>
      <c r="L6187" s="186">
        <f t="shared" si="207"/>
        <v>0</v>
      </c>
      <c r="M6187" s="186">
        <f t="shared" si="208"/>
        <v>0</v>
      </c>
      <c r="N6187" s="185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183" t="s">
        <v>295</v>
      </c>
      <c r="K6188" s="183" t="s">
        <v>320</v>
      </c>
      <c r="L6188" s="186">
        <f t="shared" si="207"/>
        <v>0</v>
      </c>
      <c r="M6188" s="186">
        <f t="shared" si="208"/>
        <v>0</v>
      </c>
      <c r="N6188" s="185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t="28.8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183" t="s">
        <v>299</v>
      </c>
      <c r="K6189" s="183" t="s">
        <v>318</v>
      </c>
      <c r="L6189" s="186">
        <f t="shared" si="207"/>
        <v>0</v>
      </c>
      <c r="M6189" s="186">
        <f t="shared" si="208"/>
        <v>0</v>
      </c>
      <c r="N6189" s="185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183" t="s">
        <v>347</v>
      </c>
      <c r="K6190" s="183" t="s">
        <v>320</v>
      </c>
      <c r="L6190" s="186">
        <f t="shared" si="207"/>
        <v>0</v>
      </c>
      <c r="M6190" s="186">
        <f t="shared" si="208"/>
        <v>0</v>
      </c>
      <c r="N6190" s="185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t="28.8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183" t="s">
        <v>296</v>
      </c>
      <c r="K6191" s="183" t="s">
        <v>321</v>
      </c>
      <c r="L6191" s="186">
        <f t="shared" si="207"/>
        <v>0</v>
      </c>
      <c r="M6191" s="186">
        <f t="shared" si="208"/>
        <v>0</v>
      </c>
      <c r="N6191" s="185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t="28.8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183" t="s">
        <v>297</v>
      </c>
      <c r="K6192" s="183" t="s">
        <v>318</v>
      </c>
      <c r="L6192" s="186">
        <f t="shared" si="207"/>
        <v>0</v>
      </c>
      <c r="M6192" s="186">
        <f t="shared" si="208"/>
        <v>0</v>
      </c>
      <c r="N6192" s="185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184" t="s">
        <v>348</v>
      </c>
      <c r="K6193" s="184" t="s">
        <v>320</v>
      </c>
      <c r="L6193" s="186">
        <f t="shared" si="207"/>
        <v>0</v>
      </c>
      <c r="M6193" s="186">
        <f t="shared" si="208"/>
        <v>0</v>
      </c>
      <c r="N6193" s="185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183" t="s">
        <v>272</v>
      </c>
      <c r="K6194" s="183" t="s">
        <v>321</v>
      </c>
      <c r="L6194" s="186">
        <f t="shared" si="207"/>
        <v>2E-3</v>
      </c>
      <c r="M6194" s="186">
        <f t="shared" si="208"/>
        <v>6.6239999999999997</v>
      </c>
      <c r="N6194" s="185" t="s">
        <v>363</v>
      </c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183" t="s">
        <v>273</v>
      </c>
      <c r="K6195" s="183" t="s">
        <v>321</v>
      </c>
      <c r="L6195" s="186">
        <f t="shared" si="207"/>
        <v>0</v>
      </c>
      <c r="M6195" s="186">
        <f t="shared" si="208"/>
        <v>0</v>
      </c>
      <c r="N6195" s="185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183" t="s">
        <v>274</v>
      </c>
      <c r="K6196" s="183" t="s">
        <v>321</v>
      </c>
      <c r="L6196" s="186">
        <f t="shared" si="207"/>
        <v>6.4999999999999997E-3</v>
      </c>
      <c r="M6196" s="186">
        <f t="shared" si="208"/>
        <v>14.275</v>
      </c>
      <c r="N6196" s="185" t="s">
        <v>1619</v>
      </c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891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183" t="s">
        <v>275</v>
      </c>
      <c r="K6197" s="183" t="s">
        <v>321</v>
      </c>
      <c r="L6197" s="186">
        <f t="shared" si="207"/>
        <v>0</v>
      </c>
      <c r="M6197" s="186">
        <f t="shared" si="208"/>
        <v>0</v>
      </c>
      <c r="N6197" s="185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t="28.8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183" t="s">
        <v>276</v>
      </c>
      <c r="K6198" s="183" t="s">
        <v>320</v>
      </c>
      <c r="L6198" s="186">
        <f t="shared" si="207"/>
        <v>5</v>
      </c>
      <c r="M6198" s="186">
        <f t="shared" si="208"/>
        <v>68.992000000000004</v>
      </c>
      <c r="N6198" s="185" t="s">
        <v>1618</v>
      </c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891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1235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183" t="s">
        <v>277</v>
      </c>
      <c r="K6199" s="183" t="s">
        <v>320</v>
      </c>
      <c r="L6199" s="186">
        <f t="shared" si="207"/>
        <v>9</v>
      </c>
      <c r="M6199" s="186">
        <f t="shared" si="208"/>
        <v>32.788000000000004</v>
      </c>
      <c r="N6199" s="185" t="s">
        <v>711</v>
      </c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711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183" t="s">
        <v>298</v>
      </c>
      <c r="K6200" s="183" t="s">
        <v>321</v>
      </c>
      <c r="L6200" s="186">
        <f t="shared" si="207"/>
        <v>0</v>
      </c>
      <c r="M6200" s="186">
        <f t="shared" si="208"/>
        <v>0</v>
      </c>
      <c r="N6200" s="185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183" t="s">
        <v>278</v>
      </c>
      <c r="K6201" s="183" t="s">
        <v>320</v>
      </c>
      <c r="L6201" s="186">
        <f t="shared" si="207"/>
        <v>3</v>
      </c>
      <c r="M6201" s="186">
        <f t="shared" si="208"/>
        <v>9.3279999999999994</v>
      </c>
      <c r="N6201" s="185" t="s">
        <v>1616</v>
      </c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999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183" t="s">
        <v>279</v>
      </c>
      <c r="K6202" s="183" t="s">
        <v>320</v>
      </c>
      <c r="L6202" s="186">
        <f t="shared" si="207"/>
        <v>0</v>
      </c>
      <c r="M6202" s="186">
        <f t="shared" si="208"/>
        <v>0</v>
      </c>
      <c r="N6202" s="185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183" t="s">
        <v>280</v>
      </c>
      <c r="K6203" s="183" t="s">
        <v>319</v>
      </c>
      <c r="L6203" s="186">
        <f t="shared" si="207"/>
        <v>0</v>
      </c>
      <c r="M6203" s="186">
        <f t="shared" si="208"/>
        <v>0</v>
      </c>
      <c r="N6203" s="185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t="28.8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183" t="s">
        <v>281</v>
      </c>
      <c r="K6204" s="183" t="s">
        <v>319</v>
      </c>
      <c r="L6204" s="186">
        <f t="shared" si="207"/>
        <v>0</v>
      </c>
      <c r="M6204" s="186">
        <f t="shared" si="208"/>
        <v>35.785000000000004</v>
      </c>
      <c r="N6204" s="185" t="s">
        <v>1617</v>
      </c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1068</v>
      </c>
      <c r="BD6204" s="105"/>
      <c r="BE6204" s="105"/>
      <c r="BF6204" s="105"/>
      <c r="BG6204" s="109">
        <v>4.5</v>
      </c>
      <c r="BH6204" s="2" t="s">
        <v>1048</v>
      </c>
      <c r="BI6204" s="2"/>
      <c r="BJ6204" s="2"/>
      <c r="BK6204" s="2"/>
      <c r="BL6204" s="55">
        <v>26.495000000000001</v>
      </c>
      <c r="BM6204" s="48" t="s">
        <v>1176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2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183" t="s">
        <v>267</v>
      </c>
      <c r="K6206" s="183" t="s">
        <v>318</v>
      </c>
      <c r="L6206" s="186">
        <f t="shared" si="207"/>
        <v>0</v>
      </c>
      <c r="M6206" s="186">
        <f t="shared" si="208"/>
        <v>0</v>
      </c>
      <c r="N6206" s="185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183" t="s">
        <v>291</v>
      </c>
      <c r="K6207" s="183" t="s">
        <v>319</v>
      </c>
      <c r="L6207" s="186">
        <f t="shared" si="207"/>
        <v>0</v>
      </c>
      <c r="M6207" s="186">
        <f t="shared" si="208"/>
        <v>0</v>
      </c>
      <c r="N6207" s="185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183" t="s">
        <v>336</v>
      </c>
      <c r="K6208" s="183" t="s">
        <v>319</v>
      </c>
      <c r="L6208" s="186">
        <f t="shared" si="207"/>
        <v>0</v>
      </c>
      <c r="M6208" s="186">
        <f t="shared" si="208"/>
        <v>0</v>
      </c>
      <c r="N6208" s="185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184" t="s">
        <v>337</v>
      </c>
      <c r="K6209" s="184" t="s">
        <v>318</v>
      </c>
      <c r="L6209" s="186">
        <f t="shared" si="207"/>
        <v>0</v>
      </c>
      <c r="M6209" s="186">
        <f t="shared" si="208"/>
        <v>0</v>
      </c>
      <c r="N6209" s="185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t="28.8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184" t="s">
        <v>338</v>
      </c>
      <c r="K6210" s="184" t="s">
        <v>339</v>
      </c>
      <c r="L6210" s="186">
        <f t="shared" si="207"/>
        <v>0</v>
      </c>
      <c r="M6210" s="186">
        <f t="shared" si="208"/>
        <v>0</v>
      </c>
      <c r="N6210" s="185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t="28.8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184" t="s">
        <v>340</v>
      </c>
      <c r="K6211" s="184" t="s">
        <v>318</v>
      </c>
      <c r="L6211" s="186">
        <f t="shared" si="207"/>
        <v>0</v>
      </c>
      <c r="M6211" s="186">
        <f t="shared" si="208"/>
        <v>0</v>
      </c>
      <c r="N6211" s="185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184" t="s">
        <v>341</v>
      </c>
      <c r="K6212" s="184" t="s">
        <v>320</v>
      </c>
      <c r="L6212" s="186">
        <f t="shared" si="207"/>
        <v>0</v>
      </c>
      <c r="M6212" s="186">
        <f t="shared" si="208"/>
        <v>0</v>
      </c>
      <c r="N6212" s="185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t="28.8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184" t="s">
        <v>342</v>
      </c>
      <c r="K6213" s="184" t="s">
        <v>320</v>
      </c>
      <c r="L6213" s="186">
        <f t="shared" si="207"/>
        <v>0</v>
      </c>
      <c r="M6213" s="186">
        <f t="shared" si="208"/>
        <v>0</v>
      </c>
      <c r="N6213" s="185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184" t="s">
        <v>343</v>
      </c>
      <c r="K6214" s="184" t="s">
        <v>339</v>
      </c>
      <c r="L6214" s="186">
        <f t="shared" ref="L6214:L6277" si="209">SUM(R6214,W6214,AB6214,AG6214,AL6214,AQ6214,AV6214,BA6214,BF6214,BK6214,BP6214,BU6214)</f>
        <v>0</v>
      </c>
      <c r="M6214" s="186">
        <f t="shared" ref="M6214:M6277" si="210">SUM(S6214,X6214,AC6214,AH6214,AM6214,AR6214,AW6214,BB6214,BG6214,BL6214,BQ6214,BV6214)</f>
        <v>0</v>
      </c>
      <c r="N6214" s="185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184" t="s">
        <v>344</v>
      </c>
      <c r="K6215" s="184" t="s">
        <v>318</v>
      </c>
      <c r="L6215" s="186">
        <f t="shared" si="209"/>
        <v>0</v>
      </c>
      <c r="M6215" s="186">
        <f t="shared" si="210"/>
        <v>0</v>
      </c>
      <c r="N6215" s="185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183" t="s">
        <v>351</v>
      </c>
      <c r="K6216" s="183" t="s">
        <v>318</v>
      </c>
      <c r="L6216" s="186">
        <f t="shared" si="209"/>
        <v>0</v>
      </c>
      <c r="M6216" s="186">
        <f t="shared" si="210"/>
        <v>0</v>
      </c>
      <c r="N6216" s="185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t="28.8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183" t="s">
        <v>352</v>
      </c>
      <c r="K6217" s="183" t="s">
        <v>321</v>
      </c>
      <c r="L6217" s="186">
        <f t="shared" si="209"/>
        <v>0</v>
      </c>
      <c r="M6217" s="186">
        <f t="shared" si="210"/>
        <v>0</v>
      </c>
      <c r="N6217" s="185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183" t="s">
        <v>345</v>
      </c>
      <c r="K6218" s="183" t="s">
        <v>318</v>
      </c>
      <c r="L6218" s="186">
        <f t="shared" si="209"/>
        <v>0</v>
      </c>
      <c r="M6218" s="186">
        <f t="shared" si="210"/>
        <v>0</v>
      </c>
      <c r="N6218" s="185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183" t="s">
        <v>268</v>
      </c>
      <c r="K6219" s="183" t="s">
        <v>318</v>
      </c>
      <c r="L6219" s="186">
        <f t="shared" si="209"/>
        <v>0</v>
      </c>
      <c r="M6219" s="186">
        <f t="shared" si="210"/>
        <v>0</v>
      </c>
      <c r="N6219" s="185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183" t="s">
        <v>292</v>
      </c>
      <c r="K6220" s="183" t="s">
        <v>318</v>
      </c>
      <c r="L6220" s="186">
        <f t="shared" si="209"/>
        <v>0</v>
      </c>
      <c r="M6220" s="186">
        <f t="shared" si="210"/>
        <v>0</v>
      </c>
      <c r="N6220" s="185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183" t="s">
        <v>293</v>
      </c>
      <c r="K6221" s="183" t="s">
        <v>318</v>
      </c>
      <c r="L6221" s="186">
        <f t="shared" si="209"/>
        <v>0</v>
      </c>
      <c r="M6221" s="186">
        <f t="shared" si="210"/>
        <v>0</v>
      </c>
      <c r="N6221" s="185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183" t="s">
        <v>269</v>
      </c>
      <c r="K6222" s="183" t="s">
        <v>320</v>
      </c>
      <c r="L6222" s="186">
        <f t="shared" si="209"/>
        <v>0</v>
      </c>
      <c r="M6222" s="186">
        <f t="shared" si="210"/>
        <v>0</v>
      </c>
      <c r="N6222" s="185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183" t="s">
        <v>270</v>
      </c>
      <c r="K6223" s="183" t="s">
        <v>320</v>
      </c>
      <c r="L6223" s="186">
        <f t="shared" si="209"/>
        <v>0</v>
      </c>
      <c r="M6223" s="186">
        <f t="shared" si="210"/>
        <v>0</v>
      </c>
      <c r="N6223" s="185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183" t="s">
        <v>271</v>
      </c>
      <c r="K6224" s="183" t="s">
        <v>321</v>
      </c>
      <c r="L6224" s="186">
        <f t="shared" si="209"/>
        <v>0</v>
      </c>
      <c r="M6224" s="186">
        <f t="shared" si="210"/>
        <v>0</v>
      </c>
      <c r="N6224" s="185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183" t="s">
        <v>294</v>
      </c>
      <c r="K6225" s="183" t="s">
        <v>320</v>
      </c>
      <c r="L6225" s="186">
        <f t="shared" si="209"/>
        <v>0</v>
      </c>
      <c r="M6225" s="186">
        <f t="shared" si="210"/>
        <v>0</v>
      </c>
      <c r="N6225" s="185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t="28.8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183" t="s">
        <v>346</v>
      </c>
      <c r="K6226" s="183" t="s">
        <v>320</v>
      </c>
      <c r="L6226" s="186">
        <f t="shared" si="209"/>
        <v>0</v>
      </c>
      <c r="M6226" s="186">
        <f t="shared" si="210"/>
        <v>0</v>
      </c>
      <c r="N6226" s="185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183" t="s">
        <v>295</v>
      </c>
      <c r="K6227" s="183" t="s">
        <v>320</v>
      </c>
      <c r="L6227" s="186">
        <f t="shared" si="209"/>
        <v>0</v>
      </c>
      <c r="M6227" s="186">
        <f t="shared" si="210"/>
        <v>0</v>
      </c>
      <c r="N6227" s="185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t="28.8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183" t="s">
        <v>299</v>
      </c>
      <c r="K6228" s="183" t="s">
        <v>318</v>
      </c>
      <c r="L6228" s="186">
        <f t="shared" si="209"/>
        <v>0</v>
      </c>
      <c r="M6228" s="186">
        <f t="shared" si="210"/>
        <v>0</v>
      </c>
      <c r="N6228" s="185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183" t="s">
        <v>347</v>
      </c>
      <c r="K6229" s="183" t="s">
        <v>320</v>
      </c>
      <c r="L6229" s="186">
        <f t="shared" si="209"/>
        <v>0</v>
      </c>
      <c r="M6229" s="186">
        <f t="shared" si="210"/>
        <v>0</v>
      </c>
      <c r="N6229" s="185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t="28.8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183" t="s">
        <v>296</v>
      </c>
      <c r="K6230" s="183" t="s">
        <v>321</v>
      </c>
      <c r="L6230" s="186">
        <f t="shared" si="209"/>
        <v>0</v>
      </c>
      <c r="M6230" s="186">
        <f t="shared" si="210"/>
        <v>0</v>
      </c>
      <c r="N6230" s="185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t="28.8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183" t="s">
        <v>297</v>
      </c>
      <c r="K6231" s="183" t="s">
        <v>318</v>
      </c>
      <c r="L6231" s="186">
        <f t="shared" si="209"/>
        <v>0</v>
      </c>
      <c r="M6231" s="186">
        <f t="shared" si="210"/>
        <v>0</v>
      </c>
      <c r="N6231" s="185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184" t="s">
        <v>348</v>
      </c>
      <c r="K6232" s="184" t="s">
        <v>320</v>
      </c>
      <c r="L6232" s="186">
        <f t="shared" si="209"/>
        <v>0</v>
      </c>
      <c r="M6232" s="186">
        <f t="shared" si="210"/>
        <v>0</v>
      </c>
      <c r="N6232" s="185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183" t="s">
        <v>272</v>
      </c>
      <c r="K6233" s="183" t="s">
        <v>321</v>
      </c>
      <c r="L6233" s="186">
        <f t="shared" si="209"/>
        <v>0</v>
      </c>
      <c r="M6233" s="186">
        <f t="shared" si="210"/>
        <v>0</v>
      </c>
      <c r="N6233" s="185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183" t="s">
        <v>273</v>
      </c>
      <c r="K6234" s="183" t="s">
        <v>321</v>
      </c>
      <c r="L6234" s="186">
        <f t="shared" si="209"/>
        <v>0</v>
      </c>
      <c r="M6234" s="186">
        <f t="shared" si="210"/>
        <v>0</v>
      </c>
      <c r="N6234" s="185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183" t="s">
        <v>274</v>
      </c>
      <c r="K6235" s="183" t="s">
        <v>321</v>
      </c>
      <c r="L6235" s="186">
        <f t="shared" si="209"/>
        <v>0</v>
      </c>
      <c r="M6235" s="186">
        <f t="shared" si="210"/>
        <v>0</v>
      </c>
      <c r="N6235" s="185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183" t="s">
        <v>275</v>
      </c>
      <c r="K6236" s="183" t="s">
        <v>321</v>
      </c>
      <c r="L6236" s="186">
        <f t="shared" si="209"/>
        <v>0</v>
      </c>
      <c r="M6236" s="186">
        <f t="shared" si="210"/>
        <v>0</v>
      </c>
      <c r="N6236" s="185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183" t="s">
        <v>276</v>
      </c>
      <c r="K6237" s="183" t="s">
        <v>320</v>
      </c>
      <c r="L6237" s="186">
        <f t="shared" si="209"/>
        <v>0</v>
      </c>
      <c r="M6237" s="186">
        <f t="shared" si="210"/>
        <v>0</v>
      </c>
      <c r="N6237" s="185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183" t="s">
        <v>277</v>
      </c>
      <c r="K6238" s="183" t="s">
        <v>320</v>
      </c>
      <c r="L6238" s="186">
        <f t="shared" si="209"/>
        <v>9</v>
      </c>
      <c r="M6238" s="186">
        <f t="shared" si="210"/>
        <v>18.25</v>
      </c>
      <c r="N6238" s="185" t="s">
        <v>711</v>
      </c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711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183" t="s">
        <v>298</v>
      </c>
      <c r="K6239" s="183" t="s">
        <v>321</v>
      </c>
      <c r="L6239" s="186">
        <f t="shared" si="209"/>
        <v>0</v>
      </c>
      <c r="M6239" s="186">
        <f t="shared" si="210"/>
        <v>0</v>
      </c>
      <c r="N6239" s="185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t="28.8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183" t="s">
        <v>278</v>
      </c>
      <c r="K6240" s="183" t="s">
        <v>320</v>
      </c>
      <c r="L6240" s="186">
        <f t="shared" si="209"/>
        <v>5</v>
      </c>
      <c r="M6240" s="186">
        <f t="shared" si="210"/>
        <v>7.8280000000000003</v>
      </c>
      <c r="N6240" s="185" t="s">
        <v>1620</v>
      </c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914</v>
      </c>
      <c r="BD6240" s="105"/>
      <c r="BE6240" s="105"/>
      <c r="BF6240" s="105">
        <v>1</v>
      </c>
      <c r="BG6240" s="109">
        <v>1.526</v>
      </c>
      <c r="BH6240" s="2" t="s">
        <v>985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183" t="s">
        <v>279</v>
      </c>
      <c r="K6241" s="183" t="s">
        <v>320</v>
      </c>
      <c r="L6241" s="186">
        <f t="shared" si="209"/>
        <v>0</v>
      </c>
      <c r="M6241" s="186">
        <f t="shared" si="210"/>
        <v>0</v>
      </c>
      <c r="N6241" s="185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183" t="s">
        <v>280</v>
      </c>
      <c r="K6242" s="183" t="s">
        <v>319</v>
      </c>
      <c r="L6242" s="186">
        <f t="shared" si="209"/>
        <v>0</v>
      </c>
      <c r="M6242" s="186">
        <f t="shared" si="210"/>
        <v>0</v>
      </c>
      <c r="N6242" s="185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183" t="s">
        <v>281</v>
      </c>
      <c r="K6243" s="183" t="s">
        <v>319</v>
      </c>
      <c r="L6243" s="186">
        <f t="shared" si="209"/>
        <v>0</v>
      </c>
      <c r="M6243" s="186">
        <f t="shared" si="210"/>
        <v>4.5</v>
      </c>
      <c r="N6243" s="185" t="s">
        <v>1068</v>
      </c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1068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2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183" t="s">
        <v>267</v>
      </c>
      <c r="K6245" s="183" t="s">
        <v>318</v>
      </c>
      <c r="L6245" s="186">
        <f t="shared" si="209"/>
        <v>0</v>
      </c>
      <c r="M6245" s="186">
        <f t="shared" si="210"/>
        <v>0</v>
      </c>
      <c r="N6245" s="185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183" t="s">
        <v>291</v>
      </c>
      <c r="K6246" s="183" t="s">
        <v>319</v>
      </c>
      <c r="L6246" s="186">
        <f t="shared" si="209"/>
        <v>0</v>
      </c>
      <c r="M6246" s="186">
        <f t="shared" si="210"/>
        <v>0</v>
      </c>
      <c r="N6246" s="185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183" t="s">
        <v>336</v>
      </c>
      <c r="K6247" s="183" t="s">
        <v>319</v>
      </c>
      <c r="L6247" s="186">
        <f t="shared" si="209"/>
        <v>0</v>
      </c>
      <c r="M6247" s="186">
        <f t="shared" si="210"/>
        <v>0</v>
      </c>
      <c r="N6247" s="185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184" t="s">
        <v>337</v>
      </c>
      <c r="K6248" s="184" t="s">
        <v>318</v>
      </c>
      <c r="L6248" s="186">
        <f t="shared" si="209"/>
        <v>0</v>
      </c>
      <c r="M6248" s="186">
        <f t="shared" si="210"/>
        <v>0</v>
      </c>
      <c r="N6248" s="185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t="28.8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184" t="s">
        <v>338</v>
      </c>
      <c r="K6249" s="184" t="s">
        <v>339</v>
      </c>
      <c r="L6249" s="186">
        <f t="shared" si="209"/>
        <v>0</v>
      </c>
      <c r="M6249" s="186">
        <f t="shared" si="210"/>
        <v>0</v>
      </c>
      <c r="N6249" s="185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t="28.8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184" t="s">
        <v>340</v>
      </c>
      <c r="K6250" s="184" t="s">
        <v>318</v>
      </c>
      <c r="L6250" s="186">
        <f t="shared" si="209"/>
        <v>0</v>
      </c>
      <c r="M6250" s="186">
        <f t="shared" si="210"/>
        <v>0</v>
      </c>
      <c r="N6250" s="185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184" t="s">
        <v>341</v>
      </c>
      <c r="K6251" s="184" t="s">
        <v>320</v>
      </c>
      <c r="L6251" s="186">
        <f t="shared" si="209"/>
        <v>0</v>
      </c>
      <c r="M6251" s="186">
        <f t="shared" si="210"/>
        <v>0</v>
      </c>
      <c r="N6251" s="185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t="28.8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184" t="s">
        <v>342</v>
      </c>
      <c r="K6252" s="184" t="s">
        <v>320</v>
      </c>
      <c r="L6252" s="186">
        <f t="shared" si="209"/>
        <v>0</v>
      </c>
      <c r="M6252" s="186">
        <f t="shared" si="210"/>
        <v>0</v>
      </c>
      <c r="N6252" s="185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184" t="s">
        <v>343</v>
      </c>
      <c r="K6253" s="184" t="s">
        <v>339</v>
      </c>
      <c r="L6253" s="186">
        <f t="shared" si="209"/>
        <v>0</v>
      </c>
      <c r="M6253" s="186">
        <f t="shared" si="210"/>
        <v>0</v>
      </c>
      <c r="N6253" s="185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184" t="s">
        <v>344</v>
      </c>
      <c r="K6254" s="184" t="s">
        <v>318</v>
      </c>
      <c r="L6254" s="186">
        <f t="shared" si="209"/>
        <v>0</v>
      </c>
      <c r="M6254" s="186">
        <f t="shared" si="210"/>
        <v>0</v>
      </c>
      <c r="N6254" s="185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183" t="s">
        <v>351</v>
      </c>
      <c r="K6255" s="183" t="s">
        <v>318</v>
      </c>
      <c r="L6255" s="186">
        <f t="shared" si="209"/>
        <v>0</v>
      </c>
      <c r="M6255" s="186">
        <f t="shared" si="210"/>
        <v>0</v>
      </c>
      <c r="N6255" s="185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t="28.8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183" t="s">
        <v>352</v>
      </c>
      <c r="K6256" s="183" t="s">
        <v>321</v>
      </c>
      <c r="L6256" s="186">
        <f t="shared" si="209"/>
        <v>0</v>
      </c>
      <c r="M6256" s="186">
        <f t="shared" si="210"/>
        <v>0</v>
      </c>
      <c r="N6256" s="185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183" t="s">
        <v>345</v>
      </c>
      <c r="K6257" s="183" t="s">
        <v>318</v>
      </c>
      <c r="L6257" s="186">
        <f t="shared" si="209"/>
        <v>0</v>
      </c>
      <c r="M6257" s="186">
        <f t="shared" si="210"/>
        <v>0</v>
      </c>
      <c r="N6257" s="185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183" t="s">
        <v>268</v>
      </c>
      <c r="K6258" s="183" t="s">
        <v>318</v>
      </c>
      <c r="L6258" s="186">
        <f t="shared" si="209"/>
        <v>0</v>
      </c>
      <c r="M6258" s="186">
        <f t="shared" si="210"/>
        <v>0</v>
      </c>
      <c r="N6258" s="185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183" t="s">
        <v>292</v>
      </c>
      <c r="K6259" s="183" t="s">
        <v>318</v>
      </c>
      <c r="L6259" s="186">
        <f t="shared" si="209"/>
        <v>0</v>
      </c>
      <c r="M6259" s="186">
        <f t="shared" si="210"/>
        <v>0</v>
      </c>
      <c r="N6259" s="185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183" t="s">
        <v>293</v>
      </c>
      <c r="K6260" s="183" t="s">
        <v>318</v>
      </c>
      <c r="L6260" s="186">
        <f t="shared" si="209"/>
        <v>0</v>
      </c>
      <c r="M6260" s="186">
        <f t="shared" si="210"/>
        <v>0</v>
      </c>
      <c r="N6260" s="185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183" t="s">
        <v>269</v>
      </c>
      <c r="K6261" s="183" t="s">
        <v>320</v>
      </c>
      <c r="L6261" s="186">
        <f t="shared" si="209"/>
        <v>0</v>
      </c>
      <c r="M6261" s="186">
        <f t="shared" si="210"/>
        <v>0</v>
      </c>
      <c r="N6261" s="185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183" t="s">
        <v>270</v>
      </c>
      <c r="K6262" s="183" t="s">
        <v>320</v>
      </c>
      <c r="L6262" s="186">
        <f t="shared" si="209"/>
        <v>1</v>
      </c>
      <c r="M6262" s="186">
        <f t="shared" si="210"/>
        <v>3.0649999999999999</v>
      </c>
      <c r="N6262" s="185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183" t="s">
        <v>271</v>
      </c>
      <c r="K6263" s="183" t="s">
        <v>321</v>
      </c>
      <c r="L6263" s="186">
        <f t="shared" si="209"/>
        <v>0</v>
      </c>
      <c r="M6263" s="186">
        <f t="shared" si="210"/>
        <v>0</v>
      </c>
      <c r="N6263" s="185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183" t="s">
        <v>294</v>
      </c>
      <c r="K6264" s="183" t="s">
        <v>320</v>
      </c>
      <c r="L6264" s="186">
        <f t="shared" si="209"/>
        <v>0</v>
      </c>
      <c r="M6264" s="186">
        <f t="shared" si="210"/>
        <v>0</v>
      </c>
      <c r="N6264" s="185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t="28.8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183" t="s">
        <v>346</v>
      </c>
      <c r="K6265" s="183" t="s">
        <v>320</v>
      </c>
      <c r="L6265" s="186">
        <f t="shared" si="209"/>
        <v>0</v>
      </c>
      <c r="M6265" s="186">
        <f t="shared" si="210"/>
        <v>0</v>
      </c>
      <c r="N6265" s="185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183" t="s">
        <v>295</v>
      </c>
      <c r="K6266" s="183" t="s">
        <v>320</v>
      </c>
      <c r="L6266" s="186">
        <f t="shared" si="209"/>
        <v>2</v>
      </c>
      <c r="M6266" s="186">
        <f t="shared" si="210"/>
        <v>8.2929999999999993</v>
      </c>
      <c r="N6266" s="185" t="s">
        <v>767</v>
      </c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767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t="28.8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183" t="s">
        <v>299</v>
      </c>
      <c r="K6267" s="183" t="s">
        <v>318</v>
      </c>
      <c r="L6267" s="186">
        <f t="shared" si="209"/>
        <v>0</v>
      </c>
      <c r="M6267" s="186">
        <f t="shared" si="210"/>
        <v>0</v>
      </c>
      <c r="N6267" s="185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183" t="s">
        <v>347</v>
      </c>
      <c r="K6268" s="183" t="s">
        <v>320</v>
      </c>
      <c r="L6268" s="186">
        <f t="shared" si="209"/>
        <v>0</v>
      </c>
      <c r="M6268" s="186">
        <f t="shared" si="210"/>
        <v>0</v>
      </c>
      <c r="N6268" s="185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t="28.8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183" t="s">
        <v>296</v>
      </c>
      <c r="K6269" s="183" t="s">
        <v>321</v>
      </c>
      <c r="L6269" s="186">
        <f t="shared" si="209"/>
        <v>0</v>
      </c>
      <c r="M6269" s="186">
        <f t="shared" si="210"/>
        <v>0</v>
      </c>
      <c r="N6269" s="185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t="28.8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183" t="s">
        <v>297</v>
      </c>
      <c r="K6270" s="183" t="s">
        <v>318</v>
      </c>
      <c r="L6270" s="186">
        <f t="shared" si="209"/>
        <v>0</v>
      </c>
      <c r="M6270" s="186">
        <f t="shared" si="210"/>
        <v>0</v>
      </c>
      <c r="N6270" s="185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184" t="s">
        <v>348</v>
      </c>
      <c r="K6271" s="184" t="s">
        <v>320</v>
      </c>
      <c r="L6271" s="186">
        <f t="shared" si="209"/>
        <v>0</v>
      </c>
      <c r="M6271" s="186">
        <f t="shared" si="210"/>
        <v>0</v>
      </c>
      <c r="N6271" s="185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183" t="s">
        <v>272</v>
      </c>
      <c r="K6272" s="183" t="s">
        <v>321</v>
      </c>
      <c r="L6272" s="186">
        <f t="shared" si="209"/>
        <v>0</v>
      </c>
      <c r="M6272" s="186">
        <f t="shared" si="210"/>
        <v>0</v>
      </c>
      <c r="N6272" s="185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183" t="s">
        <v>273</v>
      </c>
      <c r="K6273" s="183" t="s">
        <v>321</v>
      </c>
      <c r="L6273" s="187">
        <f t="shared" si="209"/>
        <v>4.4999999999999997E-3</v>
      </c>
      <c r="M6273" s="186">
        <f t="shared" si="210"/>
        <v>10.685</v>
      </c>
      <c r="N6273" s="185" t="s">
        <v>1632</v>
      </c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183" t="s">
        <v>274</v>
      </c>
      <c r="K6274" s="183" t="s">
        <v>321</v>
      </c>
      <c r="L6274" s="186">
        <f t="shared" si="209"/>
        <v>0</v>
      </c>
      <c r="M6274" s="186">
        <f t="shared" si="210"/>
        <v>0</v>
      </c>
      <c r="N6274" s="185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183" t="s">
        <v>275</v>
      </c>
      <c r="K6275" s="183" t="s">
        <v>321</v>
      </c>
      <c r="L6275" s="186">
        <f t="shared" si="209"/>
        <v>0</v>
      </c>
      <c r="M6275" s="186">
        <f t="shared" si="210"/>
        <v>0</v>
      </c>
      <c r="N6275" s="185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183" t="s">
        <v>276</v>
      </c>
      <c r="K6276" s="183" t="s">
        <v>320</v>
      </c>
      <c r="L6276" s="186">
        <f t="shared" si="209"/>
        <v>0</v>
      </c>
      <c r="M6276" s="186">
        <f t="shared" si="210"/>
        <v>0</v>
      </c>
      <c r="N6276" s="185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183" t="s">
        <v>277</v>
      </c>
      <c r="K6277" s="183" t="s">
        <v>320</v>
      </c>
      <c r="L6277" s="186">
        <f t="shared" si="209"/>
        <v>2</v>
      </c>
      <c r="M6277" s="186">
        <f t="shared" si="210"/>
        <v>3.2109999999999999</v>
      </c>
      <c r="N6277" s="185" t="s">
        <v>370</v>
      </c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183" t="s">
        <v>298</v>
      </c>
      <c r="K6278" s="183" t="s">
        <v>321</v>
      </c>
      <c r="L6278" s="186">
        <f t="shared" ref="L6278:L6341" si="211">SUM(R6278,W6278,AB6278,AG6278,AL6278,AQ6278,AV6278,BA6278,BF6278,BK6278,BP6278,BU6278)</f>
        <v>0</v>
      </c>
      <c r="M6278" s="186">
        <f t="shared" ref="M6278:M6341" si="212">SUM(S6278,X6278,AC6278,AH6278,AM6278,AR6278,AW6278,BB6278,BG6278,BL6278,BQ6278,BV6278)</f>
        <v>0</v>
      </c>
      <c r="N6278" s="185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183" t="s">
        <v>278</v>
      </c>
      <c r="K6279" s="183" t="s">
        <v>320</v>
      </c>
      <c r="L6279" s="186">
        <f t="shared" si="211"/>
        <v>2</v>
      </c>
      <c r="M6279" s="186">
        <f t="shared" si="212"/>
        <v>3.5179999999999998</v>
      </c>
      <c r="N6279" s="185" t="s">
        <v>660</v>
      </c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817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183" t="s">
        <v>279</v>
      </c>
      <c r="K6280" s="183" t="s">
        <v>320</v>
      </c>
      <c r="L6280" s="186">
        <f t="shared" si="211"/>
        <v>0</v>
      </c>
      <c r="M6280" s="186">
        <f t="shared" si="212"/>
        <v>0</v>
      </c>
      <c r="N6280" s="185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183" t="s">
        <v>280</v>
      </c>
      <c r="K6281" s="183" t="s">
        <v>319</v>
      </c>
      <c r="L6281" s="186">
        <f t="shared" si="211"/>
        <v>0</v>
      </c>
      <c r="M6281" s="186">
        <f t="shared" si="212"/>
        <v>0</v>
      </c>
      <c r="N6281" s="185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183" t="s">
        <v>281</v>
      </c>
      <c r="K6282" s="183" t="s">
        <v>319</v>
      </c>
      <c r="L6282" s="186">
        <f t="shared" si="211"/>
        <v>0</v>
      </c>
      <c r="M6282" s="186">
        <f t="shared" si="212"/>
        <v>0</v>
      </c>
      <c r="N6282" s="185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2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183" t="s">
        <v>267</v>
      </c>
      <c r="K6284" s="183" t="s">
        <v>318</v>
      </c>
      <c r="L6284" s="186">
        <f t="shared" si="211"/>
        <v>0</v>
      </c>
      <c r="M6284" s="186">
        <f t="shared" si="212"/>
        <v>0</v>
      </c>
      <c r="N6284" s="185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183" t="s">
        <v>291</v>
      </c>
      <c r="K6285" s="183" t="s">
        <v>319</v>
      </c>
      <c r="L6285" s="186">
        <f t="shared" si="211"/>
        <v>0</v>
      </c>
      <c r="M6285" s="186">
        <f t="shared" si="212"/>
        <v>0</v>
      </c>
      <c r="N6285" s="185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183" t="s">
        <v>336</v>
      </c>
      <c r="K6286" s="183" t="s">
        <v>319</v>
      </c>
      <c r="L6286" s="186">
        <f t="shared" si="211"/>
        <v>0</v>
      </c>
      <c r="M6286" s="186">
        <f t="shared" si="212"/>
        <v>0</v>
      </c>
      <c r="N6286" s="185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184" t="s">
        <v>337</v>
      </c>
      <c r="K6287" s="184" t="s">
        <v>318</v>
      </c>
      <c r="L6287" s="186">
        <f t="shared" si="211"/>
        <v>0</v>
      </c>
      <c r="M6287" s="186">
        <f t="shared" si="212"/>
        <v>0</v>
      </c>
      <c r="N6287" s="185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t="28.8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184" t="s">
        <v>338</v>
      </c>
      <c r="K6288" s="184" t="s">
        <v>339</v>
      </c>
      <c r="L6288" s="186">
        <f t="shared" si="211"/>
        <v>0</v>
      </c>
      <c r="M6288" s="186">
        <f t="shared" si="212"/>
        <v>0</v>
      </c>
      <c r="N6288" s="185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t="28.8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184" t="s">
        <v>340</v>
      </c>
      <c r="K6289" s="184" t="s">
        <v>318</v>
      </c>
      <c r="L6289" s="186">
        <f t="shared" si="211"/>
        <v>0</v>
      </c>
      <c r="M6289" s="186">
        <f t="shared" si="212"/>
        <v>0</v>
      </c>
      <c r="N6289" s="185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184" t="s">
        <v>341</v>
      </c>
      <c r="K6290" s="184" t="s">
        <v>320</v>
      </c>
      <c r="L6290" s="186">
        <f t="shared" si="211"/>
        <v>0</v>
      </c>
      <c r="M6290" s="186">
        <f t="shared" si="212"/>
        <v>0</v>
      </c>
      <c r="N6290" s="185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t="28.8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184" t="s">
        <v>342</v>
      </c>
      <c r="K6291" s="184" t="s">
        <v>320</v>
      </c>
      <c r="L6291" s="186">
        <f t="shared" si="211"/>
        <v>0</v>
      </c>
      <c r="M6291" s="186">
        <f t="shared" si="212"/>
        <v>0</v>
      </c>
      <c r="N6291" s="185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184" t="s">
        <v>343</v>
      </c>
      <c r="K6292" s="184" t="s">
        <v>339</v>
      </c>
      <c r="L6292" s="186">
        <f t="shared" si="211"/>
        <v>0</v>
      </c>
      <c r="M6292" s="186">
        <f t="shared" si="212"/>
        <v>0</v>
      </c>
      <c r="N6292" s="185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184" t="s">
        <v>344</v>
      </c>
      <c r="K6293" s="184" t="s">
        <v>318</v>
      </c>
      <c r="L6293" s="186">
        <f t="shared" si="211"/>
        <v>0</v>
      </c>
      <c r="M6293" s="186">
        <f t="shared" si="212"/>
        <v>0</v>
      </c>
      <c r="N6293" s="185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183" t="s">
        <v>351</v>
      </c>
      <c r="K6294" s="183" t="s">
        <v>318</v>
      </c>
      <c r="L6294" s="186">
        <f t="shared" si="211"/>
        <v>0</v>
      </c>
      <c r="M6294" s="186">
        <f t="shared" si="212"/>
        <v>0</v>
      </c>
      <c r="N6294" s="185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t="28.8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183" t="s">
        <v>352</v>
      </c>
      <c r="K6295" s="183" t="s">
        <v>321</v>
      </c>
      <c r="L6295" s="186">
        <f t="shared" si="211"/>
        <v>0</v>
      </c>
      <c r="M6295" s="186">
        <f t="shared" si="212"/>
        <v>0</v>
      </c>
      <c r="N6295" s="185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183" t="s">
        <v>345</v>
      </c>
      <c r="K6296" s="183" t="s">
        <v>318</v>
      </c>
      <c r="L6296" s="186">
        <f t="shared" si="211"/>
        <v>0</v>
      </c>
      <c r="M6296" s="186">
        <f t="shared" si="212"/>
        <v>0</v>
      </c>
      <c r="N6296" s="185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183" t="s">
        <v>268</v>
      </c>
      <c r="K6297" s="183" t="s">
        <v>318</v>
      </c>
      <c r="L6297" s="186">
        <f t="shared" si="211"/>
        <v>0</v>
      </c>
      <c r="M6297" s="186">
        <f t="shared" si="212"/>
        <v>0</v>
      </c>
      <c r="N6297" s="185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183" t="s">
        <v>292</v>
      </c>
      <c r="K6298" s="183" t="s">
        <v>318</v>
      </c>
      <c r="L6298" s="186">
        <f t="shared" si="211"/>
        <v>0</v>
      </c>
      <c r="M6298" s="186">
        <f t="shared" si="212"/>
        <v>0</v>
      </c>
      <c r="N6298" s="185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183" t="s">
        <v>293</v>
      </c>
      <c r="K6299" s="183" t="s">
        <v>318</v>
      </c>
      <c r="L6299" s="186">
        <f t="shared" si="211"/>
        <v>0</v>
      </c>
      <c r="M6299" s="186">
        <f t="shared" si="212"/>
        <v>0</v>
      </c>
      <c r="N6299" s="185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183" t="s">
        <v>269</v>
      </c>
      <c r="K6300" s="183" t="s">
        <v>320</v>
      </c>
      <c r="L6300" s="186">
        <f t="shared" si="211"/>
        <v>0</v>
      </c>
      <c r="M6300" s="186">
        <f t="shared" si="212"/>
        <v>0</v>
      </c>
      <c r="N6300" s="185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183" t="s">
        <v>270</v>
      </c>
      <c r="K6301" s="183" t="s">
        <v>320</v>
      </c>
      <c r="L6301" s="186">
        <f t="shared" si="211"/>
        <v>0</v>
      </c>
      <c r="M6301" s="186">
        <f t="shared" si="212"/>
        <v>0</v>
      </c>
      <c r="N6301" s="185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183" t="s">
        <v>271</v>
      </c>
      <c r="K6302" s="183" t="s">
        <v>321</v>
      </c>
      <c r="L6302" s="186">
        <f t="shared" si="211"/>
        <v>0</v>
      </c>
      <c r="M6302" s="186">
        <f t="shared" si="212"/>
        <v>0</v>
      </c>
      <c r="N6302" s="185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183" t="s">
        <v>294</v>
      </c>
      <c r="K6303" s="183" t="s">
        <v>320</v>
      </c>
      <c r="L6303" s="186">
        <f t="shared" si="211"/>
        <v>0</v>
      </c>
      <c r="M6303" s="186">
        <f t="shared" si="212"/>
        <v>0</v>
      </c>
      <c r="N6303" s="185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t="28.8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183" t="s">
        <v>346</v>
      </c>
      <c r="K6304" s="183" t="s">
        <v>320</v>
      </c>
      <c r="L6304" s="186">
        <f t="shared" si="211"/>
        <v>0</v>
      </c>
      <c r="M6304" s="186">
        <f t="shared" si="212"/>
        <v>0</v>
      </c>
      <c r="N6304" s="185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183" t="s">
        <v>295</v>
      </c>
      <c r="K6305" s="183" t="s">
        <v>320</v>
      </c>
      <c r="L6305" s="186">
        <f t="shared" si="211"/>
        <v>0</v>
      </c>
      <c r="M6305" s="186">
        <f t="shared" si="212"/>
        <v>0</v>
      </c>
      <c r="N6305" s="185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t="28.8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183" t="s">
        <v>299</v>
      </c>
      <c r="K6306" s="183" t="s">
        <v>318</v>
      </c>
      <c r="L6306" s="186">
        <f t="shared" si="211"/>
        <v>0</v>
      </c>
      <c r="M6306" s="186">
        <f t="shared" si="212"/>
        <v>0</v>
      </c>
      <c r="N6306" s="185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183" t="s">
        <v>347</v>
      </c>
      <c r="K6307" s="183" t="s">
        <v>320</v>
      </c>
      <c r="L6307" s="186">
        <f t="shared" si="211"/>
        <v>0</v>
      </c>
      <c r="M6307" s="186">
        <f t="shared" si="212"/>
        <v>0</v>
      </c>
      <c r="N6307" s="185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t="28.8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183" t="s">
        <v>296</v>
      </c>
      <c r="K6308" s="183" t="s">
        <v>321</v>
      </c>
      <c r="L6308" s="186">
        <f t="shared" si="211"/>
        <v>0</v>
      </c>
      <c r="M6308" s="186">
        <f t="shared" si="212"/>
        <v>0</v>
      </c>
      <c r="N6308" s="185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t="28.8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183" t="s">
        <v>297</v>
      </c>
      <c r="K6309" s="183" t="s">
        <v>318</v>
      </c>
      <c r="L6309" s="186">
        <f t="shared" si="211"/>
        <v>0</v>
      </c>
      <c r="M6309" s="186">
        <f t="shared" si="212"/>
        <v>0</v>
      </c>
      <c r="N6309" s="185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184" t="s">
        <v>348</v>
      </c>
      <c r="K6310" s="184" t="s">
        <v>320</v>
      </c>
      <c r="L6310" s="186">
        <f t="shared" si="211"/>
        <v>0</v>
      </c>
      <c r="M6310" s="186">
        <f t="shared" si="212"/>
        <v>0</v>
      </c>
      <c r="N6310" s="185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183" t="s">
        <v>272</v>
      </c>
      <c r="K6311" s="183" t="s">
        <v>321</v>
      </c>
      <c r="L6311" s="186">
        <f t="shared" si="211"/>
        <v>0</v>
      </c>
      <c r="M6311" s="186">
        <f t="shared" si="212"/>
        <v>0</v>
      </c>
      <c r="N6311" s="185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183" t="s">
        <v>273</v>
      </c>
      <c r="K6312" s="183" t="s">
        <v>321</v>
      </c>
      <c r="L6312" s="186">
        <f t="shared" si="211"/>
        <v>0</v>
      </c>
      <c r="M6312" s="186">
        <f t="shared" si="212"/>
        <v>0</v>
      </c>
      <c r="N6312" s="185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183" t="s">
        <v>274</v>
      </c>
      <c r="K6313" s="183" t="s">
        <v>321</v>
      </c>
      <c r="L6313" s="186">
        <f t="shared" si="211"/>
        <v>0</v>
      </c>
      <c r="M6313" s="186">
        <f t="shared" si="212"/>
        <v>0</v>
      </c>
      <c r="N6313" s="185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183" t="s">
        <v>275</v>
      </c>
      <c r="K6314" s="183" t="s">
        <v>321</v>
      </c>
      <c r="L6314" s="186">
        <f t="shared" si="211"/>
        <v>0</v>
      </c>
      <c r="M6314" s="186">
        <f t="shared" si="212"/>
        <v>0</v>
      </c>
      <c r="N6314" s="185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183" t="s">
        <v>276</v>
      </c>
      <c r="K6315" s="183" t="s">
        <v>320</v>
      </c>
      <c r="L6315" s="186">
        <f t="shared" si="211"/>
        <v>0</v>
      </c>
      <c r="M6315" s="186">
        <f t="shared" si="212"/>
        <v>0</v>
      </c>
      <c r="N6315" s="185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183" t="s">
        <v>277</v>
      </c>
      <c r="K6316" s="183" t="s">
        <v>320</v>
      </c>
      <c r="L6316" s="186">
        <f t="shared" si="211"/>
        <v>3</v>
      </c>
      <c r="M6316" s="186">
        <f t="shared" si="212"/>
        <v>10.179</v>
      </c>
      <c r="N6316" s="185" t="s">
        <v>791</v>
      </c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183" t="s">
        <v>298</v>
      </c>
      <c r="K6317" s="183" t="s">
        <v>321</v>
      </c>
      <c r="L6317" s="186">
        <f t="shared" si="211"/>
        <v>0</v>
      </c>
      <c r="M6317" s="186">
        <f t="shared" si="212"/>
        <v>0</v>
      </c>
      <c r="N6317" s="185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183" t="s">
        <v>278</v>
      </c>
      <c r="K6318" s="183" t="s">
        <v>320</v>
      </c>
      <c r="L6318" s="186">
        <f t="shared" si="211"/>
        <v>1</v>
      </c>
      <c r="M6318" s="186">
        <f t="shared" si="212"/>
        <v>1.9870000000000001</v>
      </c>
      <c r="N6318" s="185" t="s">
        <v>514</v>
      </c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183" t="s">
        <v>279</v>
      </c>
      <c r="K6319" s="183" t="s">
        <v>320</v>
      </c>
      <c r="L6319" s="186">
        <f t="shared" si="211"/>
        <v>0</v>
      </c>
      <c r="M6319" s="186">
        <f t="shared" si="212"/>
        <v>0</v>
      </c>
      <c r="N6319" s="185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183" t="s">
        <v>280</v>
      </c>
      <c r="K6320" s="183" t="s">
        <v>319</v>
      </c>
      <c r="L6320" s="186">
        <f t="shared" si="211"/>
        <v>0</v>
      </c>
      <c r="M6320" s="186">
        <f t="shared" si="212"/>
        <v>0</v>
      </c>
      <c r="N6320" s="185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183" t="s">
        <v>281</v>
      </c>
      <c r="K6321" s="183" t="s">
        <v>319</v>
      </c>
      <c r="L6321" s="186">
        <f t="shared" si="211"/>
        <v>0</v>
      </c>
      <c r="M6321" s="186">
        <f t="shared" si="212"/>
        <v>48.883000000000003</v>
      </c>
      <c r="N6321" s="185" t="s">
        <v>939</v>
      </c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939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2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183" t="s">
        <v>267</v>
      </c>
      <c r="K6323" s="183" t="s">
        <v>318</v>
      </c>
      <c r="L6323" s="186">
        <f t="shared" si="211"/>
        <v>0</v>
      </c>
      <c r="M6323" s="186">
        <f t="shared" si="212"/>
        <v>0</v>
      </c>
      <c r="N6323" s="185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183" t="s">
        <v>291</v>
      </c>
      <c r="K6324" s="183" t="s">
        <v>319</v>
      </c>
      <c r="L6324" s="186">
        <f t="shared" si="211"/>
        <v>0</v>
      </c>
      <c r="M6324" s="186">
        <f t="shared" si="212"/>
        <v>0</v>
      </c>
      <c r="N6324" s="185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183" t="s">
        <v>336</v>
      </c>
      <c r="K6325" s="183" t="s">
        <v>319</v>
      </c>
      <c r="L6325" s="186">
        <f t="shared" si="211"/>
        <v>0</v>
      </c>
      <c r="M6325" s="186">
        <f t="shared" si="212"/>
        <v>0</v>
      </c>
      <c r="N6325" s="185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184" t="s">
        <v>337</v>
      </c>
      <c r="K6326" s="184" t="s">
        <v>318</v>
      </c>
      <c r="L6326" s="186">
        <f t="shared" si="211"/>
        <v>0</v>
      </c>
      <c r="M6326" s="186">
        <f t="shared" si="212"/>
        <v>0</v>
      </c>
      <c r="N6326" s="185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t="28.8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184" t="s">
        <v>338</v>
      </c>
      <c r="K6327" s="184" t="s">
        <v>339</v>
      </c>
      <c r="L6327" s="186">
        <f t="shared" si="211"/>
        <v>0</v>
      </c>
      <c r="M6327" s="186">
        <f t="shared" si="212"/>
        <v>0</v>
      </c>
      <c r="N6327" s="185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t="28.8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184" t="s">
        <v>340</v>
      </c>
      <c r="K6328" s="184" t="s">
        <v>318</v>
      </c>
      <c r="L6328" s="186">
        <f t="shared" si="211"/>
        <v>0</v>
      </c>
      <c r="M6328" s="186">
        <f t="shared" si="212"/>
        <v>0</v>
      </c>
      <c r="N6328" s="185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184" t="s">
        <v>341</v>
      </c>
      <c r="K6329" s="184" t="s">
        <v>320</v>
      </c>
      <c r="L6329" s="186">
        <f t="shared" si="211"/>
        <v>0</v>
      </c>
      <c r="M6329" s="186">
        <f t="shared" si="212"/>
        <v>0</v>
      </c>
      <c r="N6329" s="185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t="28.8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184" t="s">
        <v>342</v>
      </c>
      <c r="K6330" s="184" t="s">
        <v>320</v>
      </c>
      <c r="L6330" s="186">
        <f t="shared" si="211"/>
        <v>0</v>
      </c>
      <c r="M6330" s="186">
        <f t="shared" si="212"/>
        <v>0</v>
      </c>
      <c r="N6330" s="185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184" t="s">
        <v>343</v>
      </c>
      <c r="K6331" s="184" t="s">
        <v>339</v>
      </c>
      <c r="L6331" s="186">
        <f t="shared" si="211"/>
        <v>0</v>
      </c>
      <c r="M6331" s="186">
        <f t="shared" si="212"/>
        <v>0</v>
      </c>
      <c r="N6331" s="185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184" t="s">
        <v>344</v>
      </c>
      <c r="K6332" s="184" t="s">
        <v>318</v>
      </c>
      <c r="L6332" s="186">
        <f t="shared" si="211"/>
        <v>0</v>
      </c>
      <c r="M6332" s="186">
        <f t="shared" si="212"/>
        <v>0</v>
      </c>
      <c r="N6332" s="185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183" t="s">
        <v>351</v>
      </c>
      <c r="K6333" s="183" t="s">
        <v>318</v>
      </c>
      <c r="L6333" s="186">
        <f t="shared" si="211"/>
        <v>0</v>
      </c>
      <c r="M6333" s="186">
        <f t="shared" si="212"/>
        <v>0</v>
      </c>
      <c r="N6333" s="185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t="28.8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183" t="s">
        <v>352</v>
      </c>
      <c r="K6334" s="183" t="s">
        <v>321</v>
      </c>
      <c r="L6334" s="186">
        <f t="shared" si="211"/>
        <v>0</v>
      </c>
      <c r="M6334" s="186">
        <f t="shared" si="212"/>
        <v>0</v>
      </c>
      <c r="N6334" s="185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183" t="s">
        <v>345</v>
      </c>
      <c r="K6335" s="183" t="s">
        <v>318</v>
      </c>
      <c r="L6335" s="186">
        <f t="shared" si="211"/>
        <v>0</v>
      </c>
      <c r="M6335" s="186">
        <f t="shared" si="212"/>
        <v>0</v>
      </c>
      <c r="N6335" s="185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183" t="s">
        <v>268</v>
      </c>
      <c r="K6336" s="183" t="s">
        <v>318</v>
      </c>
      <c r="L6336" s="186">
        <f t="shared" si="211"/>
        <v>0.109</v>
      </c>
      <c r="M6336" s="186">
        <f t="shared" si="212"/>
        <v>251.5</v>
      </c>
      <c r="N6336" s="185" t="s">
        <v>515</v>
      </c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183" t="s">
        <v>292</v>
      </c>
      <c r="K6337" s="183" t="s">
        <v>318</v>
      </c>
      <c r="L6337" s="186">
        <f t="shared" si="211"/>
        <v>0</v>
      </c>
      <c r="M6337" s="186">
        <f t="shared" si="212"/>
        <v>0</v>
      </c>
      <c r="N6337" s="185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183" t="s">
        <v>293</v>
      </c>
      <c r="K6338" s="183" t="s">
        <v>318</v>
      </c>
      <c r="L6338" s="186">
        <f t="shared" si="211"/>
        <v>0</v>
      </c>
      <c r="M6338" s="186">
        <f t="shared" si="212"/>
        <v>0</v>
      </c>
      <c r="N6338" s="185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183" t="s">
        <v>269</v>
      </c>
      <c r="K6339" s="183" t="s">
        <v>320</v>
      </c>
      <c r="L6339" s="186">
        <f t="shared" si="211"/>
        <v>0</v>
      </c>
      <c r="M6339" s="186">
        <f t="shared" si="212"/>
        <v>0</v>
      </c>
      <c r="N6339" s="185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183" t="s">
        <v>270</v>
      </c>
      <c r="K6340" s="183" t="s">
        <v>320</v>
      </c>
      <c r="L6340" s="186">
        <f t="shared" si="211"/>
        <v>0</v>
      </c>
      <c r="M6340" s="186">
        <f t="shared" si="212"/>
        <v>0</v>
      </c>
      <c r="N6340" s="185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183" t="s">
        <v>271</v>
      </c>
      <c r="K6341" s="183" t="s">
        <v>321</v>
      </c>
      <c r="L6341" s="186">
        <f t="shared" si="211"/>
        <v>0</v>
      </c>
      <c r="M6341" s="186">
        <f t="shared" si="212"/>
        <v>0</v>
      </c>
      <c r="N6341" s="185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183" t="s">
        <v>294</v>
      </c>
      <c r="K6342" s="183" t="s">
        <v>320</v>
      </c>
      <c r="L6342" s="186">
        <f t="shared" ref="L6342:L6405" si="213">SUM(R6342,W6342,AB6342,AG6342,AL6342,AQ6342,AV6342,BA6342,BF6342,BK6342,BP6342,BU6342)</f>
        <v>0</v>
      </c>
      <c r="M6342" s="186">
        <f t="shared" ref="M6342:M6405" si="214">SUM(S6342,X6342,AC6342,AH6342,AM6342,AR6342,AW6342,BB6342,BG6342,BL6342,BQ6342,BV6342)</f>
        <v>0</v>
      </c>
      <c r="N6342" s="185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t="28.8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183" t="s">
        <v>346</v>
      </c>
      <c r="K6343" s="183" t="s">
        <v>320</v>
      </c>
      <c r="L6343" s="186">
        <f t="shared" si="213"/>
        <v>0</v>
      </c>
      <c r="M6343" s="186">
        <f t="shared" si="214"/>
        <v>0</v>
      </c>
      <c r="N6343" s="185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183" t="s">
        <v>295</v>
      </c>
      <c r="K6344" s="183" t="s">
        <v>320</v>
      </c>
      <c r="L6344" s="186">
        <f t="shared" si="213"/>
        <v>0</v>
      </c>
      <c r="M6344" s="186">
        <f t="shared" si="214"/>
        <v>0</v>
      </c>
      <c r="N6344" s="185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t="28.8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183" t="s">
        <v>299</v>
      </c>
      <c r="K6345" s="183" t="s">
        <v>318</v>
      </c>
      <c r="L6345" s="186">
        <f t="shared" si="213"/>
        <v>0</v>
      </c>
      <c r="M6345" s="186">
        <f t="shared" si="214"/>
        <v>0</v>
      </c>
      <c r="N6345" s="185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183" t="s">
        <v>347</v>
      </c>
      <c r="K6346" s="183" t="s">
        <v>320</v>
      </c>
      <c r="L6346" s="186">
        <f t="shared" si="213"/>
        <v>0</v>
      </c>
      <c r="M6346" s="186">
        <f t="shared" si="214"/>
        <v>0</v>
      </c>
      <c r="N6346" s="185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t="28.8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183" t="s">
        <v>296</v>
      </c>
      <c r="K6347" s="183" t="s">
        <v>321</v>
      </c>
      <c r="L6347" s="186">
        <f t="shared" si="213"/>
        <v>0</v>
      </c>
      <c r="M6347" s="186">
        <f t="shared" si="214"/>
        <v>0</v>
      </c>
      <c r="N6347" s="185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t="28.8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183" t="s">
        <v>297</v>
      </c>
      <c r="K6348" s="183" t="s">
        <v>318</v>
      </c>
      <c r="L6348" s="186">
        <f t="shared" si="213"/>
        <v>0</v>
      </c>
      <c r="M6348" s="186">
        <f t="shared" si="214"/>
        <v>0</v>
      </c>
      <c r="N6348" s="185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184" t="s">
        <v>348</v>
      </c>
      <c r="K6349" s="184" t="s">
        <v>320</v>
      </c>
      <c r="L6349" s="186">
        <f t="shared" si="213"/>
        <v>0</v>
      </c>
      <c r="M6349" s="186">
        <f t="shared" si="214"/>
        <v>0</v>
      </c>
      <c r="N6349" s="185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183" t="s">
        <v>272</v>
      </c>
      <c r="K6350" s="183" t="s">
        <v>321</v>
      </c>
      <c r="L6350" s="186">
        <f t="shared" si="213"/>
        <v>0</v>
      </c>
      <c r="M6350" s="186">
        <f t="shared" si="214"/>
        <v>0</v>
      </c>
      <c r="N6350" s="185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183" t="s">
        <v>273</v>
      </c>
      <c r="K6351" s="183" t="s">
        <v>321</v>
      </c>
      <c r="L6351" s="186">
        <f t="shared" si="213"/>
        <v>0</v>
      </c>
      <c r="M6351" s="186">
        <f t="shared" si="214"/>
        <v>0</v>
      </c>
      <c r="N6351" s="185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183" t="s">
        <v>274</v>
      </c>
      <c r="K6352" s="183" t="s">
        <v>321</v>
      </c>
      <c r="L6352" s="186">
        <f t="shared" si="213"/>
        <v>0</v>
      </c>
      <c r="M6352" s="186">
        <f t="shared" si="214"/>
        <v>0</v>
      </c>
      <c r="N6352" s="185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183" t="s">
        <v>275</v>
      </c>
      <c r="K6353" s="183" t="s">
        <v>321</v>
      </c>
      <c r="L6353" s="186">
        <f t="shared" si="213"/>
        <v>0</v>
      </c>
      <c r="M6353" s="186">
        <f t="shared" si="214"/>
        <v>0</v>
      </c>
      <c r="N6353" s="185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183" t="s">
        <v>276</v>
      </c>
      <c r="K6354" s="183" t="s">
        <v>320</v>
      </c>
      <c r="L6354" s="186">
        <f t="shared" si="213"/>
        <v>0</v>
      </c>
      <c r="M6354" s="186">
        <f t="shared" si="214"/>
        <v>0</v>
      </c>
      <c r="N6354" s="185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183" t="s">
        <v>277</v>
      </c>
      <c r="K6355" s="183" t="s">
        <v>320</v>
      </c>
      <c r="L6355" s="186">
        <f t="shared" si="213"/>
        <v>2</v>
      </c>
      <c r="M6355" s="186">
        <f t="shared" si="214"/>
        <v>3.2109999999999999</v>
      </c>
      <c r="N6355" s="185" t="s">
        <v>370</v>
      </c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183" t="s">
        <v>298</v>
      </c>
      <c r="K6356" s="183" t="s">
        <v>321</v>
      </c>
      <c r="L6356" s="186">
        <f t="shared" si="213"/>
        <v>0.3</v>
      </c>
      <c r="M6356" s="186">
        <f t="shared" si="214"/>
        <v>148.88800000000001</v>
      </c>
      <c r="N6356" s="185" t="s">
        <v>661</v>
      </c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183" t="s">
        <v>278</v>
      </c>
      <c r="K6357" s="183" t="s">
        <v>320</v>
      </c>
      <c r="L6357" s="186">
        <f t="shared" si="213"/>
        <v>70</v>
      </c>
      <c r="M6357" s="186">
        <f t="shared" si="214"/>
        <v>160.06800000000001</v>
      </c>
      <c r="N6357" s="185" t="s">
        <v>1621</v>
      </c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183" t="s">
        <v>279</v>
      </c>
      <c r="K6358" s="183" t="s">
        <v>320</v>
      </c>
      <c r="L6358" s="186">
        <f t="shared" si="213"/>
        <v>0</v>
      </c>
      <c r="M6358" s="186">
        <f t="shared" si="214"/>
        <v>0</v>
      </c>
      <c r="N6358" s="185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183" t="s">
        <v>280</v>
      </c>
      <c r="K6359" s="183" t="s">
        <v>319</v>
      </c>
      <c r="L6359" s="186">
        <f t="shared" si="213"/>
        <v>0</v>
      </c>
      <c r="M6359" s="186">
        <f t="shared" si="214"/>
        <v>0</v>
      </c>
      <c r="N6359" s="185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t="28.8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183" t="s">
        <v>281</v>
      </c>
      <c r="K6360" s="183" t="s">
        <v>319</v>
      </c>
      <c r="L6360" s="186">
        <f t="shared" si="213"/>
        <v>0</v>
      </c>
      <c r="M6360" s="186">
        <f t="shared" si="214"/>
        <v>57.948999999999998</v>
      </c>
      <c r="N6360" s="185" t="s">
        <v>1069</v>
      </c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1069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2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183" t="s">
        <v>267</v>
      </c>
      <c r="K6362" s="183" t="s">
        <v>318</v>
      </c>
      <c r="L6362" s="186">
        <f t="shared" si="213"/>
        <v>0</v>
      </c>
      <c r="M6362" s="186">
        <f t="shared" si="214"/>
        <v>0</v>
      </c>
      <c r="N6362" s="185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183" t="s">
        <v>291</v>
      </c>
      <c r="K6363" s="183" t="s">
        <v>319</v>
      </c>
      <c r="L6363" s="186">
        <f t="shared" si="213"/>
        <v>0</v>
      </c>
      <c r="M6363" s="186">
        <f t="shared" si="214"/>
        <v>0</v>
      </c>
      <c r="N6363" s="185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183" t="s">
        <v>336</v>
      </c>
      <c r="K6364" s="183" t="s">
        <v>319</v>
      </c>
      <c r="L6364" s="186">
        <f t="shared" si="213"/>
        <v>0</v>
      </c>
      <c r="M6364" s="186">
        <f t="shared" si="214"/>
        <v>0</v>
      </c>
      <c r="N6364" s="185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184" t="s">
        <v>337</v>
      </c>
      <c r="K6365" s="184" t="s">
        <v>318</v>
      </c>
      <c r="L6365" s="186">
        <f t="shared" si="213"/>
        <v>0</v>
      </c>
      <c r="M6365" s="186">
        <f t="shared" si="214"/>
        <v>0</v>
      </c>
      <c r="N6365" s="185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t="28.8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184" t="s">
        <v>338</v>
      </c>
      <c r="K6366" s="184" t="s">
        <v>339</v>
      </c>
      <c r="L6366" s="186">
        <f t="shared" si="213"/>
        <v>0</v>
      </c>
      <c r="M6366" s="186">
        <f t="shared" si="214"/>
        <v>0</v>
      </c>
      <c r="N6366" s="185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t="28.8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184" t="s">
        <v>340</v>
      </c>
      <c r="K6367" s="184" t="s">
        <v>318</v>
      </c>
      <c r="L6367" s="186">
        <f t="shared" si="213"/>
        <v>0</v>
      </c>
      <c r="M6367" s="186">
        <f t="shared" si="214"/>
        <v>0</v>
      </c>
      <c r="N6367" s="185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184" t="s">
        <v>341</v>
      </c>
      <c r="K6368" s="184" t="s">
        <v>320</v>
      </c>
      <c r="L6368" s="186">
        <f t="shared" si="213"/>
        <v>0</v>
      </c>
      <c r="M6368" s="186">
        <f t="shared" si="214"/>
        <v>0</v>
      </c>
      <c r="N6368" s="185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t="28.8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184" t="s">
        <v>342</v>
      </c>
      <c r="K6369" s="184" t="s">
        <v>320</v>
      </c>
      <c r="L6369" s="186">
        <f t="shared" si="213"/>
        <v>0</v>
      </c>
      <c r="M6369" s="186">
        <f t="shared" si="214"/>
        <v>0</v>
      </c>
      <c r="N6369" s="185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184" t="s">
        <v>343</v>
      </c>
      <c r="K6370" s="184" t="s">
        <v>339</v>
      </c>
      <c r="L6370" s="186">
        <f t="shared" si="213"/>
        <v>0</v>
      </c>
      <c r="M6370" s="186">
        <f t="shared" si="214"/>
        <v>0</v>
      </c>
      <c r="N6370" s="185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184" t="s">
        <v>344</v>
      </c>
      <c r="K6371" s="184" t="s">
        <v>318</v>
      </c>
      <c r="L6371" s="186">
        <f t="shared" si="213"/>
        <v>0</v>
      </c>
      <c r="M6371" s="186">
        <f t="shared" si="214"/>
        <v>0</v>
      </c>
      <c r="N6371" s="185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183" t="s">
        <v>351</v>
      </c>
      <c r="K6372" s="183" t="s">
        <v>318</v>
      </c>
      <c r="L6372" s="186">
        <f t="shared" si="213"/>
        <v>0</v>
      </c>
      <c r="M6372" s="186">
        <f t="shared" si="214"/>
        <v>0</v>
      </c>
      <c r="N6372" s="185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183" t="s">
        <v>352</v>
      </c>
      <c r="K6373" s="183" t="s">
        <v>321</v>
      </c>
      <c r="L6373" s="186">
        <f t="shared" si="213"/>
        <v>0</v>
      </c>
      <c r="M6373" s="186">
        <f t="shared" si="214"/>
        <v>0</v>
      </c>
      <c r="N6373" s="185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183" t="s">
        <v>345</v>
      </c>
      <c r="K6374" s="183" t="s">
        <v>318</v>
      </c>
      <c r="L6374" s="186">
        <f t="shared" si="213"/>
        <v>0</v>
      </c>
      <c r="M6374" s="186">
        <f t="shared" si="214"/>
        <v>0</v>
      </c>
      <c r="N6374" s="185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183" t="s">
        <v>268</v>
      </c>
      <c r="K6375" s="183" t="s">
        <v>318</v>
      </c>
      <c r="L6375" s="186">
        <f t="shared" si="213"/>
        <v>0</v>
      </c>
      <c r="M6375" s="186">
        <f t="shared" si="214"/>
        <v>0</v>
      </c>
      <c r="N6375" s="185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183" t="s">
        <v>292</v>
      </c>
      <c r="K6376" s="183" t="s">
        <v>318</v>
      </c>
      <c r="L6376" s="186">
        <f t="shared" si="213"/>
        <v>0</v>
      </c>
      <c r="M6376" s="186">
        <f t="shared" si="214"/>
        <v>0</v>
      </c>
      <c r="N6376" s="185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183" t="s">
        <v>293</v>
      </c>
      <c r="K6377" s="183" t="s">
        <v>318</v>
      </c>
      <c r="L6377" s="186">
        <f t="shared" si="213"/>
        <v>0</v>
      </c>
      <c r="M6377" s="186">
        <f t="shared" si="214"/>
        <v>0</v>
      </c>
      <c r="N6377" s="185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183" t="s">
        <v>269</v>
      </c>
      <c r="K6378" s="183" t="s">
        <v>320</v>
      </c>
      <c r="L6378" s="186">
        <f t="shared" si="213"/>
        <v>0</v>
      </c>
      <c r="M6378" s="186">
        <f t="shared" si="214"/>
        <v>0</v>
      </c>
      <c r="N6378" s="185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183" t="s">
        <v>270</v>
      </c>
      <c r="K6379" s="183" t="s">
        <v>320</v>
      </c>
      <c r="L6379" s="186">
        <f t="shared" si="213"/>
        <v>0</v>
      </c>
      <c r="M6379" s="186">
        <f t="shared" si="214"/>
        <v>0</v>
      </c>
      <c r="N6379" s="185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183" t="s">
        <v>271</v>
      </c>
      <c r="K6380" s="183" t="s">
        <v>321</v>
      </c>
      <c r="L6380" s="186">
        <f t="shared" si="213"/>
        <v>0</v>
      </c>
      <c r="M6380" s="186">
        <f t="shared" si="214"/>
        <v>0</v>
      </c>
      <c r="N6380" s="185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183" t="s">
        <v>294</v>
      </c>
      <c r="K6381" s="183" t="s">
        <v>320</v>
      </c>
      <c r="L6381" s="186">
        <f t="shared" si="213"/>
        <v>0</v>
      </c>
      <c r="M6381" s="186">
        <f t="shared" si="214"/>
        <v>0</v>
      </c>
      <c r="N6381" s="185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t="28.8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183" t="s">
        <v>346</v>
      </c>
      <c r="K6382" s="183" t="s">
        <v>320</v>
      </c>
      <c r="L6382" s="186">
        <f t="shared" si="213"/>
        <v>0</v>
      </c>
      <c r="M6382" s="186">
        <f t="shared" si="214"/>
        <v>0</v>
      </c>
      <c r="N6382" s="185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183" t="s">
        <v>295</v>
      </c>
      <c r="K6383" s="183" t="s">
        <v>320</v>
      </c>
      <c r="L6383" s="186">
        <f t="shared" si="213"/>
        <v>0</v>
      </c>
      <c r="M6383" s="186">
        <f t="shared" si="214"/>
        <v>0</v>
      </c>
      <c r="N6383" s="185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t="28.8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183" t="s">
        <v>299</v>
      </c>
      <c r="K6384" s="183" t="s">
        <v>318</v>
      </c>
      <c r="L6384" s="186">
        <f t="shared" si="213"/>
        <v>0</v>
      </c>
      <c r="M6384" s="186">
        <f t="shared" si="214"/>
        <v>0</v>
      </c>
      <c r="N6384" s="185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183" t="s">
        <v>347</v>
      </c>
      <c r="K6385" s="183" t="s">
        <v>320</v>
      </c>
      <c r="L6385" s="186">
        <f t="shared" si="213"/>
        <v>0</v>
      </c>
      <c r="M6385" s="186">
        <f t="shared" si="214"/>
        <v>0</v>
      </c>
      <c r="N6385" s="185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t="28.8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183" t="s">
        <v>296</v>
      </c>
      <c r="K6386" s="183" t="s">
        <v>321</v>
      </c>
      <c r="L6386" s="186">
        <f t="shared" si="213"/>
        <v>0</v>
      </c>
      <c r="M6386" s="186">
        <f t="shared" si="214"/>
        <v>0</v>
      </c>
      <c r="N6386" s="185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t="28.8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183" t="s">
        <v>297</v>
      </c>
      <c r="K6387" s="183" t="s">
        <v>318</v>
      </c>
      <c r="L6387" s="186">
        <f t="shared" si="213"/>
        <v>0</v>
      </c>
      <c r="M6387" s="186">
        <f t="shared" si="214"/>
        <v>0</v>
      </c>
      <c r="N6387" s="185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184" t="s">
        <v>348</v>
      </c>
      <c r="K6388" s="184" t="s">
        <v>320</v>
      </c>
      <c r="L6388" s="186">
        <f t="shared" si="213"/>
        <v>0</v>
      </c>
      <c r="M6388" s="186">
        <f t="shared" si="214"/>
        <v>0</v>
      </c>
      <c r="N6388" s="185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183" t="s">
        <v>272</v>
      </c>
      <c r="K6389" s="183" t="s">
        <v>321</v>
      </c>
      <c r="L6389" s="186">
        <f t="shared" si="213"/>
        <v>0</v>
      </c>
      <c r="M6389" s="186">
        <f t="shared" si="214"/>
        <v>0</v>
      </c>
      <c r="N6389" s="185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183" t="s">
        <v>273</v>
      </c>
      <c r="K6390" s="183" t="s">
        <v>321</v>
      </c>
      <c r="L6390" s="186">
        <f t="shared" si="213"/>
        <v>0</v>
      </c>
      <c r="M6390" s="186">
        <f t="shared" si="214"/>
        <v>0</v>
      </c>
      <c r="N6390" s="185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183" t="s">
        <v>274</v>
      </c>
      <c r="K6391" s="183" t="s">
        <v>321</v>
      </c>
      <c r="L6391" s="186">
        <f t="shared" si="213"/>
        <v>0</v>
      </c>
      <c r="M6391" s="186">
        <f t="shared" si="214"/>
        <v>0</v>
      </c>
      <c r="N6391" s="185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183" t="s">
        <v>275</v>
      </c>
      <c r="K6392" s="183" t="s">
        <v>321</v>
      </c>
      <c r="L6392" s="186">
        <f t="shared" si="213"/>
        <v>0</v>
      </c>
      <c r="M6392" s="186">
        <f t="shared" si="214"/>
        <v>0</v>
      </c>
      <c r="N6392" s="185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183" t="s">
        <v>276</v>
      </c>
      <c r="K6393" s="183" t="s">
        <v>320</v>
      </c>
      <c r="L6393" s="186">
        <f t="shared" si="213"/>
        <v>0</v>
      </c>
      <c r="M6393" s="186">
        <f t="shared" si="214"/>
        <v>0</v>
      </c>
      <c r="N6393" s="185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183" t="s">
        <v>277</v>
      </c>
      <c r="K6394" s="183" t="s">
        <v>320</v>
      </c>
      <c r="L6394" s="186">
        <f t="shared" si="213"/>
        <v>0</v>
      </c>
      <c r="M6394" s="186">
        <f t="shared" si="214"/>
        <v>0</v>
      </c>
      <c r="N6394" s="185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183" t="s">
        <v>298</v>
      </c>
      <c r="K6395" s="183" t="s">
        <v>321</v>
      </c>
      <c r="L6395" s="186">
        <f t="shared" si="213"/>
        <v>0</v>
      </c>
      <c r="M6395" s="186">
        <f t="shared" si="214"/>
        <v>0</v>
      </c>
      <c r="N6395" s="185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183" t="s">
        <v>278</v>
      </c>
      <c r="K6396" s="183" t="s">
        <v>320</v>
      </c>
      <c r="L6396" s="186">
        <f t="shared" si="213"/>
        <v>8</v>
      </c>
      <c r="M6396" s="186">
        <f t="shared" si="214"/>
        <v>42.058999999999997</v>
      </c>
      <c r="N6396" s="185" t="s">
        <v>1436</v>
      </c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183" t="s">
        <v>279</v>
      </c>
      <c r="K6397" s="183" t="s">
        <v>320</v>
      </c>
      <c r="L6397" s="186">
        <f t="shared" si="213"/>
        <v>0</v>
      </c>
      <c r="M6397" s="186">
        <f t="shared" si="214"/>
        <v>0</v>
      </c>
      <c r="N6397" s="185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183" t="s">
        <v>280</v>
      </c>
      <c r="K6398" s="183" t="s">
        <v>319</v>
      </c>
      <c r="L6398" s="186">
        <f t="shared" si="213"/>
        <v>0</v>
      </c>
      <c r="M6398" s="186">
        <f t="shared" si="214"/>
        <v>0</v>
      </c>
      <c r="N6398" s="185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t="28.8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183" t="s">
        <v>281</v>
      </c>
      <c r="K6399" s="183" t="s">
        <v>319</v>
      </c>
      <c r="L6399" s="186">
        <f t="shared" si="213"/>
        <v>0</v>
      </c>
      <c r="M6399" s="186">
        <f t="shared" si="214"/>
        <v>254.67699999999999</v>
      </c>
      <c r="N6399" s="185" t="s">
        <v>1622</v>
      </c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1068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1177</v>
      </c>
      <c r="BN6399" s="48"/>
      <c r="BO6399" s="48"/>
      <c r="BP6399" s="48"/>
      <c r="BQ6399" s="117">
        <v>205.17099999999999</v>
      </c>
      <c r="BR6399" s="2" t="s">
        <v>1265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2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183" t="s">
        <v>267</v>
      </c>
      <c r="K6401" s="183" t="s">
        <v>318</v>
      </c>
      <c r="L6401" s="186">
        <f t="shared" si="213"/>
        <v>0</v>
      </c>
      <c r="M6401" s="186">
        <f t="shared" si="214"/>
        <v>0</v>
      </c>
      <c r="N6401" s="185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183" t="s">
        <v>291</v>
      </c>
      <c r="K6402" s="183" t="s">
        <v>319</v>
      </c>
      <c r="L6402" s="186">
        <f t="shared" si="213"/>
        <v>0</v>
      </c>
      <c r="M6402" s="186">
        <f t="shared" si="214"/>
        <v>0</v>
      </c>
      <c r="N6402" s="185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183" t="s">
        <v>336</v>
      </c>
      <c r="K6403" s="183" t="s">
        <v>319</v>
      </c>
      <c r="L6403" s="186">
        <f t="shared" si="213"/>
        <v>0</v>
      </c>
      <c r="M6403" s="186">
        <f t="shared" si="214"/>
        <v>0</v>
      </c>
      <c r="N6403" s="185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184" t="s">
        <v>337</v>
      </c>
      <c r="K6404" s="184" t="s">
        <v>318</v>
      </c>
      <c r="L6404" s="186">
        <f t="shared" si="213"/>
        <v>0</v>
      </c>
      <c r="M6404" s="186">
        <f t="shared" si="214"/>
        <v>0</v>
      </c>
      <c r="N6404" s="185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t="28.8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184" t="s">
        <v>338</v>
      </c>
      <c r="K6405" s="184" t="s">
        <v>339</v>
      </c>
      <c r="L6405" s="186">
        <f t="shared" si="213"/>
        <v>0</v>
      </c>
      <c r="M6405" s="186">
        <f t="shared" si="214"/>
        <v>0</v>
      </c>
      <c r="N6405" s="185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t="28.8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184" t="s">
        <v>340</v>
      </c>
      <c r="K6406" s="184" t="s">
        <v>318</v>
      </c>
      <c r="L6406" s="186">
        <f t="shared" ref="L6406:L6469" si="215">SUM(R6406,W6406,AB6406,AG6406,AL6406,AQ6406,AV6406,BA6406,BF6406,BK6406,BP6406,BU6406)</f>
        <v>0</v>
      </c>
      <c r="M6406" s="186">
        <f t="shared" ref="M6406:M6469" si="216">SUM(S6406,X6406,AC6406,AH6406,AM6406,AR6406,AW6406,BB6406,BG6406,BL6406,BQ6406,BV6406)</f>
        <v>0</v>
      </c>
      <c r="N6406" s="185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184" t="s">
        <v>341</v>
      </c>
      <c r="K6407" s="184" t="s">
        <v>320</v>
      </c>
      <c r="L6407" s="186">
        <f t="shared" si="215"/>
        <v>0</v>
      </c>
      <c r="M6407" s="186">
        <f t="shared" si="216"/>
        <v>0</v>
      </c>
      <c r="N6407" s="185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t="28.8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184" t="s">
        <v>342</v>
      </c>
      <c r="K6408" s="184" t="s">
        <v>320</v>
      </c>
      <c r="L6408" s="186">
        <f t="shared" si="215"/>
        <v>0</v>
      </c>
      <c r="M6408" s="186">
        <f t="shared" si="216"/>
        <v>0</v>
      </c>
      <c r="N6408" s="185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184" t="s">
        <v>343</v>
      </c>
      <c r="K6409" s="184" t="s">
        <v>339</v>
      </c>
      <c r="L6409" s="186">
        <f t="shared" si="215"/>
        <v>0</v>
      </c>
      <c r="M6409" s="186">
        <f t="shared" si="216"/>
        <v>0</v>
      </c>
      <c r="N6409" s="185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184" t="s">
        <v>344</v>
      </c>
      <c r="K6410" s="184" t="s">
        <v>318</v>
      </c>
      <c r="L6410" s="186">
        <f t="shared" si="215"/>
        <v>0</v>
      </c>
      <c r="M6410" s="186">
        <f t="shared" si="216"/>
        <v>0</v>
      </c>
      <c r="N6410" s="185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183" t="s">
        <v>351</v>
      </c>
      <c r="K6411" s="183" t="s">
        <v>318</v>
      </c>
      <c r="L6411" s="186">
        <f t="shared" si="215"/>
        <v>0</v>
      </c>
      <c r="M6411" s="186">
        <f t="shared" si="216"/>
        <v>0</v>
      </c>
      <c r="N6411" s="185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t="28.8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183" t="s">
        <v>352</v>
      </c>
      <c r="K6412" s="183" t="s">
        <v>321</v>
      </c>
      <c r="L6412" s="186">
        <f t="shared" si="215"/>
        <v>0</v>
      </c>
      <c r="M6412" s="186">
        <f t="shared" si="216"/>
        <v>0</v>
      </c>
      <c r="N6412" s="185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183" t="s">
        <v>345</v>
      </c>
      <c r="K6413" s="183" t="s">
        <v>318</v>
      </c>
      <c r="L6413" s="186">
        <f t="shared" si="215"/>
        <v>0</v>
      </c>
      <c r="M6413" s="186">
        <f t="shared" si="216"/>
        <v>0</v>
      </c>
      <c r="N6413" s="185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183" t="s">
        <v>268</v>
      </c>
      <c r="K6414" s="183" t="s">
        <v>318</v>
      </c>
      <c r="L6414" s="186">
        <f t="shared" si="215"/>
        <v>0</v>
      </c>
      <c r="M6414" s="186">
        <f t="shared" si="216"/>
        <v>0</v>
      </c>
      <c r="N6414" s="185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183" t="s">
        <v>292</v>
      </c>
      <c r="K6415" s="183" t="s">
        <v>318</v>
      </c>
      <c r="L6415" s="186">
        <f t="shared" si="215"/>
        <v>0</v>
      </c>
      <c r="M6415" s="186">
        <f t="shared" si="216"/>
        <v>0</v>
      </c>
      <c r="N6415" s="185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183" t="s">
        <v>293</v>
      </c>
      <c r="K6416" s="183" t="s">
        <v>318</v>
      </c>
      <c r="L6416" s="186">
        <f t="shared" si="215"/>
        <v>0</v>
      </c>
      <c r="M6416" s="186">
        <f t="shared" si="216"/>
        <v>0</v>
      </c>
      <c r="N6416" s="185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183" t="s">
        <v>269</v>
      </c>
      <c r="K6417" s="183" t="s">
        <v>320</v>
      </c>
      <c r="L6417" s="186">
        <f t="shared" si="215"/>
        <v>0</v>
      </c>
      <c r="M6417" s="186">
        <f t="shared" si="216"/>
        <v>0</v>
      </c>
      <c r="N6417" s="185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183" t="s">
        <v>270</v>
      </c>
      <c r="K6418" s="183" t="s">
        <v>320</v>
      </c>
      <c r="L6418" s="186">
        <f t="shared" si="215"/>
        <v>0</v>
      </c>
      <c r="M6418" s="186">
        <f t="shared" si="216"/>
        <v>0</v>
      </c>
      <c r="N6418" s="185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183" t="s">
        <v>271</v>
      </c>
      <c r="K6419" s="183" t="s">
        <v>321</v>
      </c>
      <c r="L6419" s="186">
        <f t="shared" si="215"/>
        <v>0</v>
      </c>
      <c r="M6419" s="186">
        <f t="shared" si="216"/>
        <v>0</v>
      </c>
      <c r="N6419" s="185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183" t="s">
        <v>294</v>
      </c>
      <c r="K6420" s="183" t="s">
        <v>320</v>
      </c>
      <c r="L6420" s="186">
        <f t="shared" si="215"/>
        <v>0</v>
      </c>
      <c r="M6420" s="186">
        <f t="shared" si="216"/>
        <v>0</v>
      </c>
      <c r="N6420" s="185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t="28.8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183" t="s">
        <v>346</v>
      </c>
      <c r="K6421" s="183" t="s">
        <v>320</v>
      </c>
      <c r="L6421" s="186">
        <f t="shared" si="215"/>
        <v>0</v>
      </c>
      <c r="M6421" s="186">
        <f t="shared" si="216"/>
        <v>0</v>
      </c>
      <c r="N6421" s="185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183" t="s">
        <v>295</v>
      </c>
      <c r="K6422" s="183" t="s">
        <v>320</v>
      </c>
      <c r="L6422" s="186">
        <f t="shared" si="215"/>
        <v>0</v>
      </c>
      <c r="M6422" s="186">
        <f t="shared" si="216"/>
        <v>0</v>
      </c>
      <c r="N6422" s="185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t="28.8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183" t="s">
        <v>299</v>
      </c>
      <c r="K6423" s="183" t="s">
        <v>318</v>
      </c>
      <c r="L6423" s="186">
        <f t="shared" si="215"/>
        <v>0</v>
      </c>
      <c r="M6423" s="186">
        <f t="shared" si="216"/>
        <v>0</v>
      </c>
      <c r="N6423" s="185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183" t="s">
        <v>347</v>
      </c>
      <c r="K6424" s="183" t="s">
        <v>320</v>
      </c>
      <c r="L6424" s="186">
        <f t="shared" si="215"/>
        <v>0</v>
      </c>
      <c r="M6424" s="186">
        <f t="shared" si="216"/>
        <v>0</v>
      </c>
      <c r="N6424" s="185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t="28.8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183" t="s">
        <v>296</v>
      </c>
      <c r="K6425" s="183" t="s">
        <v>321</v>
      </c>
      <c r="L6425" s="186">
        <f t="shared" si="215"/>
        <v>0</v>
      </c>
      <c r="M6425" s="186">
        <f t="shared" si="216"/>
        <v>0</v>
      </c>
      <c r="N6425" s="185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t="28.8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183" t="s">
        <v>297</v>
      </c>
      <c r="K6426" s="183" t="s">
        <v>318</v>
      </c>
      <c r="L6426" s="186">
        <f t="shared" si="215"/>
        <v>0</v>
      </c>
      <c r="M6426" s="186">
        <f t="shared" si="216"/>
        <v>0</v>
      </c>
      <c r="N6426" s="185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184" t="s">
        <v>348</v>
      </c>
      <c r="K6427" s="184" t="s">
        <v>320</v>
      </c>
      <c r="L6427" s="186">
        <f t="shared" si="215"/>
        <v>0</v>
      </c>
      <c r="M6427" s="186">
        <f t="shared" si="216"/>
        <v>0</v>
      </c>
      <c r="N6427" s="185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183" t="s">
        <v>272</v>
      </c>
      <c r="K6428" s="183" t="s">
        <v>321</v>
      </c>
      <c r="L6428" s="186">
        <f t="shared" si="215"/>
        <v>0</v>
      </c>
      <c r="M6428" s="186">
        <f t="shared" si="216"/>
        <v>0</v>
      </c>
      <c r="N6428" s="185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183" t="s">
        <v>273</v>
      </c>
      <c r="K6429" s="183" t="s">
        <v>321</v>
      </c>
      <c r="L6429" s="186">
        <f t="shared" si="215"/>
        <v>0.11</v>
      </c>
      <c r="M6429" s="186">
        <f t="shared" si="216"/>
        <v>284.714</v>
      </c>
      <c r="N6429" s="185" t="s">
        <v>1626</v>
      </c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690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1209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183" t="s">
        <v>274</v>
      </c>
      <c r="K6430" s="183" t="s">
        <v>321</v>
      </c>
      <c r="L6430" s="186">
        <f t="shared" si="215"/>
        <v>0</v>
      </c>
      <c r="M6430" s="186">
        <f t="shared" si="216"/>
        <v>0</v>
      </c>
      <c r="N6430" s="185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183" t="s">
        <v>275</v>
      </c>
      <c r="K6431" s="183" t="s">
        <v>321</v>
      </c>
      <c r="L6431" s="186">
        <f t="shared" si="215"/>
        <v>0</v>
      </c>
      <c r="M6431" s="186">
        <f t="shared" si="216"/>
        <v>0</v>
      </c>
      <c r="N6431" s="185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183" t="s">
        <v>276</v>
      </c>
      <c r="K6432" s="183" t="s">
        <v>320</v>
      </c>
      <c r="L6432" s="186">
        <f t="shared" si="215"/>
        <v>0</v>
      </c>
      <c r="M6432" s="186">
        <f t="shared" si="216"/>
        <v>0</v>
      </c>
      <c r="N6432" s="185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183" t="s">
        <v>277</v>
      </c>
      <c r="K6433" s="183" t="s">
        <v>320</v>
      </c>
      <c r="L6433" s="186">
        <f t="shared" si="215"/>
        <v>39</v>
      </c>
      <c r="M6433" s="186">
        <f t="shared" si="216"/>
        <v>76.873000000000005</v>
      </c>
      <c r="N6433" s="185" t="s">
        <v>1623</v>
      </c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1240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183" t="s">
        <v>298</v>
      </c>
      <c r="K6434" s="183" t="s">
        <v>321</v>
      </c>
      <c r="L6434" s="186">
        <f t="shared" si="215"/>
        <v>0.17499999999999999</v>
      </c>
      <c r="M6434" s="186">
        <f t="shared" si="216"/>
        <v>82.647999999999996</v>
      </c>
      <c r="N6434" s="185" t="s">
        <v>1624</v>
      </c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t="28.8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183" t="s">
        <v>278</v>
      </c>
      <c r="K6435" s="183" t="s">
        <v>320</v>
      </c>
      <c r="L6435" s="186">
        <f t="shared" si="215"/>
        <v>31</v>
      </c>
      <c r="M6435" s="186">
        <f t="shared" si="216"/>
        <v>58.665000000000006</v>
      </c>
      <c r="N6435" s="185" t="s">
        <v>1627</v>
      </c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816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183" t="s">
        <v>279</v>
      </c>
      <c r="K6436" s="183" t="s">
        <v>320</v>
      </c>
      <c r="L6436" s="186">
        <f t="shared" si="215"/>
        <v>0</v>
      </c>
      <c r="M6436" s="186">
        <f t="shared" si="216"/>
        <v>0</v>
      </c>
      <c r="N6436" s="185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183" t="s">
        <v>280</v>
      </c>
      <c r="K6437" s="183" t="s">
        <v>319</v>
      </c>
      <c r="L6437" s="186">
        <f t="shared" si="215"/>
        <v>0</v>
      </c>
      <c r="M6437" s="186">
        <f t="shared" si="216"/>
        <v>0</v>
      </c>
      <c r="N6437" s="185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t="28.8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183" t="s">
        <v>281</v>
      </c>
      <c r="K6438" s="183" t="s">
        <v>319</v>
      </c>
      <c r="L6438" s="186">
        <f t="shared" si="215"/>
        <v>0</v>
      </c>
      <c r="M6438" s="186">
        <f t="shared" si="216"/>
        <v>231.59889000000001</v>
      </c>
      <c r="N6438" s="185" t="s">
        <v>1625</v>
      </c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744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1068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1266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2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183" t="s">
        <v>267</v>
      </c>
      <c r="K6440" s="183" t="s">
        <v>318</v>
      </c>
      <c r="L6440" s="186">
        <f t="shared" si="215"/>
        <v>0</v>
      </c>
      <c r="M6440" s="186">
        <f t="shared" si="216"/>
        <v>0</v>
      </c>
      <c r="N6440" s="185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183" t="s">
        <v>291</v>
      </c>
      <c r="K6441" s="183" t="s">
        <v>319</v>
      </c>
      <c r="L6441" s="186">
        <f t="shared" si="215"/>
        <v>0</v>
      </c>
      <c r="M6441" s="186">
        <f t="shared" si="216"/>
        <v>0</v>
      </c>
      <c r="N6441" s="185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183" t="s">
        <v>336</v>
      </c>
      <c r="K6442" s="183" t="s">
        <v>319</v>
      </c>
      <c r="L6442" s="186">
        <f t="shared" si="215"/>
        <v>0</v>
      </c>
      <c r="M6442" s="186">
        <f t="shared" si="216"/>
        <v>0</v>
      </c>
      <c r="N6442" s="185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184" t="s">
        <v>337</v>
      </c>
      <c r="K6443" s="184" t="s">
        <v>318</v>
      </c>
      <c r="L6443" s="186">
        <f t="shared" si="215"/>
        <v>0</v>
      </c>
      <c r="M6443" s="186">
        <f t="shared" si="216"/>
        <v>0</v>
      </c>
      <c r="N6443" s="185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t="28.8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184" t="s">
        <v>338</v>
      </c>
      <c r="K6444" s="184" t="s">
        <v>339</v>
      </c>
      <c r="L6444" s="186">
        <f t="shared" si="215"/>
        <v>0</v>
      </c>
      <c r="M6444" s="186">
        <f t="shared" si="216"/>
        <v>0</v>
      </c>
      <c r="N6444" s="185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t="28.8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184" t="s">
        <v>340</v>
      </c>
      <c r="K6445" s="184" t="s">
        <v>318</v>
      </c>
      <c r="L6445" s="186">
        <f t="shared" si="215"/>
        <v>0</v>
      </c>
      <c r="M6445" s="186">
        <f t="shared" si="216"/>
        <v>0</v>
      </c>
      <c r="N6445" s="185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184" t="s">
        <v>341</v>
      </c>
      <c r="K6446" s="184" t="s">
        <v>320</v>
      </c>
      <c r="L6446" s="186">
        <f t="shared" si="215"/>
        <v>0</v>
      </c>
      <c r="M6446" s="186">
        <f t="shared" si="216"/>
        <v>0</v>
      </c>
      <c r="N6446" s="185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t="28.8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184" t="s">
        <v>342</v>
      </c>
      <c r="K6447" s="184" t="s">
        <v>320</v>
      </c>
      <c r="L6447" s="186">
        <f t="shared" si="215"/>
        <v>0</v>
      </c>
      <c r="M6447" s="186">
        <f t="shared" si="216"/>
        <v>0</v>
      </c>
      <c r="N6447" s="185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184" t="s">
        <v>343</v>
      </c>
      <c r="K6448" s="184" t="s">
        <v>339</v>
      </c>
      <c r="L6448" s="186">
        <f t="shared" si="215"/>
        <v>0</v>
      </c>
      <c r="M6448" s="186">
        <f t="shared" si="216"/>
        <v>0</v>
      </c>
      <c r="N6448" s="185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184" t="s">
        <v>344</v>
      </c>
      <c r="K6449" s="184" t="s">
        <v>318</v>
      </c>
      <c r="L6449" s="186">
        <f t="shared" si="215"/>
        <v>0</v>
      </c>
      <c r="M6449" s="186">
        <f t="shared" si="216"/>
        <v>0</v>
      </c>
      <c r="N6449" s="185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183" t="s">
        <v>351</v>
      </c>
      <c r="K6450" s="183" t="s">
        <v>318</v>
      </c>
      <c r="L6450" s="186">
        <f t="shared" si="215"/>
        <v>0</v>
      </c>
      <c r="M6450" s="186">
        <f t="shared" si="216"/>
        <v>0</v>
      </c>
      <c r="N6450" s="185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t="28.8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183" t="s">
        <v>352</v>
      </c>
      <c r="K6451" s="183" t="s">
        <v>321</v>
      </c>
      <c r="L6451" s="186">
        <f t="shared" si="215"/>
        <v>0</v>
      </c>
      <c r="M6451" s="186">
        <f t="shared" si="216"/>
        <v>0</v>
      </c>
      <c r="N6451" s="185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183" t="s">
        <v>345</v>
      </c>
      <c r="K6452" s="183" t="s">
        <v>318</v>
      </c>
      <c r="L6452" s="186">
        <f t="shared" si="215"/>
        <v>0</v>
      </c>
      <c r="M6452" s="186">
        <f t="shared" si="216"/>
        <v>0</v>
      </c>
      <c r="N6452" s="185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183" t="s">
        <v>268</v>
      </c>
      <c r="K6453" s="183" t="s">
        <v>318</v>
      </c>
      <c r="L6453" s="186">
        <f t="shared" si="215"/>
        <v>0</v>
      </c>
      <c r="M6453" s="186">
        <f t="shared" si="216"/>
        <v>0</v>
      </c>
      <c r="N6453" s="185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183" t="s">
        <v>292</v>
      </c>
      <c r="K6454" s="183" t="s">
        <v>318</v>
      </c>
      <c r="L6454" s="186">
        <f t="shared" si="215"/>
        <v>0</v>
      </c>
      <c r="M6454" s="186">
        <f t="shared" si="216"/>
        <v>0</v>
      </c>
      <c r="N6454" s="185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183" t="s">
        <v>293</v>
      </c>
      <c r="K6455" s="183" t="s">
        <v>318</v>
      </c>
      <c r="L6455" s="186">
        <f t="shared" si="215"/>
        <v>0</v>
      </c>
      <c r="M6455" s="186">
        <f t="shared" si="216"/>
        <v>0</v>
      </c>
      <c r="N6455" s="185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183" t="s">
        <v>269</v>
      </c>
      <c r="K6456" s="183" t="s">
        <v>320</v>
      </c>
      <c r="L6456" s="186">
        <f t="shared" si="215"/>
        <v>1</v>
      </c>
      <c r="M6456" s="186">
        <f t="shared" si="216"/>
        <v>1.3029999999999999</v>
      </c>
      <c r="N6456" s="185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183" t="s">
        <v>270</v>
      </c>
      <c r="K6457" s="183" t="s">
        <v>320</v>
      </c>
      <c r="L6457" s="186">
        <f t="shared" si="215"/>
        <v>0</v>
      </c>
      <c r="M6457" s="186">
        <f t="shared" si="216"/>
        <v>0</v>
      </c>
      <c r="N6457" s="185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183" t="s">
        <v>271</v>
      </c>
      <c r="K6458" s="183" t="s">
        <v>321</v>
      </c>
      <c r="L6458" s="186">
        <f t="shared" si="215"/>
        <v>0</v>
      </c>
      <c r="M6458" s="186">
        <f t="shared" si="216"/>
        <v>0</v>
      </c>
      <c r="N6458" s="185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183" t="s">
        <v>294</v>
      </c>
      <c r="K6459" s="183" t="s">
        <v>320</v>
      </c>
      <c r="L6459" s="186">
        <f t="shared" si="215"/>
        <v>0</v>
      </c>
      <c r="M6459" s="186">
        <f t="shared" si="216"/>
        <v>0</v>
      </c>
      <c r="N6459" s="185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t="28.8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183" t="s">
        <v>346</v>
      </c>
      <c r="K6460" s="183" t="s">
        <v>320</v>
      </c>
      <c r="L6460" s="186">
        <f t="shared" si="215"/>
        <v>0</v>
      </c>
      <c r="M6460" s="186">
        <f t="shared" si="216"/>
        <v>0</v>
      </c>
      <c r="N6460" s="185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183" t="s">
        <v>295</v>
      </c>
      <c r="K6461" s="183" t="s">
        <v>320</v>
      </c>
      <c r="L6461" s="186">
        <f t="shared" si="215"/>
        <v>0</v>
      </c>
      <c r="M6461" s="186">
        <f t="shared" si="216"/>
        <v>0</v>
      </c>
      <c r="N6461" s="185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t="28.8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183" t="s">
        <v>299</v>
      </c>
      <c r="K6462" s="183" t="s">
        <v>318</v>
      </c>
      <c r="L6462" s="186">
        <f t="shared" si="215"/>
        <v>0</v>
      </c>
      <c r="M6462" s="186">
        <f t="shared" si="216"/>
        <v>0</v>
      </c>
      <c r="N6462" s="185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183" t="s">
        <v>347</v>
      </c>
      <c r="K6463" s="183" t="s">
        <v>320</v>
      </c>
      <c r="L6463" s="186">
        <f t="shared" si="215"/>
        <v>0</v>
      </c>
      <c r="M6463" s="186">
        <f t="shared" si="216"/>
        <v>0</v>
      </c>
      <c r="N6463" s="185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t="28.8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183" t="s">
        <v>296</v>
      </c>
      <c r="K6464" s="183" t="s">
        <v>321</v>
      </c>
      <c r="L6464" s="186">
        <f t="shared" si="215"/>
        <v>0</v>
      </c>
      <c r="M6464" s="186">
        <f t="shared" si="216"/>
        <v>0</v>
      </c>
      <c r="N6464" s="185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t="28.8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183" t="s">
        <v>297</v>
      </c>
      <c r="K6465" s="183" t="s">
        <v>318</v>
      </c>
      <c r="L6465" s="186">
        <f t="shared" si="215"/>
        <v>0</v>
      </c>
      <c r="M6465" s="186">
        <f t="shared" si="216"/>
        <v>0</v>
      </c>
      <c r="N6465" s="185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184" t="s">
        <v>348</v>
      </c>
      <c r="K6466" s="184" t="s">
        <v>320</v>
      </c>
      <c r="L6466" s="186">
        <f t="shared" si="215"/>
        <v>0</v>
      </c>
      <c r="M6466" s="186">
        <f t="shared" si="216"/>
        <v>0</v>
      </c>
      <c r="N6466" s="185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183" t="s">
        <v>272</v>
      </c>
      <c r="K6467" s="183" t="s">
        <v>321</v>
      </c>
      <c r="L6467" s="186">
        <f t="shared" si="215"/>
        <v>0</v>
      </c>
      <c r="M6467" s="186">
        <f t="shared" si="216"/>
        <v>0</v>
      </c>
      <c r="N6467" s="185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183" t="s">
        <v>273</v>
      </c>
      <c r="K6468" s="183" t="s">
        <v>321</v>
      </c>
      <c r="L6468" s="186">
        <f t="shared" si="215"/>
        <v>0</v>
      </c>
      <c r="M6468" s="186">
        <f t="shared" si="216"/>
        <v>0</v>
      </c>
      <c r="N6468" s="185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183" t="s">
        <v>274</v>
      </c>
      <c r="K6469" s="183" t="s">
        <v>321</v>
      </c>
      <c r="L6469" s="186">
        <f t="shared" si="215"/>
        <v>0</v>
      </c>
      <c r="M6469" s="186">
        <f t="shared" si="216"/>
        <v>0</v>
      </c>
      <c r="N6469" s="185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183" t="s">
        <v>275</v>
      </c>
      <c r="K6470" s="183" t="s">
        <v>321</v>
      </c>
      <c r="L6470" s="186">
        <f t="shared" ref="L6470:L6533" si="217">SUM(R6470,W6470,AB6470,AG6470,AL6470,AQ6470,AV6470,BA6470,BF6470,BK6470,BP6470,BU6470)</f>
        <v>0</v>
      </c>
      <c r="M6470" s="186">
        <f t="shared" ref="M6470:M6533" si="218">SUM(S6470,X6470,AC6470,AH6470,AM6470,AR6470,AW6470,BB6470,BG6470,BL6470,BQ6470,BV6470)</f>
        <v>0</v>
      </c>
      <c r="N6470" s="185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183" t="s">
        <v>276</v>
      </c>
      <c r="K6471" s="183" t="s">
        <v>320</v>
      </c>
      <c r="L6471" s="186">
        <f t="shared" si="217"/>
        <v>0</v>
      </c>
      <c r="M6471" s="186">
        <f t="shared" si="218"/>
        <v>0</v>
      </c>
      <c r="N6471" s="185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183" t="s">
        <v>277</v>
      </c>
      <c r="K6472" s="183" t="s">
        <v>320</v>
      </c>
      <c r="L6472" s="186">
        <f t="shared" si="217"/>
        <v>0</v>
      </c>
      <c r="M6472" s="186">
        <f t="shared" si="218"/>
        <v>0</v>
      </c>
      <c r="N6472" s="185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183" t="s">
        <v>298</v>
      </c>
      <c r="K6473" s="183" t="s">
        <v>321</v>
      </c>
      <c r="L6473" s="186">
        <f t="shared" si="217"/>
        <v>0</v>
      </c>
      <c r="M6473" s="186">
        <f t="shared" si="218"/>
        <v>0</v>
      </c>
      <c r="N6473" s="185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183" t="s">
        <v>278</v>
      </c>
      <c r="K6474" s="183" t="s">
        <v>320</v>
      </c>
      <c r="L6474" s="186">
        <f t="shared" si="217"/>
        <v>2</v>
      </c>
      <c r="M6474" s="186">
        <f t="shared" si="218"/>
        <v>2.8879999999999999</v>
      </c>
      <c r="N6474" s="185" t="s">
        <v>582</v>
      </c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183" t="s">
        <v>279</v>
      </c>
      <c r="K6475" s="183" t="s">
        <v>320</v>
      </c>
      <c r="L6475" s="186">
        <f t="shared" si="217"/>
        <v>0</v>
      </c>
      <c r="M6475" s="186">
        <f t="shared" si="218"/>
        <v>0</v>
      </c>
      <c r="N6475" s="185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183" t="s">
        <v>280</v>
      </c>
      <c r="K6476" s="183" t="s">
        <v>319</v>
      </c>
      <c r="L6476" s="186">
        <f t="shared" si="217"/>
        <v>0</v>
      </c>
      <c r="M6476" s="186">
        <f t="shared" si="218"/>
        <v>0</v>
      </c>
      <c r="N6476" s="185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t="43.2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183" t="s">
        <v>281</v>
      </c>
      <c r="K6477" s="183" t="s">
        <v>319</v>
      </c>
      <c r="L6477" s="186">
        <f t="shared" si="217"/>
        <v>0</v>
      </c>
      <c r="M6477" s="186">
        <f t="shared" si="218"/>
        <v>47.540000000000006</v>
      </c>
      <c r="N6477" s="185" t="s">
        <v>1628</v>
      </c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1068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1178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2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183" t="s">
        <v>267</v>
      </c>
      <c r="K6479" s="183" t="s">
        <v>318</v>
      </c>
      <c r="L6479" s="186">
        <f t="shared" si="217"/>
        <v>0</v>
      </c>
      <c r="M6479" s="186">
        <f t="shared" si="218"/>
        <v>0</v>
      </c>
      <c r="N6479" s="185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183" t="s">
        <v>291</v>
      </c>
      <c r="K6480" s="183" t="s">
        <v>319</v>
      </c>
      <c r="L6480" s="186">
        <f t="shared" si="217"/>
        <v>0</v>
      </c>
      <c r="M6480" s="186">
        <f t="shared" si="218"/>
        <v>0</v>
      </c>
      <c r="N6480" s="185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183" t="s">
        <v>336</v>
      </c>
      <c r="K6481" s="183" t="s">
        <v>319</v>
      </c>
      <c r="L6481" s="186">
        <f t="shared" si="217"/>
        <v>0</v>
      </c>
      <c r="M6481" s="186">
        <f t="shared" si="218"/>
        <v>0</v>
      </c>
      <c r="N6481" s="185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184" t="s">
        <v>337</v>
      </c>
      <c r="K6482" s="184" t="s">
        <v>318</v>
      </c>
      <c r="L6482" s="186">
        <f t="shared" si="217"/>
        <v>0</v>
      </c>
      <c r="M6482" s="186">
        <f t="shared" si="218"/>
        <v>0</v>
      </c>
      <c r="N6482" s="185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t="28.8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184" t="s">
        <v>338</v>
      </c>
      <c r="K6483" s="184" t="s">
        <v>339</v>
      </c>
      <c r="L6483" s="186">
        <f t="shared" si="217"/>
        <v>0</v>
      </c>
      <c r="M6483" s="186">
        <f t="shared" si="218"/>
        <v>0</v>
      </c>
      <c r="N6483" s="185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t="28.8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184" t="s">
        <v>340</v>
      </c>
      <c r="K6484" s="184" t="s">
        <v>318</v>
      </c>
      <c r="L6484" s="186">
        <f t="shared" si="217"/>
        <v>0</v>
      </c>
      <c r="M6484" s="186">
        <f t="shared" si="218"/>
        <v>0</v>
      </c>
      <c r="N6484" s="185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184" t="s">
        <v>341</v>
      </c>
      <c r="K6485" s="184" t="s">
        <v>320</v>
      </c>
      <c r="L6485" s="186">
        <f t="shared" si="217"/>
        <v>0</v>
      </c>
      <c r="M6485" s="186">
        <f t="shared" si="218"/>
        <v>0</v>
      </c>
      <c r="N6485" s="185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t="28.8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184" t="s">
        <v>342</v>
      </c>
      <c r="K6486" s="184" t="s">
        <v>320</v>
      </c>
      <c r="L6486" s="186">
        <f t="shared" si="217"/>
        <v>0</v>
      </c>
      <c r="M6486" s="186">
        <f t="shared" si="218"/>
        <v>0</v>
      </c>
      <c r="N6486" s="185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184" t="s">
        <v>343</v>
      </c>
      <c r="K6487" s="184" t="s">
        <v>339</v>
      </c>
      <c r="L6487" s="186">
        <f t="shared" si="217"/>
        <v>0</v>
      </c>
      <c r="M6487" s="186">
        <f t="shared" si="218"/>
        <v>0</v>
      </c>
      <c r="N6487" s="185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184" t="s">
        <v>344</v>
      </c>
      <c r="K6488" s="184" t="s">
        <v>318</v>
      </c>
      <c r="L6488" s="186">
        <f t="shared" si="217"/>
        <v>0</v>
      </c>
      <c r="M6488" s="186">
        <f t="shared" si="218"/>
        <v>0</v>
      </c>
      <c r="N6488" s="185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183" t="s">
        <v>351</v>
      </c>
      <c r="K6489" s="183" t="s">
        <v>318</v>
      </c>
      <c r="L6489" s="186">
        <f t="shared" si="217"/>
        <v>0</v>
      </c>
      <c r="M6489" s="186">
        <f t="shared" si="218"/>
        <v>0</v>
      </c>
      <c r="N6489" s="185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t="28.8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183" t="s">
        <v>352</v>
      </c>
      <c r="K6490" s="183" t="s">
        <v>321</v>
      </c>
      <c r="L6490" s="186">
        <f t="shared" si="217"/>
        <v>0</v>
      </c>
      <c r="M6490" s="186">
        <f t="shared" si="218"/>
        <v>0</v>
      </c>
      <c r="N6490" s="185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183" t="s">
        <v>345</v>
      </c>
      <c r="K6491" s="183" t="s">
        <v>318</v>
      </c>
      <c r="L6491" s="186">
        <f t="shared" si="217"/>
        <v>0</v>
      </c>
      <c r="M6491" s="186">
        <f t="shared" si="218"/>
        <v>0</v>
      </c>
      <c r="N6491" s="185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183" t="s">
        <v>268</v>
      </c>
      <c r="K6492" s="183" t="s">
        <v>318</v>
      </c>
      <c r="L6492" s="186">
        <f t="shared" si="217"/>
        <v>0.18</v>
      </c>
      <c r="M6492" s="186">
        <f t="shared" si="218"/>
        <v>496.81200000000001</v>
      </c>
      <c r="N6492" s="185" t="s">
        <v>513</v>
      </c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183" t="s">
        <v>292</v>
      </c>
      <c r="K6493" s="183" t="s">
        <v>318</v>
      </c>
      <c r="L6493" s="186">
        <f t="shared" si="217"/>
        <v>1.4999999999999999E-2</v>
      </c>
      <c r="M6493" s="186">
        <f t="shared" si="218"/>
        <v>43.511000000000003</v>
      </c>
      <c r="N6493" s="185" t="s">
        <v>673</v>
      </c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673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183" t="s">
        <v>293</v>
      </c>
      <c r="K6494" s="183" t="s">
        <v>318</v>
      </c>
      <c r="L6494" s="186">
        <f t="shared" si="217"/>
        <v>0</v>
      </c>
      <c r="M6494" s="186">
        <f t="shared" si="218"/>
        <v>0</v>
      </c>
      <c r="N6494" s="185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183" t="s">
        <v>269</v>
      </c>
      <c r="K6495" s="183" t="s">
        <v>320</v>
      </c>
      <c r="L6495" s="186">
        <f t="shared" si="217"/>
        <v>3</v>
      </c>
      <c r="M6495" s="186">
        <f t="shared" si="218"/>
        <v>6.2680000000000007</v>
      </c>
      <c r="N6495" s="185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183" t="s">
        <v>270</v>
      </c>
      <c r="K6496" s="183" t="s">
        <v>320</v>
      </c>
      <c r="L6496" s="186">
        <f t="shared" si="217"/>
        <v>0</v>
      </c>
      <c r="M6496" s="186">
        <f t="shared" si="218"/>
        <v>0</v>
      </c>
      <c r="N6496" s="185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183" t="s">
        <v>271</v>
      </c>
      <c r="K6497" s="183" t="s">
        <v>321</v>
      </c>
      <c r="L6497" s="186">
        <f t="shared" si="217"/>
        <v>0</v>
      </c>
      <c r="M6497" s="186">
        <f t="shared" si="218"/>
        <v>0</v>
      </c>
      <c r="N6497" s="185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183" t="s">
        <v>294</v>
      </c>
      <c r="K6498" s="183" t="s">
        <v>320</v>
      </c>
      <c r="L6498" s="186">
        <f t="shared" si="217"/>
        <v>0</v>
      </c>
      <c r="M6498" s="186">
        <f t="shared" si="218"/>
        <v>0</v>
      </c>
      <c r="N6498" s="185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t="28.8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183" t="s">
        <v>346</v>
      </c>
      <c r="K6499" s="183" t="s">
        <v>320</v>
      </c>
      <c r="L6499" s="186">
        <f t="shared" si="217"/>
        <v>0</v>
      </c>
      <c r="M6499" s="186">
        <f t="shared" si="218"/>
        <v>0</v>
      </c>
      <c r="N6499" s="185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183" t="s">
        <v>295</v>
      </c>
      <c r="K6500" s="183" t="s">
        <v>320</v>
      </c>
      <c r="L6500" s="186">
        <f t="shared" si="217"/>
        <v>0</v>
      </c>
      <c r="M6500" s="186">
        <f t="shared" si="218"/>
        <v>0</v>
      </c>
      <c r="N6500" s="185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t="28.8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183" t="s">
        <v>299</v>
      </c>
      <c r="K6501" s="183" t="s">
        <v>318</v>
      </c>
      <c r="L6501" s="186">
        <f t="shared" si="217"/>
        <v>0</v>
      </c>
      <c r="M6501" s="186">
        <f t="shared" si="218"/>
        <v>0</v>
      </c>
      <c r="N6501" s="185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183" t="s">
        <v>347</v>
      </c>
      <c r="K6502" s="183" t="s">
        <v>320</v>
      </c>
      <c r="L6502" s="186">
        <f t="shared" si="217"/>
        <v>0</v>
      </c>
      <c r="M6502" s="186">
        <f t="shared" si="218"/>
        <v>0</v>
      </c>
      <c r="N6502" s="185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t="28.8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183" t="s">
        <v>296</v>
      </c>
      <c r="K6503" s="183" t="s">
        <v>321</v>
      </c>
      <c r="L6503" s="186">
        <f t="shared" si="217"/>
        <v>0</v>
      </c>
      <c r="M6503" s="186">
        <f t="shared" si="218"/>
        <v>0</v>
      </c>
      <c r="N6503" s="185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t="28.8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183" t="s">
        <v>297</v>
      </c>
      <c r="K6504" s="183" t="s">
        <v>318</v>
      </c>
      <c r="L6504" s="186">
        <f t="shared" si="217"/>
        <v>0</v>
      </c>
      <c r="M6504" s="186">
        <f t="shared" si="218"/>
        <v>0</v>
      </c>
      <c r="N6504" s="185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184" t="s">
        <v>348</v>
      </c>
      <c r="K6505" s="184" t="s">
        <v>320</v>
      </c>
      <c r="L6505" s="186">
        <f t="shared" si="217"/>
        <v>0</v>
      </c>
      <c r="M6505" s="186">
        <f t="shared" si="218"/>
        <v>0</v>
      </c>
      <c r="N6505" s="185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183" t="s">
        <v>272</v>
      </c>
      <c r="K6506" s="183" t="s">
        <v>321</v>
      </c>
      <c r="L6506" s="186">
        <f t="shared" si="217"/>
        <v>0</v>
      </c>
      <c r="M6506" s="186">
        <f t="shared" si="218"/>
        <v>0</v>
      </c>
      <c r="N6506" s="185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183" t="s">
        <v>273</v>
      </c>
      <c r="K6507" s="183" t="s">
        <v>321</v>
      </c>
      <c r="L6507" s="186">
        <f t="shared" si="217"/>
        <v>4.4999999999999997E-3</v>
      </c>
      <c r="M6507" s="186">
        <f t="shared" si="218"/>
        <v>9.4809999999999999</v>
      </c>
      <c r="N6507" s="185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183" t="s">
        <v>274</v>
      </c>
      <c r="K6508" s="183" t="s">
        <v>321</v>
      </c>
      <c r="L6508" s="186">
        <f t="shared" si="217"/>
        <v>0</v>
      </c>
      <c r="M6508" s="186">
        <f t="shared" si="218"/>
        <v>0</v>
      </c>
      <c r="N6508" s="185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183" t="s">
        <v>275</v>
      </c>
      <c r="K6509" s="183" t="s">
        <v>321</v>
      </c>
      <c r="L6509" s="186">
        <f t="shared" si="217"/>
        <v>0</v>
      </c>
      <c r="M6509" s="186">
        <f t="shared" si="218"/>
        <v>0</v>
      </c>
      <c r="N6509" s="185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183" t="s">
        <v>276</v>
      </c>
      <c r="K6510" s="183" t="s">
        <v>320</v>
      </c>
      <c r="L6510" s="186">
        <f t="shared" si="217"/>
        <v>0</v>
      </c>
      <c r="M6510" s="186">
        <f t="shared" si="218"/>
        <v>0</v>
      </c>
      <c r="N6510" s="185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183" t="s">
        <v>277</v>
      </c>
      <c r="K6511" s="183" t="s">
        <v>320</v>
      </c>
      <c r="L6511" s="186">
        <f t="shared" si="217"/>
        <v>4</v>
      </c>
      <c r="M6511" s="186">
        <f t="shared" si="218"/>
        <v>26.765000000000001</v>
      </c>
      <c r="N6511" s="185" t="s">
        <v>1629</v>
      </c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183" t="s">
        <v>298</v>
      </c>
      <c r="K6512" s="183" t="s">
        <v>321</v>
      </c>
      <c r="L6512" s="186">
        <f t="shared" si="217"/>
        <v>0</v>
      </c>
      <c r="M6512" s="186">
        <f t="shared" si="218"/>
        <v>0</v>
      </c>
      <c r="N6512" s="185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t="28.8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183" t="s">
        <v>278</v>
      </c>
      <c r="K6513" s="183" t="s">
        <v>320</v>
      </c>
      <c r="L6513" s="186">
        <f t="shared" si="217"/>
        <v>5</v>
      </c>
      <c r="M6513" s="186">
        <f t="shared" si="218"/>
        <v>9.302999999999999</v>
      </c>
      <c r="N6513" s="185" t="s">
        <v>1630</v>
      </c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924</v>
      </c>
      <c r="BD6513" s="105"/>
      <c r="BE6513" s="105"/>
      <c r="BF6513" s="105">
        <v>1</v>
      </c>
      <c r="BG6513" s="109">
        <v>1.526</v>
      </c>
      <c r="BH6513" s="2" t="s">
        <v>1000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183" t="s">
        <v>279</v>
      </c>
      <c r="K6514" s="183" t="s">
        <v>320</v>
      </c>
      <c r="L6514" s="186">
        <f t="shared" si="217"/>
        <v>0</v>
      </c>
      <c r="M6514" s="186">
        <f t="shared" si="218"/>
        <v>0</v>
      </c>
      <c r="N6514" s="185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183" t="s">
        <v>280</v>
      </c>
      <c r="K6515" s="183" t="s">
        <v>319</v>
      </c>
      <c r="L6515" s="186">
        <f t="shared" si="217"/>
        <v>0</v>
      </c>
      <c r="M6515" s="186">
        <f t="shared" si="218"/>
        <v>0</v>
      </c>
      <c r="N6515" s="185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t="43.2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183" t="s">
        <v>281</v>
      </c>
      <c r="K6516" s="183" t="s">
        <v>319</v>
      </c>
      <c r="L6516" s="186">
        <f t="shared" si="217"/>
        <v>0</v>
      </c>
      <c r="M6516" s="186">
        <f t="shared" si="218"/>
        <v>10.867000000000001</v>
      </c>
      <c r="N6516" s="185" t="s">
        <v>1631</v>
      </c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828</v>
      </c>
      <c r="AY6516" s="2"/>
      <c r="AZ6516" s="2"/>
      <c r="BA6516" s="2"/>
      <c r="BB6516" s="55">
        <v>2.335</v>
      </c>
      <c r="BC6516" s="105" t="s">
        <v>1068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2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183" t="s">
        <v>267</v>
      </c>
      <c r="K6518" s="183" t="s">
        <v>318</v>
      </c>
      <c r="L6518" s="186">
        <f t="shared" si="217"/>
        <v>0</v>
      </c>
      <c r="M6518" s="186">
        <f t="shared" si="218"/>
        <v>0</v>
      </c>
      <c r="N6518" s="185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183" t="s">
        <v>291</v>
      </c>
      <c r="K6519" s="183" t="s">
        <v>319</v>
      </c>
      <c r="L6519" s="186">
        <f t="shared" si="217"/>
        <v>0</v>
      </c>
      <c r="M6519" s="186">
        <f t="shared" si="218"/>
        <v>0</v>
      </c>
      <c r="N6519" s="185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183" t="s">
        <v>336</v>
      </c>
      <c r="K6520" s="183" t="s">
        <v>319</v>
      </c>
      <c r="L6520" s="186">
        <f t="shared" si="217"/>
        <v>0</v>
      </c>
      <c r="M6520" s="186">
        <f t="shared" si="218"/>
        <v>0</v>
      </c>
      <c r="N6520" s="185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184" t="s">
        <v>337</v>
      </c>
      <c r="K6521" s="184" t="s">
        <v>318</v>
      </c>
      <c r="L6521" s="186">
        <f t="shared" si="217"/>
        <v>0</v>
      </c>
      <c r="M6521" s="186">
        <f t="shared" si="218"/>
        <v>0</v>
      </c>
      <c r="N6521" s="185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t="28.8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184" t="s">
        <v>338</v>
      </c>
      <c r="K6522" s="184" t="s">
        <v>339</v>
      </c>
      <c r="L6522" s="186">
        <f t="shared" si="217"/>
        <v>0</v>
      </c>
      <c r="M6522" s="186">
        <f t="shared" si="218"/>
        <v>0</v>
      </c>
      <c r="N6522" s="185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t="28.8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184" t="s">
        <v>340</v>
      </c>
      <c r="K6523" s="184" t="s">
        <v>318</v>
      </c>
      <c r="L6523" s="186">
        <f t="shared" si="217"/>
        <v>0</v>
      </c>
      <c r="M6523" s="186">
        <f t="shared" si="218"/>
        <v>0</v>
      </c>
      <c r="N6523" s="185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184" t="s">
        <v>341</v>
      </c>
      <c r="K6524" s="184" t="s">
        <v>320</v>
      </c>
      <c r="L6524" s="186">
        <f t="shared" si="217"/>
        <v>0</v>
      </c>
      <c r="M6524" s="186">
        <f t="shared" si="218"/>
        <v>0</v>
      </c>
      <c r="N6524" s="185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t="28.8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184" t="s">
        <v>342</v>
      </c>
      <c r="K6525" s="184" t="s">
        <v>320</v>
      </c>
      <c r="L6525" s="186">
        <f t="shared" si="217"/>
        <v>0</v>
      </c>
      <c r="M6525" s="186">
        <f t="shared" si="218"/>
        <v>0</v>
      </c>
      <c r="N6525" s="185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184" t="s">
        <v>343</v>
      </c>
      <c r="K6526" s="184" t="s">
        <v>339</v>
      </c>
      <c r="L6526" s="186">
        <f t="shared" si="217"/>
        <v>0</v>
      </c>
      <c r="M6526" s="186">
        <f t="shared" si="218"/>
        <v>0</v>
      </c>
      <c r="N6526" s="185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184" t="s">
        <v>344</v>
      </c>
      <c r="K6527" s="184" t="s">
        <v>318</v>
      </c>
      <c r="L6527" s="186">
        <f t="shared" si="217"/>
        <v>0</v>
      </c>
      <c r="M6527" s="186">
        <f t="shared" si="218"/>
        <v>0</v>
      </c>
      <c r="N6527" s="185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183" t="s">
        <v>351</v>
      </c>
      <c r="K6528" s="183" t="s">
        <v>318</v>
      </c>
      <c r="L6528" s="186">
        <f t="shared" si="217"/>
        <v>0</v>
      </c>
      <c r="M6528" s="186">
        <f t="shared" si="218"/>
        <v>0</v>
      </c>
      <c r="N6528" s="185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t="28.8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183" t="s">
        <v>352</v>
      </c>
      <c r="K6529" s="183" t="s">
        <v>321</v>
      </c>
      <c r="L6529" s="186">
        <f t="shared" si="217"/>
        <v>0</v>
      </c>
      <c r="M6529" s="186">
        <f t="shared" si="218"/>
        <v>0</v>
      </c>
      <c r="N6529" s="185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183" t="s">
        <v>345</v>
      </c>
      <c r="K6530" s="183" t="s">
        <v>318</v>
      </c>
      <c r="L6530" s="186">
        <f t="shared" si="217"/>
        <v>0</v>
      </c>
      <c r="M6530" s="186">
        <f t="shared" si="218"/>
        <v>0</v>
      </c>
      <c r="N6530" s="185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183" t="s">
        <v>268</v>
      </c>
      <c r="K6531" s="183" t="s">
        <v>318</v>
      </c>
      <c r="L6531" s="186">
        <f t="shared" si="217"/>
        <v>0.23799999999999999</v>
      </c>
      <c r="M6531" s="186">
        <f t="shared" si="218"/>
        <v>500.42399999999998</v>
      </c>
      <c r="N6531" s="185" t="s">
        <v>1633</v>
      </c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183" t="s">
        <v>292</v>
      </c>
      <c r="K6532" s="183" t="s">
        <v>318</v>
      </c>
      <c r="L6532" s="186">
        <f t="shared" si="217"/>
        <v>0</v>
      </c>
      <c r="M6532" s="186">
        <f t="shared" si="218"/>
        <v>0</v>
      </c>
      <c r="N6532" s="185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183" t="s">
        <v>293</v>
      </c>
      <c r="K6533" s="183" t="s">
        <v>318</v>
      </c>
      <c r="L6533" s="186">
        <f t="shared" si="217"/>
        <v>0</v>
      </c>
      <c r="M6533" s="186">
        <f t="shared" si="218"/>
        <v>0</v>
      </c>
      <c r="N6533" s="185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183" t="s">
        <v>269</v>
      </c>
      <c r="K6534" s="183" t="s">
        <v>320</v>
      </c>
      <c r="L6534" s="186">
        <f t="shared" ref="L6534:L6597" si="219">SUM(R6534,W6534,AB6534,AG6534,AL6534,AQ6534,AV6534,BA6534,BF6534,BK6534,BP6534,BU6534)</f>
        <v>4</v>
      </c>
      <c r="M6534" s="186">
        <f t="shared" ref="M6534:M6597" si="220">SUM(S6534,X6534,AC6534,AH6534,AM6534,AR6534,AW6534,BB6534,BG6534,BL6534,BQ6534,BV6534)</f>
        <v>6.5720000000000001</v>
      </c>
      <c r="N6534" s="185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183" t="s">
        <v>270</v>
      </c>
      <c r="K6535" s="183" t="s">
        <v>320</v>
      </c>
      <c r="L6535" s="186">
        <f t="shared" si="219"/>
        <v>0</v>
      </c>
      <c r="M6535" s="186">
        <f t="shared" si="220"/>
        <v>0</v>
      </c>
      <c r="N6535" s="185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183" t="s">
        <v>271</v>
      </c>
      <c r="K6536" s="183" t="s">
        <v>321</v>
      </c>
      <c r="L6536" s="186">
        <f t="shared" si="219"/>
        <v>0</v>
      </c>
      <c r="M6536" s="186">
        <f t="shared" si="220"/>
        <v>0</v>
      </c>
      <c r="N6536" s="185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183" t="s">
        <v>294</v>
      </c>
      <c r="K6537" s="183" t="s">
        <v>320</v>
      </c>
      <c r="L6537" s="186">
        <f t="shared" si="219"/>
        <v>0</v>
      </c>
      <c r="M6537" s="186">
        <f t="shared" si="220"/>
        <v>0</v>
      </c>
      <c r="N6537" s="185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t="28.8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183" t="s">
        <v>346</v>
      </c>
      <c r="K6538" s="183" t="s">
        <v>320</v>
      </c>
      <c r="L6538" s="186">
        <f t="shared" si="219"/>
        <v>0</v>
      </c>
      <c r="M6538" s="186">
        <f t="shared" si="220"/>
        <v>0</v>
      </c>
      <c r="N6538" s="185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183" t="s">
        <v>295</v>
      </c>
      <c r="K6539" s="183" t="s">
        <v>320</v>
      </c>
      <c r="L6539" s="186">
        <f t="shared" si="219"/>
        <v>0</v>
      </c>
      <c r="M6539" s="186">
        <f t="shared" si="220"/>
        <v>0</v>
      </c>
      <c r="N6539" s="185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t="28.8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183" t="s">
        <v>299</v>
      </c>
      <c r="K6540" s="183" t="s">
        <v>318</v>
      </c>
      <c r="L6540" s="186">
        <f t="shared" si="219"/>
        <v>0</v>
      </c>
      <c r="M6540" s="186">
        <f t="shared" si="220"/>
        <v>0</v>
      </c>
      <c r="N6540" s="185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183" t="s">
        <v>347</v>
      </c>
      <c r="K6541" s="183" t="s">
        <v>320</v>
      </c>
      <c r="L6541" s="186">
        <f t="shared" si="219"/>
        <v>0</v>
      </c>
      <c r="M6541" s="186">
        <f t="shared" si="220"/>
        <v>0</v>
      </c>
      <c r="N6541" s="185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t="28.8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183" t="s">
        <v>296</v>
      </c>
      <c r="K6542" s="183" t="s">
        <v>321</v>
      </c>
      <c r="L6542" s="186">
        <f t="shared" si="219"/>
        <v>0</v>
      </c>
      <c r="M6542" s="186">
        <f t="shared" si="220"/>
        <v>0</v>
      </c>
      <c r="N6542" s="185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t="28.8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183" t="s">
        <v>297</v>
      </c>
      <c r="K6543" s="183" t="s">
        <v>318</v>
      </c>
      <c r="L6543" s="186">
        <f t="shared" si="219"/>
        <v>4.0000000000000001E-3</v>
      </c>
      <c r="M6543" s="186">
        <f t="shared" si="220"/>
        <v>13.254</v>
      </c>
      <c r="N6543" s="185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184" t="s">
        <v>348</v>
      </c>
      <c r="K6544" s="184" t="s">
        <v>320</v>
      </c>
      <c r="L6544" s="186">
        <f t="shared" si="219"/>
        <v>0</v>
      </c>
      <c r="M6544" s="186">
        <f t="shared" si="220"/>
        <v>0</v>
      </c>
      <c r="N6544" s="185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183" t="s">
        <v>272</v>
      </c>
      <c r="K6545" s="183" t="s">
        <v>321</v>
      </c>
      <c r="L6545" s="186">
        <f t="shared" si="219"/>
        <v>0</v>
      </c>
      <c r="M6545" s="186">
        <f t="shared" si="220"/>
        <v>0</v>
      </c>
      <c r="N6545" s="185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183" t="s">
        <v>273</v>
      </c>
      <c r="K6546" s="183" t="s">
        <v>321</v>
      </c>
      <c r="L6546" s="186">
        <f t="shared" si="219"/>
        <v>4.0000000000000001E-3</v>
      </c>
      <c r="M6546" s="186">
        <f t="shared" si="220"/>
        <v>18.742999999999999</v>
      </c>
      <c r="N6546" s="185" t="s">
        <v>1634</v>
      </c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882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183" t="s">
        <v>274</v>
      </c>
      <c r="K6547" s="183" t="s">
        <v>321</v>
      </c>
      <c r="L6547" s="186">
        <f t="shared" si="219"/>
        <v>0</v>
      </c>
      <c r="M6547" s="186">
        <f t="shared" si="220"/>
        <v>0</v>
      </c>
      <c r="N6547" s="185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183" t="s">
        <v>275</v>
      </c>
      <c r="K6548" s="183" t="s">
        <v>321</v>
      </c>
      <c r="L6548" s="186">
        <f t="shared" si="219"/>
        <v>0</v>
      </c>
      <c r="M6548" s="186">
        <f t="shared" si="220"/>
        <v>0</v>
      </c>
      <c r="N6548" s="185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183" t="s">
        <v>276</v>
      </c>
      <c r="K6549" s="183" t="s">
        <v>320</v>
      </c>
      <c r="L6549" s="186">
        <f t="shared" si="219"/>
        <v>0</v>
      </c>
      <c r="M6549" s="186">
        <f t="shared" si="220"/>
        <v>0</v>
      </c>
      <c r="N6549" s="185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183" t="s">
        <v>277</v>
      </c>
      <c r="K6550" s="183" t="s">
        <v>320</v>
      </c>
      <c r="L6550" s="186">
        <f t="shared" si="219"/>
        <v>0</v>
      </c>
      <c r="M6550" s="186">
        <f t="shared" si="220"/>
        <v>0</v>
      </c>
      <c r="N6550" s="185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183" t="s">
        <v>298</v>
      </c>
      <c r="K6551" s="183" t="s">
        <v>321</v>
      </c>
      <c r="L6551" s="186">
        <f t="shared" si="219"/>
        <v>0.25</v>
      </c>
      <c r="M6551" s="186">
        <f t="shared" si="220"/>
        <v>132.22200000000001</v>
      </c>
      <c r="N6551" s="185" t="s">
        <v>1635</v>
      </c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183" t="s">
        <v>278</v>
      </c>
      <c r="K6552" s="183" t="s">
        <v>320</v>
      </c>
      <c r="L6552" s="186">
        <f t="shared" si="219"/>
        <v>43</v>
      </c>
      <c r="M6552" s="186">
        <f t="shared" si="220"/>
        <v>99.580000000000013</v>
      </c>
      <c r="N6552" s="185" t="s">
        <v>1636</v>
      </c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818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1001</v>
      </c>
      <c r="BI6552" s="2"/>
      <c r="BJ6552" s="2"/>
      <c r="BK6552" s="2">
        <v>2</v>
      </c>
      <c r="BL6552" s="55">
        <v>2.8919999999999999</v>
      </c>
      <c r="BM6552" s="48" t="s">
        <v>1109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183" t="s">
        <v>279</v>
      </c>
      <c r="K6553" s="183" t="s">
        <v>320</v>
      </c>
      <c r="L6553" s="186">
        <f t="shared" si="219"/>
        <v>0</v>
      </c>
      <c r="M6553" s="186">
        <f t="shared" si="220"/>
        <v>0</v>
      </c>
      <c r="N6553" s="185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183" t="s">
        <v>280</v>
      </c>
      <c r="K6554" s="183" t="s">
        <v>319</v>
      </c>
      <c r="L6554" s="186">
        <f t="shared" si="219"/>
        <v>0</v>
      </c>
      <c r="M6554" s="186">
        <f t="shared" si="220"/>
        <v>0</v>
      </c>
      <c r="N6554" s="185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t="43.2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183" t="s">
        <v>281</v>
      </c>
      <c r="K6555" s="183" t="s">
        <v>319</v>
      </c>
      <c r="L6555" s="186">
        <f t="shared" si="219"/>
        <v>0</v>
      </c>
      <c r="M6555" s="186">
        <f t="shared" si="220"/>
        <v>51.100999999999999</v>
      </c>
      <c r="N6555" s="185" t="s">
        <v>1637</v>
      </c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728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1068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1179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2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183" t="s">
        <v>267</v>
      </c>
      <c r="K6557" s="183" t="s">
        <v>318</v>
      </c>
      <c r="L6557" s="186">
        <f t="shared" si="219"/>
        <v>0</v>
      </c>
      <c r="M6557" s="186">
        <f t="shared" si="220"/>
        <v>0</v>
      </c>
      <c r="N6557" s="185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183" t="s">
        <v>291</v>
      </c>
      <c r="K6558" s="183" t="s">
        <v>319</v>
      </c>
      <c r="L6558" s="186">
        <f t="shared" si="219"/>
        <v>0</v>
      </c>
      <c r="M6558" s="186">
        <f t="shared" si="220"/>
        <v>0</v>
      </c>
      <c r="N6558" s="185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183" t="s">
        <v>336</v>
      </c>
      <c r="K6559" s="183" t="s">
        <v>319</v>
      </c>
      <c r="L6559" s="186">
        <f t="shared" si="219"/>
        <v>0</v>
      </c>
      <c r="M6559" s="186">
        <f t="shared" si="220"/>
        <v>0</v>
      </c>
      <c r="N6559" s="185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184" t="s">
        <v>337</v>
      </c>
      <c r="K6560" s="184" t="s">
        <v>318</v>
      </c>
      <c r="L6560" s="186">
        <f t="shared" si="219"/>
        <v>0</v>
      </c>
      <c r="M6560" s="186">
        <f t="shared" si="220"/>
        <v>0</v>
      </c>
      <c r="N6560" s="185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t="28.8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184" t="s">
        <v>338</v>
      </c>
      <c r="K6561" s="184" t="s">
        <v>339</v>
      </c>
      <c r="L6561" s="186">
        <f t="shared" si="219"/>
        <v>0</v>
      </c>
      <c r="M6561" s="186">
        <f t="shared" si="220"/>
        <v>0</v>
      </c>
      <c r="N6561" s="185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t="28.8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184" t="s">
        <v>340</v>
      </c>
      <c r="K6562" s="184" t="s">
        <v>318</v>
      </c>
      <c r="L6562" s="186">
        <f t="shared" si="219"/>
        <v>0</v>
      </c>
      <c r="M6562" s="186">
        <f t="shared" si="220"/>
        <v>0</v>
      </c>
      <c r="N6562" s="185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184" t="s">
        <v>341</v>
      </c>
      <c r="K6563" s="184" t="s">
        <v>320</v>
      </c>
      <c r="L6563" s="186">
        <f t="shared" si="219"/>
        <v>0</v>
      </c>
      <c r="M6563" s="186">
        <f t="shared" si="220"/>
        <v>0</v>
      </c>
      <c r="N6563" s="185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t="28.8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184" t="s">
        <v>342</v>
      </c>
      <c r="K6564" s="184" t="s">
        <v>320</v>
      </c>
      <c r="L6564" s="186">
        <f t="shared" si="219"/>
        <v>0</v>
      </c>
      <c r="M6564" s="186">
        <f t="shared" si="220"/>
        <v>0</v>
      </c>
      <c r="N6564" s="185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184" t="s">
        <v>343</v>
      </c>
      <c r="K6565" s="184" t="s">
        <v>339</v>
      </c>
      <c r="L6565" s="186">
        <f t="shared" si="219"/>
        <v>0</v>
      </c>
      <c r="M6565" s="186">
        <f t="shared" si="220"/>
        <v>0</v>
      </c>
      <c r="N6565" s="185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184" t="s">
        <v>344</v>
      </c>
      <c r="K6566" s="184" t="s">
        <v>318</v>
      </c>
      <c r="L6566" s="186">
        <f t="shared" si="219"/>
        <v>0</v>
      </c>
      <c r="M6566" s="186">
        <f t="shared" si="220"/>
        <v>0</v>
      </c>
      <c r="N6566" s="185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183" t="s">
        <v>351</v>
      </c>
      <c r="K6567" s="183" t="s">
        <v>318</v>
      </c>
      <c r="L6567" s="186">
        <f t="shared" si="219"/>
        <v>0</v>
      </c>
      <c r="M6567" s="186">
        <f t="shared" si="220"/>
        <v>0</v>
      </c>
      <c r="N6567" s="185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t="28.8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183" t="s">
        <v>352</v>
      </c>
      <c r="K6568" s="183" t="s">
        <v>321</v>
      </c>
      <c r="L6568" s="186">
        <f t="shared" si="219"/>
        <v>0</v>
      </c>
      <c r="M6568" s="186">
        <f t="shared" si="220"/>
        <v>0</v>
      </c>
      <c r="N6568" s="185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183" t="s">
        <v>345</v>
      </c>
      <c r="K6569" s="183" t="s">
        <v>318</v>
      </c>
      <c r="L6569" s="186">
        <f t="shared" si="219"/>
        <v>0</v>
      </c>
      <c r="M6569" s="186">
        <f t="shared" si="220"/>
        <v>0</v>
      </c>
      <c r="N6569" s="185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183" t="s">
        <v>268</v>
      </c>
      <c r="K6570" s="183" t="s">
        <v>318</v>
      </c>
      <c r="L6570" s="186">
        <f t="shared" si="219"/>
        <v>0</v>
      </c>
      <c r="M6570" s="186">
        <f t="shared" si="220"/>
        <v>0</v>
      </c>
      <c r="N6570" s="185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183" t="s">
        <v>292</v>
      </c>
      <c r="K6571" s="183" t="s">
        <v>318</v>
      </c>
      <c r="L6571" s="187">
        <f t="shared" si="219"/>
        <v>0</v>
      </c>
      <c r="M6571" s="186">
        <f t="shared" si="220"/>
        <v>0</v>
      </c>
      <c r="N6571" s="185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183" t="s">
        <v>293</v>
      </c>
      <c r="K6572" s="183" t="s">
        <v>318</v>
      </c>
      <c r="L6572" s="186">
        <f t="shared" si="219"/>
        <v>0</v>
      </c>
      <c r="M6572" s="186">
        <f t="shared" si="220"/>
        <v>0</v>
      </c>
      <c r="N6572" s="185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183" t="s">
        <v>269</v>
      </c>
      <c r="K6573" s="183" t="s">
        <v>320</v>
      </c>
      <c r="L6573" s="186">
        <f t="shared" si="219"/>
        <v>2</v>
      </c>
      <c r="M6573" s="186">
        <f t="shared" si="220"/>
        <v>2.1160000000000001</v>
      </c>
      <c r="N6573" s="185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183" t="s">
        <v>270</v>
      </c>
      <c r="K6574" s="183" t="s">
        <v>320</v>
      </c>
      <c r="L6574" s="186">
        <f t="shared" si="219"/>
        <v>0</v>
      </c>
      <c r="M6574" s="186">
        <f t="shared" si="220"/>
        <v>0</v>
      </c>
      <c r="N6574" s="185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183" t="s">
        <v>271</v>
      </c>
      <c r="K6575" s="183" t="s">
        <v>321</v>
      </c>
      <c r="L6575" s="186">
        <f t="shared" si="219"/>
        <v>0</v>
      </c>
      <c r="M6575" s="186">
        <f t="shared" si="220"/>
        <v>0</v>
      </c>
      <c r="N6575" s="185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183" t="s">
        <v>294</v>
      </c>
      <c r="K6576" s="183" t="s">
        <v>320</v>
      </c>
      <c r="L6576" s="186">
        <f t="shared" si="219"/>
        <v>0</v>
      </c>
      <c r="M6576" s="186">
        <f t="shared" si="220"/>
        <v>0</v>
      </c>
      <c r="N6576" s="185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t="28.8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183" t="s">
        <v>346</v>
      </c>
      <c r="K6577" s="183" t="s">
        <v>320</v>
      </c>
      <c r="L6577" s="186">
        <f t="shared" si="219"/>
        <v>0</v>
      </c>
      <c r="M6577" s="186">
        <f t="shared" si="220"/>
        <v>0</v>
      </c>
      <c r="N6577" s="185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183" t="s">
        <v>295</v>
      </c>
      <c r="K6578" s="183" t="s">
        <v>320</v>
      </c>
      <c r="L6578" s="186">
        <f t="shared" si="219"/>
        <v>0</v>
      </c>
      <c r="M6578" s="186">
        <f t="shared" si="220"/>
        <v>0</v>
      </c>
      <c r="N6578" s="185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t="28.8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183" t="s">
        <v>299</v>
      </c>
      <c r="K6579" s="183" t="s">
        <v>318</v>
      </c>
      <c r="L6579" s="186">
        <f t="shared" si="219"/>
        <v>0</v>
      </c>
      <c r="M6579" s="186">
        <f t="shared" si="220"/>
        <v>0</v>
      </c>
      <c r="N6579" s="185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183" t="s">
        <v>347</v>
      </c>
      <c r="K6580" s="183" t="s">
        <v>320</v>
      </c>
      <c r="L6580" s="186">
        <f t="shared" si="219"/>
        <v>0</v>
      </c>
      <c r="M6580" s="186">
        <f t="shared" si="220"/>
        <v>0</v>
      </c>
      <c r="N6580" s="185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t="28.8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183" t="s">
        <v>296</v>
      </c>
      <c r="K6581" s="183" t="s">
        <v>321</v>
      </c>
      <c r="L6581" s="186">
        <f t="shared" si="219"/>
        <v>0</v>
      </c>
      <c r="M6581" s="186">
        <f t="shared" si="220"/>
        <v>0</v>
      </c>
      <c r="N6581" s="185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t="28.8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183" t="s">
        <v>297</v>
      </c>
      <c r="K6582" s="183" t="s">
        <v>318</v>
      </c>
      <c r="L6582" s="186">
        <f t="shared" si="219"/>
        <v>0</v>
      </c>
      <c r="M6582" s="186">
        <f t="shared" si="220"/>
        <v>0</v>
      </c>
      <c r="N6582" s="185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184" t="s">
        <v>348</v>
      </c>
      <c r="K6583" s="184" t="s">
        <v>320</v>
      </c>
      <c r="L6583" s="186">
        <f t="shared" si="219"/>
        <v>0</v>
      </c>
      <c r="M6583" s="186">
        <f t="shared" si="220"/>
        <v>0</v>
      </c>
      <c r="N6583" s="185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183" t="s">
        <v>272</v>
      </c>
      <c r="K6584" s="183" t="s">
        <v>321</v>
      </c>
      <c r="L6584" s="186">
        <f t="shared" si="219"/>
        <v>2E-3</v>
      </c>
      <c r="M6584" s="186">
        <f t="shared" si="220"/>
        <v>4.0720000000000001</v>
      </c>
      <c r="N6584" s="185" t="s">
        <v>523</v>
      </c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183" t="s">
        <v>273</v>
      </c>
      <c r="K6585" s="183" t="s">
        <v>321</v>
      </c>
      <c r="L6585" s="186">
        <f t="shared" si="219"/>
        <v>4.0000000000000001E-3</v>
      </c>
      <c r="M6585" s="186">
        <f t="shared" si="220"/>
        <v>8.5939999999999994</v>
      </c>
      <c r="N6585" s="185" t="s">
        <v>523</v>
      </c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183" t="s">
        <v>274</v>
      </c>
      <c r="K6586" s="183" t="s">
        <v>321</v>
      </c>
      <c r="L6586" s="186">
        <f t="shared" si="219"/>
        <v>0</v>
      </c>
      <c r="M6586" s="186">
        <f t="shared" si="220"/>
        <v>0</v>
      </c>
      <c r="N6586" s="185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183" t="s">
        <v>275</v>
      </c>
      <c r="K6587" s="183" t="s">
        <v>321</v>
      </c>
      <c r="L6587" s="186">
        <f t="shared" si="219"/>
        <v>0</v>
      </c>
      <c r="M6587" s="186">
        <f t="shared" si="220"/>
        <v>0</v>
      </c>
      <c r="N6587" s="185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183" t="s">
        <v>276</v>
      </c>
      <c r="K6588" s="183" t="s">
        <v>320</v>
      </c>
      <c r="L6588" s="186">
        <f t="shared" si="219"/>
        <v>0</v>
      </c>
      <c r="M6588" s="186">
        <f t="shared" si="220"/>
        <v>0</v>
      </c>
      <c r="N6588" s="185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183" t="s">
        <v>277</v>
      </c>
      <c r="K6589" s="183" t="s">
        <v>320</v>
      </c>
      <c r="L6589" s="186">
        <f t="shared" si="219"/>
        <v>8</v>
      </c>
      <c r="M6589" s="186">
        <f t="shared" si="220"/>
        <v>10.071</v>
      </c>
      <c r="N6589" s="185" t="s">
        <v>1640</v>
      </c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711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183" t="s">
        <v>298</v>
      </c>
      <c r="K6590" s="183" t="s">
        <v>321</v>
      </c>
      <c r="L6590" s="186">
        <f t="shared" si="219"/>
        <v>0</v>
      </c>
      <c r="M6590" s="186">
        <f t="shared" si="220"/>
        <v>0</v>
      </c>
      <c r="N6590" s="185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183" t="s">
        <v>278</v>
      </c>
      <c r="K6591" s="183" t="s">
        <v>320</v>
      </c>
      <c r="L6591" s="186">
        <f t="shared" si="219"/>
        <v>1</v>
      </c>
      <c r="M6591" s="186">
        <f t="shared" si="220"/>
        <v>1.462</v>
      </c>
      <c r="N6591" s="185" t="s">
        <v>517</v>
      </c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1103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183" t="s">
        <v>279</v>
      </c>
      <c r="K6592" s="183" t="s">
        <v>320</v>
      </c>
      <c r="L6592" s="186">
        <f t="shared" si="219"/>
        <v>0</v>
      </c>
      <c r="M6592" s="186">
        <f t="shared" si="220"/>
        <v>0</v>
      </c>
      <c r="N6592" s="185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183" t="s">
        <v>280</v>
      </c>
      <c r="K6593" s="183" t="s">
        <v>319</v>
      </c>
      <c r="L6593" s="186">
        <f t="shared" si="219"/>
        <v>0</v>
      </c>
      <c r="M6593" s="186">
        <f t="shared" si="220"/>
        <v>0</v>
      </c>
      <c r="N6593" s="185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183" t="s">
        <v>281</v>
      </c>
      <c r="K6594" s="183" t="s">
        <v>319</v>
      </c>
      <c r="L6594" s="186">
        <f t="shared" si="219"/>
        <v>0</v>
      </c>
      <c r="M6594" s="186">
        <f t="shared" si="220"/>
        <v>4.5</v>
      </c>
      <c r="N6594" s="185" t="s">
        <v>1068</v>
      </c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97"/>
      <c r="BC6594" s="105" t="s">
        <v>1068</v>
      </c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2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183" t="s">
        <v>267</v>
      </c>
      <c r="K6596" s="183" t="s">
        <v>318</v>
      </c>
      <c r="L6596" s="186">
        <f t="shared" si="219"/>
        <v>0</v>
      </c>
      <c r="M6596" s="186">
        <f t="shared" si="220"/>
        <v>0</v>
      </c>
      <c r="N6596" s="185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183" t="s">
        <v>291</v>
      </c>
      <c r="K6597" s="183" t="s">
        <v>319</v>
      </c>
      <c r="L6597" s="186">
        <f t="shared" si="219"/>
        <v>0</v>
      </c>
      <c r="M6597" s="186">
        <f t="shared" si="220"/>
        <v>0</v>
      </c>
      <c r="N6597" s="185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183" t="s">
        <v>336</v>
      </c>
      <c r="K6598" s="183" t="s">
        <v>319</v>
      </c>
      <c r="L6598" s="186">
        <f t="shared" ref="L6598:L6661" si="221">SUM(R6598,W6598,AB6598,AG6598,AL6598,AQ6598,AV6598,BA6598,BF6598,BK6598,BP6598,BU6598)</f>
        <v>0</v>
      </c>
      <c r="M6598" s="186">
        <f t="shared" ref="M6598:M6661" si="222">SUM(S6598,X6598,AC6598,AH6598,AM6598,AR6598,AW6598,BB6598,BG6598,BL6598,BQ6598,BV6598)</f>
        <v>0</v>
      </c>
      <c r="N6598" s="185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184" t="s">
        <v>337</v>
      </c>
      <c r="K6599" s="184" t="s">
        <v>318</v>
      </c>
      <c r="L6599" s="186">
        <f t="shared" si="221"/>
        <v>0</v>
      </c>
      <c r="M6599" s="186">
        <f t="shared" si="222"/>
        <v>0</v>
      </c>
      <c r="N6599" s="185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t="28.8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184" t="s">
        <v>338</v>
      </c>
      <c r="K6600" s="184" t="s">
        <v>339</v>
      </c>
      <c r="L6600" s="186">
        <f t="shared" si="221"/>
        <v>0</v>
      </c>
      <c r="M6600" s="186">
        <f t="shared" si="222"/>
        <v>0</v>
      </c>
      <c r="N6600" s="185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t="28.8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184" t="s">
        <v>340</v>
      </c>
      <c r="K6601" s="184" t="s">
        <v>318</v>
      </c>
      <c r="L6601" s="186">
        <f t="shared" si="221"/>
        <v>0</v>
      </c>
      <c r="M6601" s="186">
        <f t="shared" si="222"/>
        <v>0</v>
      </c>
      <c r="N6601" s="185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184" t="s">
        <v>341</v>
      </c>
      <c r="K6602" s="184" t="s">
        <v>320</v>
      </c>
      <c r="L6602" s="186">
        <f t="shared" si="221"/>
        <v>0</v>
      </c>
      <c r="M6602" s="186">
        <f t="shared" si="222"/>
        <v>0</v>
      </c>
      <c r="N6602" s="185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t="28.8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184" t="s">
        <v>342</v>
      </c>
      <c r="K6603" s="184" t="s">
        <v>320</v>
      </c>
      <c r="L6603" s="186">
        <f t="shared" si="221"/>
        <v>0</v>
      </c>
      <c r="M6603" s="186">
        <f t="shared" si="222"/>
        <v>0</v>
      </c>
      <c r="N6603" s="185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184" t="s">
        <v>343</v>
      </c>
      <c r="K6604" s="184" t="s">
        <v>339</v>
      </c>
      <c r="L6604" s="186">
        <f t="shared" si="221"/>
        <v>0</v>
      </c>
      <c r="M6604" s="186">
        <f t="shared" si="222"/>
        <v>0</v>
      </c>
      <c r="N6604" s="185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184" t="s">
        <v>344</v>
      </c>
      <c r="K6605" s="184" t="s">
        <v>318</v>
      </c>
      <c r="L6605" s="186">
        <f t="shared" si="221"/>
        <v>0</v>
      </c>
      <c r="M6605" s="186">
        <f t="shared" si="222"/>
        <v>0</v>
      </c>
      <c r="N6605" s="185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183" t="s">
        <v>351</v>
      </c>
      <c r="K6606" s="183" t="s">
        <v>318</v>
      </c>
      <c r="L6606" s="186">
        <f t="shared" si="221"/>
        <v>0</v>
      </c>
      <c r="M6606" s="186">
        <f t="shared" si="222"/>
        <v>0</v>
      </c>
      <c r="N6606" s="185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t="28.8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183" t="s">
        <v>352</v>
      </c>
      <c r="K6607" s="183" t="s">
        <v>321</v>
      </c>
      <c r="L6607" s="186">
        <f t="shared" si="221"/>
        <v>0</v>
      </c>
      <c r="M6607" s="186">
        <f t="shared" si="222"/>
        <v>0</v>
      </c>
      <c r="N6607" s="185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183" t="s">
        <v>345</v>
      </c>
      <c r="K6608" s="183" t="s">
        <v>318</v>
      </c>
      <c r="L6608" s="186">
        <f t="shared" si="221"/>
        <v>0</v>
      </c>
      <c r="M6608" s="186">
        <f t="shared" si="222"/>
        <v>0</v>
      </c>
      <c r="N6608" s="185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183" t="s">
        <v>268</v>
      </c>
      <c r="K6609" s="183" t="s">
        <v>318</v>
      </c>
      <c r="L6609" s="186">
        <f t="shared" si="221"/>
        <v>0</v>
      </c>
      <c r="M6609" s="186">
        <f t="shared" si="222"/>
        <v>0</v>
      </c>
      <c r="N6609" s="185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183" t="s">
        <v>292</v>
      </c>
      <c r="K6610" s="183" t="s">
        <v>318</v>
      </c>
      <c r="L6610" s="186">
        <f t="shared" si="221"/>
        <v>0</v>
      </c>
      <c r="M6610" s="186">
        <f t="shared" si="222"/>
        <v>0</v>
      </c>
      <c r="N6610" s="185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183" t="s">
        <v>293</v>
      </c>
      <c r="K6611" s="183" t="s">
        <v>318</v>
      </c>
      <c r="L6611" s="186">
        <f t="shared" si="221"/>
        <v>0</v>
      </c>
      <c r="M6611" s="186">
        <f t="shared" si="222"/>
        <v>0</v>
      </c>
      <c r="N6611" s="185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183" t="s">
        <v>269</v>
      </c>
      <c r="K6612" s="183" t="s">
        <v>320</v>
      </c>
      <c r="L6612" s="186">
        <f t="shared" si="221"/>
        <v>0</v>
      </c>
      <c r="M6612" s="186">
        <f t="shared" si="222"/>
        <v>0</v>
      </c>
      <c r="N6612" s="185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183" t="s">
        <v>270</v>
      </c>
      <c r="K6613" s="183" t="s">
        <v>320</v>
      </c>
      <c r="L6613" s="186">
        <f t="shared" si="221"/>
        <v>0</v>
      </c>
      <c r="M6613" s="186">
        <f t="shared" si="222"/>
        <v>0</v>
      </c>
      <c r="N6613" s="185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183" t="s">
        <v>271</v>
      </c>
      <c r="K6614" s="183" t="s">
        <v>321</v>
      </c>
      <c r="L6614" s="186">
        <f t="shared" si="221"/>
        <v>0</v>
      </c>
      <c r="M6614" s="186">
        <f t="shared" si="222"/>
        <v>0</v>
      </c>
      <c r="N6614" s="185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183" t="s">
        <v>294</v>
      </c>
      <c r="K6615" s="183" t="s">
        <v>320</v>
      </c>
      <c r="L6615" s="186">
        <f t="shared" si="221"/>
        <v>0</v>
      </c>
      <c r="M6615" s="186">
        <f t="shared" si="222"/>
        <v>0</v>
      </c>
      <c r="N6615" s="185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t="28.8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183" t="s">
        <v>346</v>
      </c>
      <c r="K6616" s="183" t="s">
        <v>320</v>
      </c>
      <c r="L6616" s="186">
        <f t="shared" si="221"/>
        <v>0</v>
      </c>
      <c r="M6616" s="186">
        <f t="shared" si="222"/>
        <v>0</v>
      </c>
      <c r="N6616" s="185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183" t="s">
        <v>295</v>
      </c>
      <c r="K6617" s="183" t="s">
        <v>320</v>
      </c>
      <c r="L6617" s="186">
        <f t="shared" si="221"/>
        <v>0</v>
      </c>
      <c r="M6617" s="186">
        <f t="shared" si="222"/>
        <v>0</v>
      </c>
      <c r="N6617" s="185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t="28.8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183" t="s">
        <v>299</v>
      </c>
      <c r="K6618" s="183" t="s">
        <v>318</v>
      </c>
      <c r="L6618" s="186">
        <f t="shared" si="221"/>
        <v>0</v>
      </c>
      <c r="M6618" s="186">
        <f t="shared" si="222"/>
        <v>0</v>
      </c>
      <c r="N6618" s="185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183" t="s">
        <v>347</v>
      </c>
      <c r="K6619" s="183" t="s">
        <v>320</v>
      </c>
      <c r="L6619" s="186">
        <f t="shared" si="221"/>
        <v>0</v>
      </c>
      <c r="M6619" s="186">
        <f t="shared" si="222"/>
        <v>0</v>
      </c>
      <c r="N6619" s="185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t="28.8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183" t="s">
        <v>296</v>
      </c>
      <c r="K6620" s="183" t="s">
        <v>321</v>
      </c>
      <c r="L6620" s="186">
        <f t="shared" si="221"/>
        <v>0</v>
      </c>
      <c r="M6620" s="186">
        <f t="shared" si="222"/>
        <v>0</v>
      </c>
      <c r="N6620" s="185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t="28.8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183" t="s">
        <v>297</v>
      </c>
      <c r="K6621" s="183" t="s">
        <v>318</v>
      </c>
      <c r="L6621" s="186">
        <f t="shared" si="221"/>
        <v>0</v>
      </c>
      <c r="M6621" s="186">
        <f t="shared" si="222"/>
        <v>0</v>
      </c>
      <c r="N6621" s="185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184" t="s">
        <v>348</v>
      </c>
      <c r="K6622" s="184" t="s">
        <v>320</v>
      </c>
      <c r="L6622" s="186">
        <f t="shared" si="221"/>
        <v>0</v>
      </c>
      <c r="M6622" s="186">
        <f t="shared" si="222"/>
        <v>0</v>
      </c>
      <c r="N6622" s="185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183" t="s">
        <v>272</v>
      </c>
      <c r="K6623" s="183" t="s">
        <v>321</v>
      </c>
      <c r="L6623" s="186">
        <f t="shared" si="221"/>
        <v>3.0000000000000001E-3</v>
      </c>
      <c r="M6623" s="186">
        <f t="shared" si="222"/>
        <v>6.7510000000000003</v>
      </c>
      <c r="N6623" s="185" t="s">
        <v>363</v>
      </c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183" t="s">
        <v>273</v>
      </c>
      <c r="K6624" s="183" t="s">
        <v>321</v>
      </c>
      <c r="L6624" s="186">
        <f t="shared" si="221"/>
        <v>0</v>
      </c>
      <c r="M6624" s="186">
        <f t="shared" si="222"/>
        <v>0</v>
      </c>
      <c r="N6624" s="185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183" t="s">
        <v>274</v>
      </c>
      <c r="K6625" s="183" t="s">
        <v>321</v>
      </c>
      <c r="L6625" s="186">
        <f t="shared" si="221"/>
        <v>0</v>
      </c>
      <c r="M6625" s="186">
        <f t="shared" si="222"/>
        <v>0</v>
      </c>
      <c r="N6625" s="185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183" t="s">
        <v>275</v>
      </c>
      <c r="K6626" s="183" t="s">
        <v>321</v>
      </c>
      <c r="L6626" s="186">
        <f t="shared" si="221"/>
        <v>0</v>
      </c>
      <c r="M6626" s="186">
        <f t="shared" si="222"/>
        <v>0</v>
      </c>
      <c r="N6626" s="185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183" t="s">
        <v>276</v>
      </c>
      <c r="K6627" s="183" t="s">
        <v>320</v>
      </c>
      <c r="L6627" s="186">
        <f t="shared" si="221"/>
        <v>0</v>
      </c>
      <c r="M6627" s="186">
        <f t="shared" si="222"/>
        <v>0</v>
      </c>
      <c r="N6627" s="185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183" t="s">
        <v>277</v>
      </c>
      <c r="K6628" s="183" t="s">
        <v>320</v>
      </c>
      <c r="L6628" s="186">
        <f t="shared" si="221"/>
        <v>3</v>
      </c>
      <c r="M6628" s="186">
        <f t="shared" si="222"/>
        <v>10.302</v>
      </c>
      <c r="N6628" s="185" t="s">
        <v>1638</v>
      </c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977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183" t="s">
        <v>298</v>
      </c>
      <c r="K6629" s="183" t="s">
        <v>321</v>
      </c>
      <c r="L6629" s="186">
        <f t="shared" si="221"/>
        <v>0</v>
      </c>
      <c r="M6629" s="186">
        <f t="shared" si="222"/>
        <v>0</v>
      </c>
      <c r="N6629" s="185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183" t="s">
        <v>278</v>
      </c>
      <c r="K6630" s="183" t="s">
        <v>320</v>
      </c>
      <c r="L6630" s="186">
        <f t="shared" si="221"/>
        <v>7</v>
      </c>
      <c r="M6630" s="186">
        <f t="shared" si="222"/>
        <v>10.077999999999999</v>
      </c>
      <c r="N6630" s="185" t="s">
        <v>1639</v>
      </c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925</v>
      </c>
      <c r="BD6630" s="105"/>
      <c r="BE6630" s="105"/>
      <c r="BF6630" s="105">
        <v>1</v>
      </c>
      <c r="BG6630" s="109">
        <v>1.526</v>
      </c>
      <c r="BH6630" s="2" t="s">
        <v>1002</v>
      </c>
      <c r="BI6630" s="2"/>
      <c r="BJ6630" s="2"/>
      <c r="BK6630" s="2">
        <v>1</v>
      </c>
      <c r="BL6630" s="55">
        <v>1.4470000000000001</v>
      </c>
      <c r="BM6630" s="48" t="s">
        <v>1110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183" t="s">
        <v>279</v>
      </c>
      <c r="K6631" s="183" t="s">
        <v>320</v>
      </c>
      <c r="L6631" s="186">
        <f t="shared" si="221"/>
        <v>0</v>
      </c>
      <c r="M6631" s="186">
        <f t="shared" si="222"/>
        <v>0</v>
      </c>
      <c r="N6631" s="185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183" t="s">
        <v>280</v>
      </c>
      <c r="K6632" s="183" t="s">
        <v>319</v>
      </c>
      <c r="L6632" s="186">
        <f t="shared" si="221"/>
        <v>0</v>
      </c>
      <c r="M6632" s="186">
        <f t="shared" si="222"/>
        <v>0</v>
      </c>
      <c r="N6632" s="185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183" t="s">
        <v>281</v>
      </c>
      <c r="K6633" s="183" t="s">
        <v>319</v>
      </c>
      <c r="L6633" s="186">
        <f t="shared" si="221"/>
        <v>0</v>
      </c>
      <c r="M6633" s="186">
        <f t="shared" si="222"/>
        <v>4.5</v>
      </c>
      <c r="N6633" s="185" t="s">
        <v>1068</v>
      </c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1068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2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183" t="s">
        <v>267</v>
      </c>
      <c r="K6635" s="183" t="s">
        <v>318</v>
      </c>
      <c r="L6635" s="186">
        <f t="shared" si="221"/>
        <v>2.4319999999999999</v>
      </c>
      <c r="M6635" s="186">
        <f t="shared" si="222"/>
        <v>1510.9670000000001</v>
      </c>
      <c r="N6635" s="185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183" t="s">
        <v>291</v>
      </c>
      <c r="K6636" s="183" t="s">
        <v>319</v>
      </c>
      <c r="L6636" s="186">
        <f t="shared" si="221"/>
        <v>0</v>
      </c>
      <c r="M6636" s="186">
        <f t="shared" si="222"/>
        <v>0</v>
      </c>
      <c r="N6636" s="185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183" t="s">
        <v>336</v>
      </c>
      <c r="K6637" s="183" t="s">
        <v>319</v>
      </c>
      <c r="L6637" s="186">
        <f t="shared" si="221"/>
        <v>0</v>
      </c>
      <c r="M6637" s="186">
        <f t="shared" si="222"/>
        <v>0</v>
      </c>
      <c r="N6637" s="185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184" t="s">
        <v>337</v>
      </c>
      <c r="K6638" s="184" t="s">
        <v>318</v>
      </c>
      <c r="L6638" s="186">
        <f t="shared" si="221"/>
        <v>0</v>
      </c>
      <c r="M6638" s="186">
        <f t="shared" si="222"/>
        <v>0</v>
      </c>
      <c r="N6638" s="185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t="28.8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184" t="s">
        <v>338</v>
      </c>
      <c r="K6639" s="184" t="s">
        <v>339</v>
      </c>
      <c r="L6639" s="186">
        <f t="shared" si="221"/>
        <v>0</v>
      </c>
      <c r="M6639" s="186">
        <f t="shared" si="222"/>
        <v>0</v>
      </c>
      <c r="N6639" s="185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t="28.8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184" t="s">
        <v>340</v>
      </c>
      <c r="K6640" s="184" t="s">
        <v>318</v>
      </c>
      <c r="L6640" s="186">
        <f t="shared" si="221"/>
        <v>0</v>
      </c>
      <c r="M6640" s="186">
        <f t="shared" si="222"/>
        <v>0</v>
      </c>
      <c r="N6640" s="185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184" t="s">
        <v>341</v>
      </c>
      <c r="K6641" s="184" t="s">
        <v>320</v>
      </c>
      <c r="L6641" s="186">
        <f t="shared" si="221"/>
        <v>0</v>
      </c>
      <c r="M6641" s="186">
        <f t="shared" si="222"/>
        <v>0</v>
      </c>
      <c r="N6641" s="185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t="28.8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184" t="s">
        <v>342</v>
      </c>
      <c r="K6642" s="184" t="s">
        <v>320</v>
      </c>
      <c r="L6642" s="186">
        <f t="shared" si="221"/>
        <v>0</v>
      </c>
      <c r="M6642" s="186">
        <f t="shared" si="222"/>
        <v>0</v>
      </c>
      <c r="N6642" s="185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184" t="s">
        <v>343</v>
      </c>
      <c r="K6643" s="184" t="s">
        <v>339</v>
      </c>
      <c r="L6643" s="186">
        <f t="shared" si="221"/>
        <v>0</v>
      </c>
      <c r="M6643" s="186">
        <f t="shared" si="222"/>
        <v>0</v>
      </c>
      <c r="N6643" s="185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184" t="s">
        <v>344</v>
      </c>
      <c r="K6644" s="184" t="s">
        <v>318</v>
      </c>
      <c r="L6644" s="186">
        <f t="shared" si="221"/>
        <v>0</v>
      </c>
      <c r="M6644" s="186">
        <f t="shared" si="222"/>
        <v>0</v>
      </c>
      <c r="N6644" s="185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183" t="s">
        <v>351</v>
      </c>
      <c r="K6645" s="183" t="s">
        <v>318</v>
      </c>
      <c r="L6645" s="186">
        <f t="shared" si="221"/>
        <v>0</v>
      </c>
      <c r="M6645" s="186">
        <f t="shared" si="222"/>
        <v>0</v>
      </c>
      <c r="N6645" s="185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t="28.8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183" t="s">
        <v>352</v>
      </c>
      <c r="K6646" s="183" t="s">
        <v>321</v>
      </c>
      <c r="L6646" s="186">
        <f t="shared" si="221"/>
        <v>0</v>
      </c>
      <c r="M6646" s="186">
        <f t="shared" si="222"/>
        <v>0</v>
      </c>
      <c r="N6646" s="185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183" t="s">
        <v>345</v>
      </c>
      <c r="K6647" s="183" t="s">
        <v>318</v>
      </c>
      <c r="L6647" s="186">
        <f t="shared" si="221"/>
        <v>0</v>
      </c>
      <c r="M6647" s="186">
        <f t="shared" si="222"/>
        <v>0</v>
      </c>
      <c r="N6647" s="185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183" t="s">
        <v>268</v>
      </c>
      <c r="K6648" s="183" t="s">
        <v>318</v>
      </c>
      <c r="L6648" s="186">
        <f t="shared" si="221"/>
        <v>0</v>
      </c>
      <c r="M6648" s="186">
        <f t="shared" si="222"/>
        <v>0</v>
      </c>
      <c r="N6648" s="185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183" t="s">
        <v>292</v>
      </c>
      <c r="K6649" s="183" t="s">
        <v>318</v>
      </c>
      <c r="L6649" s="186">
        <f t="shared" si="221"/>
        <v>0</v>
      </c>
      <c r="M6649" s="186">
        <f t="shared" si="222"/>
        <v>0</v>
      </c>
      <c r="N6649" s="185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183" t="s">
        <v>293</v>
      </c>
      <c r="K6650" s="183" t="s">
        <v>318</v>
      </c>
      <c r="L6650" s="186">
        <f t="shared" si="221"/>
        <v>0</v>
      </c>
      <c r="M6650" s="186">
        <f t="shared" si="222"/>
        <v>0</v>
      </c>
      <c r="N6650" s="185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183" t="s">
        <v>269</v>
      </c>
      <c r="K6651" s="183" t="s">
        <v>320</v>
      </c>
      <c r="L6651" s="186">
        <f t="shared" si="221"/>
        <v>0</v>
      </c>
      <c r="M6651" s="186">
        <f t="shared" si="222"/>
        <v>0</v>
      </c>
      <c r="N6651" s="185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183" t="s">
        <v>270</v>
      </c>
      <c r="K6652" s="183" t="s">
        <v>320</v>
      </c>
      <c r="L6652" s="186">
        <f t="shared" si="221"/>
        <v>0</v>
      </c>
      <c r="M6652" s="186">
        <f t="shared" si="222"/>
        <v>0</v>
      </c>
      <c r="N6652" s="185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183" t="s">
        <v>271</v>
      </c>
      <c r="K6653" s="183" t="s">
        <v>321</v>
      </c>
      <c r="L6653" s="186">
        <f t="shared" si="221"/>
        <v>0</v>
      </c>
      <c r="M6653" s="186">
        <f t="shared" si="222"/>
        <v>0</v>
      </c>
      <c r="N6653" s="185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183" t="s">
        <v>294</v>
      </c>
      <c r="K6654" s="183" t="s">
        <v>320</v>
      </c>
      <c r="L6654" s="186">
        <f t="shared" si="221"/>
        <v>0</v>
      </c>
      <c r="M6654" s="186">
        <f t="shared" si="222"/>
        <v>0</v>
      </c>
      <c r="N6654" s="185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t="28.8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183" t="s">
        <v>346</v>
      </c>
      <c r="K6655" s="183" t="s">
        <v>320</v>
      </c>
      <c r="L6655" s="186">
        <f t="shared" si="221"/>
        <v>0</v>
      </c>
      <c r="M6655" s="186">
        <f t="shared" si="222"/>
        <v>0</v>
      </c>
      <c r="N6655" s="185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183" t="s">
        <v>295</v>
      </c>
      <c r="K6656" s="183" t="s">
        <v>320</v>
      </c>
      <c r="L6656" s="186">
        <f t="shared" si="221"/>
        <v>0</v>
      </c>
      <c r="M6656" s="186">
        <f t="shared" si="222"/>
        <v>0</v>
      </c>
      <c r="N6656" s="185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t="28.8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183" t="s">
        <v>299</v>
      </c>
      <c r="K6657" s="183" t="s">
        <v>318</v>
      </c>
      <c r="L6657" s="186">
        <f t="shared" si="221"/>
        <v>0</v>
      </c>
      <c r="M6657" s="186">
        <f t="shared" si="222"/>
        <v>0</v>
      </c>
      <c r="N6657" s="185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183" t="s">
        <v>347</v>
      </c>
      <c r="K6658" s="183" t="s">
        <v>320</v>
      </c>
      <c r="L6658" s="186">
        <f t="shared" si="221"/>
        <v>0</v>
      </c>
      <c r="M6658" s="186">
        <f t="shared" si="222"/>
        <v>0</v>
      </c>
      <c r="N6658" s="185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t="28.8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183" t="s">
        <v>296</v>
      </c>
      <c r="K6659" s="183" t="s">
        <v>321</v>
      </c>
      <c r="L6659" s="186">
        <f t="shared" si="221"/>
        <v>0</v>
      </c>
      <c r="M6659" s="186">
        <f t="shared" si="222"/>
        <v>0</v>
      </c>
      <c r="N6659" s="185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t="28.8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183" t="s">
        <v>297</v>
      </c>
      <c r="K6660" s="183" t="s">
        <v>318</v>
      </c>
      <c r="L6660" s="186">
        <f t="shared" si="221"/>
        <v>0</v>
      </c>
      <c r="M6660" s="186">
        <f t="shared" si="222"/>
        <v>0</v>
      </c>
      <c r="N6660" s="185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184" t="s">
        <v>348</v>
      </c>
      <c r="K6661" s="184" t="s">
        <v>320</v>
      </c>
      <c r="L6661" s="186">
        <f t="shared" si="221"/>
        <v>0</v>
      </c>
      <c r="M6661" s="186">
        <f t="shared" si="222"/>
        <v>0</v>
      </c>
      <c r="N6661" s="185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183" t="s">
        <v>272</v>
      </c>
      <c r="K6662" s="183" t="s">
        <v>321</v>
      </c>
      <c r="L6662" s="186">
        <f t="shared" ref="L6662:L6725" si="223">SUM(R6662,W6662,AB6662,AG6662,AL6662,AQ6662,AV6662,BA6662,BF6662,BK6662,BP6662,BU6662)</f>
        <v>8.0000000000000002E-3</v>
      </c>
      <c r="M6662" s="186">
        <f t="shared" ref="M6662:M6725" si="224">SUM(S6662,X6662,AC6662,AH6662,AM6662,AR6662,AW6662,BB6662,BG6662,BL6662,BQ6662,BV6662)</f>
        <v>17.323</v>
      </c>
      <c r="N6662" s="185" t="s">
        <v>1683</v>
      </c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677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183" t="s">
        <v>273</v>
      </c>
      <c r="K6663" s="183" t="s">
        <v>321</v>
      </c>
      <c r="L6663" s="186">
        <f t="shared" si="223"/>
        <v>4.0000000000000001E-3</v>
      </c>
      <c r="M6663" s="186">
        <f t="shared" si="224"/>
        <v>8.4049999999999994</v>
      </c>
      <c r="N6663" s="185" t="s">
        <v>1684</v>
      </c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183" t="s">
        <v>274</v>
      </c>
      <c r="K6664" s="183" t="s">
        <v>321</v>
      </c>
      <c r="L6664" s="186">
        <f t="shared" si="223"/>
        <v>4.0000000000000001E-3</v>
      </c>
      <c r="M6664" s="186">
        <f t="shared" si="224"/>
        <v>8.4019999999999992</v>
      </c>
      <c r="N6664" s="185" t="s">
        <v>527</v>
      </c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183" t="s">
        <v>275</v>
      </c>
      <c r="K6665" s="183" t="s">
        <v>321</v>
      </c>
      <c r="L6665" s="186">
        <f t="shared" si="223"/>
        <v>0</v>
      </c>
      <c r="M6665" s="186">
        <f t="shared" si="224"/>
        <v>0</v>
      </c>
      <c r="N6665" s="185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183" t="s">
        <v>276</v>
      </c>
      <c r="K6666" s="183" t="s">
        <v>320</v>
      </c>
      <c r="L6666" s="186">
        <f t="shared" si="223"/>
        <v>1</v>
      </c>
      <c r="M6666" s="186">
        <f t="shared" si="224"/>
        <v>17.155999999999999</v>
      </c>
      <c r="N6666" s="185" t="s">
        <v>1406</v>
      </c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t="28.8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183" t="s">
        <v>277</v>
      </c>
      <c r="K6667" s="183" t="s">
        <v>320</v>
      </c>
      <c r="L6667" s="186">
        <f t="shared" si="223"/>
        <v>4</v>
      </c>
      <c r="M6667" s="186">
        <f t="shared" si="224"/>
        <v>10.420999999999999</v>
      </c>
      <c r="N6667" s="185" t="s">
        <v>1681</v>
      </c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715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978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183" t="s">
        <v>298</v>
      </c>
      <c r="K6668" s="183" t="s">
        <v>321</v>
      </c>
      <c r="L6668" s="186">
        <f t="shared" si="223"/>
        <v>0</v>
      </c>
      <c r="M6668" s="186">
        <f t="shared" si="224"/>
        <v>0</v>
      </c>
      <c r="N6668" s="185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183" t="s">
        <v>278</v>
      </c>
      <c r="K6669" s="183" t="s">
        <v>320</v>
      </c>
      <c r="L6669" s="186">
        <f t="shared" si="223"/>
        <v>15</v>
      </c>
      <c r="M6669" s="186">
        <f t="shared" si="224"/>
        <v>24.286000000000001</v>
      </c>
      <c r="N6669" s="185" t="s">
        <v>1680</v>
      </c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1006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183" t="s">
        <v>279</v>
      </c>
      <c r="K6670" s="183" t="s">
        <v>320</v>
      </c>
      <c r="L6670" s="186">
        <f t="shared" si="223"/>
        <v>0</v>
      </c>
      <c r="M6670" s="186">
        <f t="shared" si="224"/>
        <v>0</v>
      </c>
      <c r="N6670" s="185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183" t="s">
        <v>280</v>
      </c>
      <c r="K6671" s="183" t="s">
        <v>319</v>
      </c>
      <c r="L6671" s="186">
        <f t="shared" si="223"/>
        <v>0</v>
      </c>
      <c r="M6671" s="186">
        <f t="shared" si="224"/>
        <v>0</v>
      </c>
      <c r="N6671" s="185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t="43.2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183" t="s">
        <v>281</v>
      </c>
      <c r="K6672" s="183" t="s">
        <v>319</v>
      </c>
      <c r="L6672" s="186">
        <f t="shared" si="223"/>
        <v>0</v>
      </c>
      <c r="M6672" s="186">
        <f t="shared" si="224"/>
        <v>175.75768000000002</v>
      </c>
      <c r="N6672" s="185" t="s">
        <v>1682</v>
      </c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739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1060</v>
      </c>
      <c r="BD6672" s="105"/>
      <c r="BE6672" s="105"/>
      <c r="BF6672" s="105"/>
      <c r="BG6672" s="109">
        <v>4.5</v>
      </c>
      <c r="BH6672" s="2" t="s">
        <v>1052</v>
      </c>
      <c r="BI6672" s="2"/>
      <c r="BJ6672" s="2"/>
      <c r="BK6672" s="2"/>
      <c r="BL6672" s="55">
        <f>13.644+93.78+11.088</f>
        <v>118.512</v>
      </c>
      <c r="BM6672" s="48" t="s">
        <v>1169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2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183" t="s">
        <v>267</v>
      </c>
      <c r="K6674" s="183" t="s">
        <v>318</v>
      </c>
      <c r="L6674" s="186">
        <f t="shared" si="223"/>
        <v>0</v>
      </c>
      <c r="M6674" s="186">
        <f t="shared" si="224"/>
        <v>0</v>
      </c>
      <c r="N6674" s="185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183" t="s">
        <v>291</v>
      </c>
      <c r="K6675" s="183" t="s">
        <v>319</v>
      </c>
      <c r="L6675" s="186">
        <f t="shared" si="223"/>
        <v>0</v>
      </c>
      <c r="M6675" s="186">
        <f t="shared" si="224"/>
        <v>0</v>
      </c>
      <c r="N6675" s="185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183" t="s">
        <v>336</v>
      </c>
      <c r="K6676" s="183" t="s">
        <v>319</v>
      </c>
      <c r="L6676" s="186">
        <f t="shared" si="223"/>
        <v>0</v>
      </c>
      <c r="M6676" s="186">
        <f t="shared" si="224"/>
        <v>0</v>
      </c>
      <c r="N6676" s="185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184" t="s">
        <v>337</v>
      </c>
      <c r="K6677" s="184" t="s">
        <v>318</v>
      </c>
      <c r="L6677" s="186">
        <f t="shared" si="223"/>
        <v>0</v>
      </c>
      <c r="M6677" s="186">
        <f t="shared" si="224"/>
        <v>0</v>
      </c>
      <c r="N6677" s="185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t="28.8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184" t="s">
        <v>338</v>
      </c>
      <c r="K6678" s="184" t="s">
        <v>339</v>
      </c>
      <c r="L6678" s="186">
        <f t="shared" si="223"/>
        <v>0</v>
      </c>
      <c r="M6678" s="186">
        <f t="shared" si="224"/>
        <v>0</v>
      </c>
      <c r="N6678" s="185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t="28.8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184" t="s">
        <v>340</v>
      </c>
      <c r="K6679" s="184" t="s">
        <v>318</v>
      </c>
      <c r="L6679" s="186">
        <f t="shared" si="223"/>
        <v>0</v>
      </c>
      <c r="M6679" s="186">
        <f t="shared" si="224"/>
        <v>0</v>
      </c>
      <c r="N6679" s="185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184" t="s">
        <v>341</v>
      </c>
      <c r="K6680" s="184" t="s">
        <v>320</v>
      </c>
      <c r="L6680" s="186">
        <f t="shared" si="223"/>
        <v>0</v>
      </c>
      <c r="M6680" s="186">
        <f t="shared" si="224"/>
        <v>0</v>
      </c>
      <c r="N6680" s="185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t="28.8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184" t="s">
        <v>342</v>
      </c>
      <c r="K6681" s="184" t="s">
        <v>320</v>
      </c>
      <c r="L6681" s="186">
        <f t="shared" si="223"/>
        <v>0</v>
      </c>
      <c r="M6681" s="186">
        <f t="shared" si="224"/>
        <v>0</v>
      </c>
      <c r="N6681" s="185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184" t="s">
        <v>343</v>
      </c>
      <c r="K6682" s="184" t="s">
        <v>339</v>
      </c>
      <c r="L6682" s="186">
        <f t="shared" si="223"/>
        <v>0</v>
      </c>
      <c r="M6682" s="186">
        <f t="shared" si="224"/>
        <v>0</v>
      </c>
      <c r="N6682" s="185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184" t="s">
        <v>344</v>
      </c>
      <c r="K6683" s="184" t="s">
        <v>318</v>
      </c>
      <c r="L6683" s="186">
        <f t="shared" si="223"/>
        <v>0</v>
      </c>
      <c r="M6683" s="186">
        <f t="shared" si="224"/>
        <v>0</v>
      </c>
      <c r="N6683" s="185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183" t="s">
        <v>351</v>
      </c>
      <c r="K6684" s="183" t="s">
        <v>318</v>
      </c>
      <c r="L6684" s="186">
        <f t="shared" si="223"/>
        <v>0</v>
      </c>
      <c r="M6684" s="186">
        <f t="shared" si="224"/>
        <v>0</v>
      </c>
      <c r="N6684" s="185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t="28.8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183" t="s">
        <v>352</v>
      </c>
      <c r="K6685" s="183" t="s">
        <v>321</v>
      </c>
      <c r="L6685" s="186">
        <f t="shared" si="223"/>
        <v>0</v>
      </c>
      <c r="M6685" s="186">
        <f t="shared" si="224"/>
        <v>0</v>
      </c>
      <c r="N6685" s="185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183" t="s">
        <v>345</v>
      </c>
      <c r="K6686" s="183" t="s">
        <v>318</v>
      </c>
      <c r="L6686" s="186">
        <f t="shared" si="223"/>
        <v>0</v>
      </c>
      <c r="M6686" s="186">
        <f t="shared" si="224"/>
        <v>0</v>
      </c>
      <c r="N6686" s="185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183" t="s">
        <v>268</v>
      </c>
      <c r="K6687" s="183" t="s">
        <v>318</v>
      </c>
      <c r="L6687" s="186">
        <f t="shared" si="223"/>
        <v>0.40400000000000003</v>
      </c>
      <c r="M6687" s="186">
        <f t="shared" si="224"/>
        <v>933.47199999999998</v>
      </c>
      <c r="N6687" s="185" t="s">
        <v>1643</v>
      </c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183" t="s">
        <v>292</v>
      </c>
      <c r="K6688" s="183" t="s">
        <v>318</v>
      </c>
      <c r="L6688" s="186">
        <f t="shared" si="223"/>
        <v>0</v>
      </c>
      <c r="M6688" s="186">
        <f t="shared" si="224"/>
        <v>0</v>
      </c>
      <c r="N6688" s="185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183" t="s">
        <v>293</v>
      </c>
      <c r="K6689" s="183" t="s">
        <v>318</v>
      </c>
      <c r="L6689" s="186">
        <f t="shared" si="223"/>
        <v>0</v>
      </c>
      <c r="M6689" s="186">
        <f t="shared" si="224"/>
        <v>0</v>
      </c>
      <c r="N6689" s="185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183" t="s">
        <v>269</v>
      </c>
      <c r="K6690" s="183" t="s">
        <v>320</v>
      </c>
      <c r="L6690" s="186">
        <f t="shared" si="223"/>
        <v>1</v>
      </c>
      <c r="M6690" s="186">
        <f t="shared" si="224"/>
        <v>1.196</v>
      </c>
      <c r="N6690" s="185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183" t="s">
        <v>270</v>
      </c>
      <c r="K6691" s="183" t="s">
        <v>320</v>
      </c>
      <c r="L6691" s="186">
        <f t="shared" si="223"/>
        <v>0</v>
      </c>
      <c r="M6691" s="186">
        <f t="shared" si="224"/>
        <v>0</v>
      </c>
      <c r="N6691" s="185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183" t="s">
        <v>271</v>
      </c>
      <c r="K6692" s="183" t="s">
        <v>321</v>
      </c>
      <c r="L6692" s="186">
        <f t="shared" si="223"/>
        <v>0</v>
      </c>
      <c r="M6692" s="186">
        <f t="shared" si="224"/>
        <v>0</v>
      </c>
      <c r="N6692" s="185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183" t="s">
        <v>294</v>
      </c>
      <c r="K6693" s="183" t="s">
        <v>320</v>
      </c>
      <c r="L6693" s="186">
        <f t="shared" si="223"/>
        <v>0</v>
      </c>
      <c r="M6693" s="186">
        <f t="shared" si="224"/>
        <v>0</v>
      </c>
      <c r="N6693" s="185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t="28.8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183" t="s">
        <v>346</v>
      </c>
      <c r="K6694" s="183" t="s">
        <v>320</v>
      </c>
      <c r="L6694" s="186">
        <f t="shared" si="223"/>
        <v>0</v>
      </c>
      <c r="M6694" s="186">
        <f t="shared" si="224"/>
        <v>0</v>
      </c>
      <c r="N6694" s="185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183" t="s">
        <v>295</v>
      </c>
      <c r="K6695" s="183" t="s">
        <v>320</v>
      </c>
      <c r="L6695" s="186">
        <f t="shared" si="223"/>
        <v>2</v>
      </c>
      <c r="M6695" s="186">
        <f t="shared" si="224"/>
        <v>87.863</v>
      </c>
      <c r="N6695" s="185" t="s">
        <v>513</v>
      </c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t="28.8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183" t="s">
        <v>299</v>
      </c>
      <c r="K6696" s="183" t="s">
        <v>318</v>
      </c>
      <c r="L6696" s="186">
        <f t="shared" si="223"/>
        <v>0</v>
      </c>
      <c r="M6696" s="186">
        <f t="shared" si="224"/>
        <v>0</v>
      </c>
      <c r="N6696" s="185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183" t="s">
        <v>347</v>
      </c>
      <c r="K6697" s="183" t="s">
        <v>320</v>
      </c>
      <c r="L6697" s="186">
        <f t="shared" si="223"/>
        <v>0</v>
      </c>
      <c r="M6697" s="186">
        <f t="shared" si="224"/>
        <v>0</v>
      </c>
      <c r="N6697" s="185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t="28.8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183" t="s">
        <v>296</v>
      </c>
      <c r="K6698" s="183" t="s">
        <v>321</v>
      </c>
      <c r="L6698" s="186">
        <f t="shared" si="223"/>
        <v>0</v>
      </c>
      <c r="M6698" s="186">
        <f t="shared" si="224"/>
        <v>0</v>
      </c>
      <c r="N6698" s="185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t="28.8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183" t="s">
        <v>297</v>
      </c>
      <c r="K6699" s="183" t="s">
        <v>318</v>
      </c>
      <c r="L6699" s="186">
        <f t="shared" si="223"/>
        <v>0</v>
      </c>
      <c r="M6699" s="186">
        <f t="shared" si="224"/>
        <v>0</v>
      </c>
      <c r="N6699" s="185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184" t="s">
        <v>348</v>
      </c>
      <c r="K6700" s="184" t="s">
        <v>320</v>
      </c>
      <c r="L6700" s="186">
        <f t="shared" si="223"/>
        <v>0</v>
      </c>
      <c r="M6700" s="186">
        <f t="shared" si="224"/>
        <v>0</v>
      </c>
      <c r="N6700" s="185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183" t="s">
        <v>272</v>
      </c>
      <c r="K6701" s="183" t="s">
        <v>321</v>
      </c>
      <c r="L6701" s="186">
        <f t="shared" si="223"/>
        <v>0</v>
      </c>
      <c r="M6701" s="186">
        <f t="shared" si="224"/>
        <v>0</v>
      </c>
      <c r="N6701" s="185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183" t="s">
        <v>273</v>
      </c>
      <c r="K6702" s="183" t="s">
        <v>321</v>
      </c>
      <c r="L6702" s="186">
        <f t="shared" si="223"/>
        <v>4.0000000000000001E-3</v>
      </c>
      <c r="M6702" s="186">
        <f t="shared" si="224"/>
        <v>11.51</v>
      </c>
      <c r="N6702" s="185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183" t="s">
        <v>274</v>
      </c>
      <c r="K6703" s="183" t="s">
        <v>321</v>
      </c>
      <c r="L6703" s="187">
        <f t="shared" si="223"/>
        <v>4.0000000000000001E-3</v>
      </c>
      <c r="M6703" s="186">
        <f t="shared" si="224"/>
        <v>6.1899999999999995</v>
      </c>
      <c r="N6703" s="185" t="s">
        <v>1644</v>
      </c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183" t="s">
        <v>275</v>
      </c>
      <c r="K6704" s="183" t="s">
        <v>321</v>
      </c>
      <c r="L6704" s="186">
        <f t="shared" si="223"/>
        <v>0</v>
      </c>
      <c r="M6704" s="186">
        <f t="shared" si="224"/>
        <v>0</v>
      </c>
      <c r="N6704" s="185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183" t="s">
        <v>276</v>
      </c>
      <c r="K6705" s="183" t="s">
        <v>320</v>
      </c>
      <c r="L6705" s="186">
        <f t="shared" si="223"/>
        <v>2</v>
      </c>
      <c r="M6705" s="186">
        <f t="shared" si="224"/>
        <v>24.091999999999999</v>
      </c>
      <c r="N6705" s="185" t="s">
        <v>1642</v>
      </c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1236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183" t="s">
        <v>277</v>
      </c>
      <c r="K6706" s="183" t="s">
        <v>320</v>
      </c>
      <c r="L6706" s="186">
        <f t="shared" si="223"/>
        <v>1</v>
      </c>
      <c r="M6706" s="186">
        <f t="shared" si="224"/>
        <v>2.2789999999999999</v>
      </c>
      <c r="N6706" s="185" t="s">
        <v>395</v>
      </c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183" t="s">
        <v>298</v>
      </c>
      <c r="K6707" s="183" t="s">
        <v>321</v>
      </c>
      <c r="L6707" s="186">
        <f t="shared" si="223"/>
        <v>0.13900000000000001</v>
      </c>
      <c r="M6707" s="186">
        <f t="shared" si="224"/>
        <v>63.964000000000006</v>
      </c>
      <c r="N6707" s="185" t="s">
        <v>1646</v>
      </c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183" t="s">
        <v>278</v>
      </c>
      <c r="K6708" s="183" t="s">
        <v>320</v>
      </c>
      <c r="L6708" s="186">
        <f t="shared" si="223"/>
        <v>40</v>
      </c>
      <c r="M6708" s="186">
        <f t="shared" si="224"/>
        <v>61.42</v>
      </c>
      <c r="N6708" s="185" t="s">
        <v>1641</v>
      </c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1003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183" t="s">
        <v>279</v>
      </c>
      <c r="K6709" s="183" t="s">
        <v>320</v>
      </c>
      <c r="L6709" s="186">
        <f t="shared" si="223"/>
        <v>0</v>
      </c>
      <c r="M6709" s="186">
        <f t="shared" si="224"/>
        <v>0</v>
      </c>
      <c r="N6709" s="185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183" t="s">
        <v>280</v>
      </c>
      <c r="K6710" s="183" t="s">
        <v>319</v>
      </c>
      <c r="L6710" s="186">
        <f t="shared" si="223"/>
        <v>0</v>
      </c>
      <c r="M6710" s="186">
        <f t="shared" si="224"/>
        <v>0</v>
      </c>
      <c r="N6710" s="185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t="28.8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183" t="s">
        <v>281</v>
      </c>
      <c r="K6711" s="183" t="s">
        <v>319</v>
      </c>
      <c r="L6711" s="186">
        <f t="shared" si="223"/>
        <v>0</v>
      </c>
      <c r="M6711" s="186">
        <f t="shared" si="224"/>
        <v>115.22800000000001</v>
      </c>
      <c r="N6711" s="185" t="s">
        <v>1645</v>
      </c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729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1049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2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183" t="s">
        <v>267</v>
      </c>
      <c r="K6713" s="183" t="s">
        <v>318</v>
      </c>
      <c r="L6713" s="186">
        <f t="shared" si="223"/>
        <v>0</v>
      </c>
      <c r="M6713" s="186">
        <f t="shared" si="224"/>
        <v>0</v>
      </c>
      <c r="N6713" s="185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183" t="s">
        <v>291</v>
      </c>
      <c r="K6714" s="183" t="s">
        <v>319</v>
      </c>
      <c r="L6714" s="186">
        <f t="shared" si="223"/>
        <v>0</v>
      </c>
      <c r="M6714" s="186">
        <f t="shared" si="224"/>
        <v>0</v>
      </c>
      <c r="N6714" s="185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183" t="s">
        <v>336</v>
      </c>
      <c r="K6715" s="183" t="s">
        <v>319</v>
      </c>
      <c r="L6715" s="186">
        <f t="shared" si="223"/>
        <v>0</v>
      </c>
      <c r="M6715" s="186">
        <f t="shared" si="224"/>
        <v>0</v>
      </c>
      <c r="N6715" s="185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184" t="s">
        <v>337</v>
      </c>
      <c r="K6716" s="184" t="s">
        <v>318</v>
      </c>
      <c r="L6716" s="186">
        <f t="shared" si="223"/>
        <v>0</v>
      </c>
      <c r="M6716" s="186">
        <f t="shared" si="224"/>
        <v>0</v>
      </c>
      <c r="N6716" s="185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t="28.8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184" t="s">
        <v>338</v>
      </c>
      <c r="K6717" s="184" t="s">
        <v>339</v>
      </c>
      <c r="L6717" s="186">
        <f t="shared" si="223"/>
        <v>0</v>
      </c>
      <c r="M6717" s="186">
        <f t="shared" si="224"/>
        <v>0</v>
      </c>
      <c r="N6717" s="185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t="28.8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184" t="s">
        <v>340</v>
      </c>
      <c r="K6718" s="184" t="s">
        <v>318</v>
      </c>
      <c r="L6718" s="186">
        <f t="shared" si="223"/>
        <v>0</v>
      </c>
      <c r="M6718" s="186">
        <f t="shared" si="224"/>
        <v>0</v>
      </c>
      <c r="N6718" s="185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184" t="s">
        <v>341</v>
      </c>
      <c r="K6719" s="184" t="s">
        <v>320</v>
      </c>
      <c r="L6719" s="186">
        <f t="shared" si="223"/>
        <v>0</v>
      </c>
      <c r="M6719" s="186">
        <f t="shared" si="224"/>
        <v>0</v>
      </c>
      <c r="N6719" s="185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t="28.8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184" t="s">
        <v>342</v>
      </c>
      <c r="K6720" s="184" t="s">
        <v>320</v>
      </c>
      <c r="L6720" s="186">
        <f t="shared" si="223"/>
        <v>0</v>
      </c>
      <c r="M6720" s="186">
        <f t="shared" si="224"/>
        <v>0</v>
      </c>
      <c r="N6720" s="185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184" t="s">
        <v>343</v>
      </c>
      <c r="K6721" s="184" t="s">
        <v>339</v>
      </c>
      <c r="L6721" s="186">
        <f t="shared" si="223"/>
        <v>0</v>
      </c>
      <c r="M6721" s="186">
        <f t="shared" si="224"/>
        <v>0</v>
      </c>
      <c r="N6721" s="185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184" t="s">
        <v>344</v>
      </c>
      <c r="K6722" s="184" t="s">
        <v>318</v>
      </c>
      <c r="L6722" s="186">
        <f t="shared" si="223"/>
        <v>0</v>
      </c>
      <c r="M6722" s="186">
        <f t="shared" si="224"/>
        <v>0</v>
      </c>
      <c r="N6722" s="185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183" t="s">
        <v>351</v>
      </c>
      <c r="K6723" s="183" t="s">
        <v>318</v>
      </c>
      <c r="L6723" s="186">
        <f t="shared" si="223"/>
        <v>0</v>
      </c>
      <c r="M6723" s="186">
        <f t="shared" si="224"/>
        <v>0</v>
      </c>
      <c r="N6723" s="185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t="28.8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183" t="s">
        <v>352</v>
      </c>
      <c r="K6724" s="183" t="s">
        <v>321</v>
      </c>
      <c r="L6724" s="186">
        <f t="shared" si="223"/>
        <v>0</v>
      </c>
      <c r="M6724" s="186">
        <f t="shared" si="224"/>
        <v>0</v>
      </c>
      <c r="N6724" s="185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183" t="s">
        <v>345</v>
      </c>
      <c r="K6725" s="183" t="s">
        <v>318</v>
      </c>
      <c r="L6725" s="186">
        <f t="shared" si="223"/>
        <v>0</v>
      </c>
      <c r="M6725" s="186">
        <f t="shared" si="224"/>
        <v>0</v>
      </c>
      <c r="N6725" s="185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183" t="s">
        <v>268</v>
      </c>
      <c r="K6726" s="183" t="s">
        <v>318</v>
      </c>
      <c r="L6726" s="186">
        <f t="shared" ref="L6726:L6789" si="225">SUM(R6726,W6726,AB6726,AG6726,AL6726,AQ6726,AV6726,BA6726,BF6726,BK6726,BP6726,BU6726)</f>
        <v>0.192</v>
      </c>
      <c r="M6726" s="186">
        <f t="shared" ref="M6726:M6789" si="226">SUM(S6726,X6726,AC6726,AH6726,AM6726,AR6726,AW6726,BB6726,BG6726,BL6726,BQ6726,BV6726)</f>
        <v>778.84300000000007</v>
      </c>
      <c r="N6726" s="185" t="s">
        <v>1648</v>
      </c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672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183" t="s">
        <v>292</v>
      </c>
      <c r="K6727" s="183" t="s">
        <v>318</v>
      </c>
      <c r="L6727" s="186">
        <f t="shared" si="225"/>
        <v>0</v>
      </c>
      <c r="M6727" s="186">
        <f t="shared" si="226"/>
        <v>0</v>
      </c>
      <c r="N6727" s="185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183" t="s">
        <v>293</v>
      </c>
      <c r="K6728" s="183" t="s">
        <v>318</v>
      </c>
      <c r="L6728" s="186">
        <f t="shared" si="225"/>
        <v>6.9000000000000006E-2</v>
      </c>
      <c r="M6728" s="186">
        <f t="shared" si="226"/>
        <v>646.09</v>
      </c>
      <c r="N6728" s="185" t="s">
        <v>1647</v>
      </c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183" t="s">
        <v>269</v>
      </c>
      <c r="K6729" s="183" t="s">
        <v>320</v>
      </c>
      <c r="L6729" s="186">
        <f t="shared" si="225"/>
        <v>2</v>
      </c>
      <c r="M6729" s="186">
        <f t="shared" si="226"/>
        <v>2.6030000000000002</v>
      </c>
      <c r="N6729" s="185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183" t="s">
        <v>270</v>
      </c>
      <c r="K6730" s="183" t="s">
        <v>320</v>
      </c>
      <c r="L6730" s="186">
        <f t="shared" si="225"/>
        <v>0</v>
      </c>
      <c r="M6730" s="186">
        <f t="shared" si="226"/>
        <v>0</v>
      </c>
      <c r="N6730" s="185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183" t="s">
        <v>271</v>
      </c>
      <c r="K6731" s="183" t="s">
        <v>321</v>
      </c>
      <c r="L6731" s="186">
        <f t="shared" si="225"/>
        <v>0</v>
      </c>
      <c r="M6731" s="186">
        <f t="shared" si="226"/>
        <v>0</v>
      </c>
      <c r="N6731" s="185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183" t="s">
        <v>294</v>
      </c>
      <c r="K6732" s="183" t="s">
        <v>320</v>
      </c>
      <c r="L6732" s="186">
        <f t="shared" si="225"/>
        <v>0</v>
      </c>
      <c r="M6732" s="186">
        <f t="shared" si="226"/>
        <v>0</v>
      </c>
      <c r="N6732" s="185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t="28.8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183" t="s">
        <v>346</v>
      </c>
      <c r="K6733" s="183" t="s">
        <v>320</v>
      </c>
      <c r="L6733" s="188">
        <f t="shared" si="225"/>
        <v>1</v>
      </c>
      <c r="M6733" s="186">
        <f t="shared" si="226"/>
        <v>113.4</v>
      </c>
      <c r="N6733" s="185" t="s">
        <v>1652</v>
      </c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672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183" t="s">
        <v>295</v>
      </c>
      <c r="K6734" s="183" t="s">
        <v>320</v>
      </c>
      <c r="L6734" s="186">
        <f t="shared" si="225"/>
        <v>0</v>
      </c>
      <c r="M6734" s="186">
        <f t="shared" si="226"/>
        <v>0</v>
      </c>
      <c r="N6734" s="185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t="28.8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183" t="s">
        <v>299</v>
      </c>
      <c r="K6735" s="183" t="s">
        <v>318</v>
      </c>
      <c r="L6735" s="186">
        <f t="shared" si="225"/>
        <v>0</v>
      </c>
      <c r="M6735" s="186">
        <f t="shared" si="226"/>
        <v>0</v>
      </c>
      <c r="N6735" s="185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183" t="s">
        <v>347</v>
      </c>
      <c r="K6736" s="183" t="s">
        <v>320</v>
      </c>
      <c r="L6736" s="186">
        <f t="shared" si="225"/>
        <v>0</v>
      </c>
      <c r="M6736" s="186">
        <f t="shared" si="226"/>
        <v>0</v>
      </c>
      <c r="N6736" s="185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t="28.8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183" t="s">
        <v>296</v>
      </c>
      <c r="K6737" s="183" t="s">
        <v>321</v>
      </c>
      <c r="L6737" s="186">
        <f t="shared" si="225"/>
        <v>0</v>
      </c>
      <c r="M6737" s="186">
        <f t="shared" si="226"/>
        <v>0</v>
      </c>
      <c r="N6737" s="185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t="28.8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183" t="s">
        <v>297</v>
      </c>
      <c r="K6738" s="183" t="s">
        <v>318</v>
      </c>
      <c r="L6738" s="186">
        <f t="shared" si="225"/>
        <v>0</v>
      </c>
      <c r="M6738" s="186">
        <f t="shared" si="226"/>
        <v>0</v>
      </c>
      <c r="N6738" s="185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184" t="s">
        <v>348</v>
      </c>
      <c r="K6739" s="184" t="s">
        <v>320</v>
      </c>
      <c r="L6739" s="186">
        <f t="shared" si="225"/>
        <v>0</v>
      </c>
      <c r="M6739" s="186">
        <f t="shared" si="226"/>
        <v>0</v>
      </c>
      <c r="N6739" s="185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183" t="s">
        <v>272</v>
      </c>
      <c r="K6740" s="183" t="s">
        <v>321</v>
      </c>
      <c r="L6740" s="186">
        <f t="shared" si="225"/>
        <v>0</v>
      </c>
      <c r="M6740" s="186">
        <f t="shared" si="226"/>
        <v>0</v>
      </c>
      <c r="N6740" s="185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183" t="s">
        <v>273</v>
      </c>
      <c r="K6741" s="183" t="s">
        <v>321</v>
      </c>
      <c r="L6741" s="186">
        <f t="shared" si="225"/>
        <v>1.4E-2</v>
      </c>
      <c r="M6741" s="186">
        <f t="shared" si="226"/>
        <v>35.308999999999997</v>
      </c>
      <c r="N6741" s="185" t="s">
        <v>1650</v>
      </c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691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183" t="s">
        <v>274</v>
      </c>
      <c r="K6742" s="183" t="s">
        <v>321</v>
      </c>
      <c r="L6742" s="186">
        <f t="shared" si="225"/>
        <v>9.0000000000000011E-3</v>
      </c>
      <c r="M6742" s="186">
        <f t="shared" si="226"/>
        <v>17.687999999999999</v>
      </c>
      <c r="N6742" s="185" t="s">
        <v>1649</v>
      </c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183" t="s">
        <v>275</v>
      </c>
      <c r="K6743" s="183" t="s">
        <v>321</v>
      </c>
      <c r="L6743" s="186">
        <f t="shared" si="225"/>
        <v>0</v>
      </c>
      <c r="M6743" s="186">
        <f t="shared" si="226"/>
        <v>0</v>
      </c>
      <c r="N6743" s="185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183" t="s">
        <v>276</v>
      </c>
      <c r="K6744" s="183" t="s">
        <v>320</v>
      </c>
      <c r="L6744" s="186">
        <f t="shared" si="225"/>
        <v>0</v>
      </c>
      <c r="M6744" s="186">
        <f t="shared" si="226"/>
        <v>0</v>
      </c>
      <c r="N6744" s="185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183" t="s">
        <v>277</v>
      </c>
      <c r="K6745" s="183" t="s">
        <v>320</v>
      </c>
      <c r="L6745" s="186">
        <f t="shared" si="225"/>
        <v>0</v>
      </c>
      <c r="M6745" s="186">
        <f t="shared" si="226"/>
        <v>0</v>
      </c>
      <c r="N6745" s="185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183" t="s">
        <v>298</v>
      </c>
      <c r="K6746" s="183" t="s">
        <v>321</v>
      </c>
      <c r="L6746" s="186">
        <f t="shared" si="225"/>
        <v>0.26</v>
      </c>
      <c r="M6746" s="186">
        <f t="shared" si="226"/>
        <v>163.79</v>
      </c>
      <c r="N6746" s="185" t="s">
        <v>1648</v>
      </c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183" t="s">
        <v>278</v>
      </c>
      <c r="K6747" s="183" t="s">
        <v>320</v>
      </c>
      <c r="L6747" s="186">
        <f t="shared" si="225"/>
        <v>90</v>
      </c>
      <c r="M6747" s="186">
        <f t="shared" si="226"/>
        <v>135.57599999999999</v>
      </c>
      <c r="N6747" s="185" t="s">
        <v>1651</v>
      </c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1004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183" t="s">
        <v>279</v>
      </c>
      <c r="K6748" s="183" t="s">
        <v>320</v>
      </c>
      <c r="L6748" s="186">
        <f t="shared" si="225"/>
        <v>0</v>
      </c>
      <c r="M6748" s="186">
        <f t="shared" si="226"/>
        <v>0</v>
      </c>
      <c r="N6748" s="185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183" t="s">
        <v>280</v>
      </c>
      <c r="K6749" s="183" t="s">
        <v>319</v>
      </c>
      <c r="L6749" s="186">
        <f t="shared" si="225"/>
        <v>0</v>
      </c>
      <c r="M6749" s="186">
        <f t="shared" si="226"/>
        <v>0</v>
      </c>
      <c r="N6749" s="185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t="86.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183" t="s">
        <v>281</v>
      </c>
      <c r="K6750" s="183" t="s">
        <v>319</v>
      </c>
      <c r="L6750" s="186">
        <f t="shared" si="225"/>
        <v>0</v>
      </c>
      <c r="M6750" s="186">
        <f t="shared" si="226"/>
        <v>131.58750000000001</v>
      </c>
      <c r="N6750" s="185" t="s">
        <v>1653</v>
      </c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740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1060</v>
      </c>
      <c r="BD6750" s="105"/>
      <c r="BE6750" s="105"/>
      <c r="BF6750" s="105"/>
      <c r="BG6750" s="109">
        <v>4.5</v>
      </c>
      <c r="BH6750" s="2" t="s">
        <v>1015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1269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2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183" t="s">
        <v>267</v>
      </c>
      <c r="K6752" s="183" t="s">
        <v>318</v>
      </c>
      <c r="L6752" s="186">
        <f t="shared" si="225"/>
        <v>0</v>
      </c>
      <c r="M6752" s="186">
        <f t="shared" si="226"/>
        <v>0</v>
      </c>
      <c r="N6752" s="185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183" t="s">
        <v>291</v>
      </c>
      <c r="K6753" s="183" t="s">
        <v>319</v>
      </c>
      <c r="L6753" s="186">
        <f t="shared" si="225"/>
        <v>0</v>
      </c>
      <c r="M6753" s="186">
        <f t="shared" si="226"/>
        <v>0</v>
      </c>
      <c r="N6753" s="185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183" t="s">
        <v>336</v>
      </c>
      <c r="K6754" s="183" t="s">
        <v>319</v>
      </c>
      <c r="L6754" s="186">
        <f t="shared" si="225"/>
        <v>0</v>
      </c>
      <c r="M6754" s="186">
        <f t="shared" si="226"/>
        <v>0</v>
      </c>
      <c r="N6754" s="185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184" t="s">
        <v>337</v>
      </c>
      <c r="K6755" s="184" t="s">
        <v>318</v>
      </c>
      <c r="L6755" s="186">
        <f t="shared" si="225"/>
        <v>0</v>
      </c>
      <c r="M6755" s="186">
        <f t="shared" si="226"/>
        <v>0</v>
      </c>
      <c r="N6755" s="185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t="28.8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184" t="s">
        <v>338</v>
      </c>
      <c r="K6756" s="184" t="s">
        <v>339</v>
      </c>
      <c r="L6756" s="186">
        <f t="shared" si="225"/>
        <v>0</v>
      </c>
      <c r="M6756" s="186">
        <f t="shared" si="226"/>
        <v>0</v>
      </c>
      <c r="N6756" s="185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t="28.8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184" t="s">
        <v>340</v>
      </c>
      <c r="K6757" s="184" t="s">
        <v>318</v>
      </c>
      <c r="L6757" s="186">
        <f t="shared" si="225"/>
        <v>0</v>
      </c>
      <c r="M6757" s="186">
        <f t="shared" si="226"/>
        <v>0</v>
      </c>
      <c r="N6757" s="185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184" t="s">
        <v>341</v>
      </c>
      <c r="K6758" s="184" t="s">
        <v>320</v>
      </c>
      <c r="L6758" s="186">
        <f t="shared" si="225"/>
        <v>0</v>
      </c>
      <c r="M6758" s="186">
        <f t="shared" si="226"/>
        <v>0</v>
      </c>
      <c r="N6758" s="185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t="28.8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184" t="s">
        <v>342</v>
      </c>
      <c r="K6759" s="184" t="s">
        <v>320</v>
      </c>
      <c r="L6759" s="186">
        <f t="shared" si="225"/>
        <v>0</v>
      </c>
      <c r="M6759" s="186">
        <f t="shared" si="226"/>
        <v>0</v>
      </c>
      <c r="N6759" s="185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184" t="s">
        <v>343</v>
      </c>
      <c r="K6760" s="184" t="s">
        <v>339</v>
      </c>
      <c r="L6760" s="186">
        <f t="shared" si="225"/>
        <v>0</v>
      </c>
      <c r="M6760" s="186">
        <f t="shared" si="226"/>
        <v>0</v>
      </c>
      <c r="N6760" s="185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184" t="s">
        <v>344</v>
      </c>
      <c r="K6761" s="184" t="s">
        <v>318</v>
      </c>
      <c r="L6761" s="186">
        <f t="shared" si="225"/>
        <v>0</v>
      </c>
      <c r="M6761" s="186">
        <f t="shared" si="226"/>
        <v>0</v>
      </c>
      <c r="N6761" s="185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183" t="s">
        <v>351</v>
      </c>
      <c r="K6762" s="183" t="s">
        <v>318</v>
      </c>
      <c r="L6762" s="186">
        <f t="shared" si="225"/>
        <v>0</v>
      </c>
      <c r="M6762" s="186">
        <f t="shared" si="226"/>
        <v>0</v>
      </c>
      <c r="N6762" s="185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t="28.8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183" t="s">
        <v>352</v>
      </c>
      <c r="K6763" s="183" t="s">
        <v>321</v>
      </c>
      <c r="L6763" s="186">
        <f t="shared" si="225"/>
        <v>0</v>
      </c>
      <c r="M6763" s="186">
        <f t="shared" si="226"/>
        <v>0</v>
      </c>
      <c r="N6763" s="185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183" t="s">
        <v>345</v>
      </c>
      <c r="K6764" s="183" t="s">
        <v>318</v>
      </c>
      <c r="L6764" s="186">
        <f t="shared" si="225"/>
        <v>0</v>
      </c>
      <c r="M6764" s="186">
        <f t="shared" si="226"/>
        <v>0</v>
      </c>
      <c r="N6764" s="185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183" t="s">
        <v>268</v>
      </c>
      <c r="K6765" s="183" t="s">
        <v>318</v>
      </c>
      <c r="L6765" s="186">
        <f t="shared" si="225"/>
        <v>0.745</v>
      </c>
      <c r="M6765" s="186">
        <f t="shared" si="226"/>
        <v>1464.596</v>
      </c>
      <c r="N6765" s="185" t="s">
        <v>1655</v>
      </c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183" t="s">
        <v>292</v>
      </c>
      <c r="K6766" s="183" t="s">
        <v>318</v>
      </c>
      <c r="L6766" s="186">
        <f t="shared" si="225"/>
        <v>0</v>
      </c>
      <c r="M6766" s="186">
        <f t="shared" si="226"/>
        <v>0</v>
      </c>
      <c r="N6766" s="185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183" t="s">
        <v>293</v>
      </c>
      <c r="K6767" s="183" t="s">
        <v>318</v>
      </c>
      <c r="L6767" s="186">
        <f t="shared" si="225"/>
        <v>0</v>
      </c>
      <c r="M6767" s="186">
        <f t="shared" si="226"/>
        <v>0</v>
      </c>
      <c r="N6767" s="185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183" t="s">
        <v>269</v>
      </c>
      <c r="K6768" s="183" t="s">
        <v>320</v>
      </c>
      <c r="L6768" s="186">
        <f t="shared" si="225"/>
        <v>1</v>
      </c>
      <c r="M6768" s="186">
        <f t="shared" si="226"/>
        <v>1.5429999999999999</v>
      </c>
      <c r="N6768" s="185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183" t="s">
        <v>270</v>
      </c>
      <c r="K6769" s="183" t="s">
        <v>320</v>
      </c>
      <c r="L6769" s="186">
        <f t="shared" si="225"/>
        <v>0</v>
      </c>
      <c r="M6769" s="186">
        <f t="shared" si="226"/>
        <v>0</v>
      </c>
      <c r="N6769" s="185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183" t="s">
        <v>271</v>
      </c>
      <c r="K6770" s="183" t="s">
        <v>321</v>
      </c>
      <c r="L6770" s="186">
        <f t="shared" si="225"/>
        <v>0</v>
      </c>
      <c r="M6770" s="186">
        <f t="shared" si="226"/>
        <v>0</v>
      </c>
      <c r="N6770" s="185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183" t="s">
        <v>294</v>
      </c>
      <c r="K6771" s="183" t="s">
        <v>320</v>
      </c>
      <c r="L6771" s="186">
        <f t="shared" si="225"/>
        <v>0</v>
      </c>
      <c r="M6771" s="186">
        <f t="shared" si="226"/>
        <v>0</v>
      </c>
      <c r="N6771" s="185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t="28.8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183" t="s">
        <v>346</v>
      </c>
      <c r="K6772" s="183" t="s">
        <v>320</v>
      </c>
      <c r="L6772" s="188">
        <f t="shared" si="225"/>
        <v>0</v>
      </c>
      <c r="M6772" s="186">
        <f t="shared" si="226"/>
        <v>0</v>
      </c>
      <c r="N6772" s="185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183" t="s">
        <v>295</v>
      </c>
      <c r="K6773" s="183" t="s">
        <v>320</v>
      </c>
      <c r="L6773" s="186">
        <f t="shared" si="225"/>
        <v>0</v>
      </c>
      <c r="M6773" s="186">
        <f t="shared" si="226"/>
        <v>0</v>
      </c>
      <c r="N6773" s="185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t="28.8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183" t="s">
        <v>299</v>
      </c>
      <c r="K6774" s="183" t="s">
        <v>318</v>
      </c>
      <c r="L6774" s="186">
        <f t="shared" si="225"/>
        <v>0</v>
      </c>
      <c r="M6774" s="186">
        <f t="shared" si="226"/>
        <v>0</v>
      </c>
      <c r="N6774" s="185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183" t="s">
        <v>347</v>
      </c>
      <c r="K6775" s="183" t="s">
        <v>320</v>
      </c>
      <c r="L6775" s="186">
        <f t="shared" si="225"/>
        <v>0</v>
      </c>
      <c r="M6775" s="186">
        <f t="shared" si="226"/>
        <v>0</v>
      </c>
      <c r="N6775" s="185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t="28.8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183" t="s">
        <v>296</v>
      </c>
      <c r="K6776" s="183" t="s">
        <v>321</v>
      </c>
      <c r="L6776" s="186">
        <f t="shared" si="225"/>
        <v>0</v>
      </c>
      <c r="M6776" s="186">
        <f t="shared" si="226"/>
        <v>0</v>
      </c>
      <c r="N6776" s="185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t="28.8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183" t="s">
        <v>297</v>
      </c>
      <c r="K6777" s="183" t="s">
        <v>318</v>
      </c>
      <c r="L6777" s="186">
        <f t="shared" si="225"/>
        <v>3.6900000000000002E-2</v>
      </c>
      <c r="M6777" s="186">
        <f t="shared" si="226"/>
        <v>122.268</v>
      </c>
      <c r="N6777" s="185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184" t="s">
        <v>348</v>
      </c>
      <c r="K6778" s="184" t="s">
        <v>320</v>
      </c>
      <c r="L6778" s="186">
        <f t="shared" si="225"/>
        <v>0</v>
      </c>
      <c r="M6778" s="186">
        <f t="shared" si="226"/>
        <v>0</v>
      </c>
      <c r="N6778" s="185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183" t="s">
        <v>272</v>
      </c>
      <c r="K6779" s="183" t="s">
        <v>321</v>
      </c>
      <c r="L6779" s="186">
        <f t="shared" si="225"/>
        <v>0</v>
      </c>
      <c r="M6779" s="186">
        <f t="shared" si="226"/>
        <v>0</v>
      </c>
      <c r="N6779" s="185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183" t="s">
        <v>273</v>
      </c>
      <c r="K6780" s="183" t="s">
        <v>321</v>
      </c>
      <c r="L6780" s="186">
        <f t="shared" si="225"/>
        <v>2.1999999999999999E-2</v>
      </c>
      <c r="M6780" s="186">
        <f t="shared" si="226"/>
        <v>53.478999999999999</v>
      </c>
      <c r="N6780" s="185" t="s">
        <v>1656</v>
      </c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692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183" t="s">
        <v>274</v>
      </c>
      <c r="K6781" s="183" t="s">
        <v>321</v>
      </c>
      <c r="L6781" s="186">
        <f t="shared" si="225"/>
        <v>1.5E-3</v>
      </c>
      <c r="M6781" s="186">
        <f t="shared" si="226"/>
        <v>2.105</v>
      </c>
      <c r="N6781" s="185" t="s">
        <v>1654</v>
      </c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183" t="s">
        <v>275</v>
      </c>
      <c r="K6782" s="183" t="s">
        <v>321</v>
      </c>
      <c r="L6782" s="186">
        <f t="shared" si="225"/>
        <v>0</v>
      </c>
      <c r="M6782" s="186">
        <f t="shared" si="226"/>
        <v>0</v>
      </c>
      <c r="N6782" s="185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183" t="s">
        <v>276</v>
      </c>
      <c r="K6783" s="183" t="s">
        <v>320</v>
      </c>
      <c r="L6783" s="186">
        <f t="shared" si="225"/>
        <v>0</v>
      </c>
      <c r="M6783" s="186">
        <f t="shared" si="226"/>
        <v>0</v>
      </c>
      <c r="N6783" s="185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183" t="s">
        <v>277</v>
      </c>
      <c r="K6784" s="183" t="s">
        <v>320</v>
      </c>
      <c r="L6784" s="186">
        <f t="shared" si="225"/>
        <v>0</v>
      </c>
      <c r="M6784" s="186">
        <f t="shared" si="226"/>
        <v>0</v>
      </c>
      <c r="N6784" s="185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183" t="s">
        <v>298</v>
      </c>
      <c r="K6785" s="183" t="s">
        <v>321</v>
      </c>
      <c r="L6785" s="186">
        <f t="shared" si="225"/>
        <v>0</v>
      </c>
      <c r="M6785" s="186">
        <f t="shared" si="226"/>
        <v>0</v>
      </c>
      <c r="N6785" s="185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t="28.8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183" t="s">
        <v>278</v>
      </c>
      <c r="K6786" s="183" t="s">
        <v>320</v>
      </c>
      <c r="L6786" s="186">
        <f t="shared" si="225"/>
        <v>41</v>
      </c>
      <c r="M6786" s="186">
        <f t="shared" si="226"/>
        <v>62.257000000000005</v>
      </c>
      <c r="N6786" s="185" t="s">
        <v>1657</v>
      </c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1005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183" t="s">
        <v>279</v>
      </c>
      <c r="K6787" s="183" t="s">
        <v>320</v>
      </c>
      <c r="L6787" s="186">
        <f t="shared" si="225"/>
        <v>0</v>
      </c>
      <c r="M6787" s="186">
        <f t="shared" si="226"/>
        <v>0</v>
      </c>
      <c r="N6787" s="185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183" t="s">
        <v>280</v>
      </c>
      <c r="K6788" s="183" t="s">
        <v>319</v>
      </c>
      <c r="L6788" s="186">
        <f t="shared" si="225"/>
        <v>0</v>
      </c>
      <c r="M6788" s="186">
        <f t="shared" si="226"/>
        <v>0</v>
      </c>
      <c r="N6788" s="185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t="57.6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183" t="s">
        <v>281</v>
      </c>
      <c r="K6789" s="183" t="s">
        <v>319</v>
      </c>
      <c r="L6789" s="186">
        <f t="shared" si="225"/>
        <v>0</v>
      </c>
      <c r="M6789" s="186">
        <f t="shared" si="226"/>
        <v>235.636</v>
      </c>
      <c r="N6789" s="185" t="s">
        <v>1658</v>
      </c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1060</v>
      </c>
      <c r="BD6789" s="105"/>
      <c r="BE6789" s="105"/>
      <c r="BF6789" s="105"/>
      <c r="BG6789" s="109">
        <v>4.5</v>
      </c>
      <c r="BH6789" s="2" t="s">
        <v>1015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1275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2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183" t="s">
        <v>267</v>
      </c>
      <c r="K6791" s="183" t="s">
        <v>318</v>
      </c>
      <c r="L6791" s="186">
        <f t="shared" ref="L6791:L6853" si="227">SUM(R6791,W6791,AB6791,AG6791,AL6791,AQ6791,AV6791,BA6791,BF6791,BK6791,BP6791,BU6791)</f>
        <v>0</v>
      </c>
      <c r="M6791" s="186">
        <f t="shared" ref="M6791:M6853" si="228">SUM(S6791,X6791,AC6791,AH6791,AM6791,AR6791,AW6791,BB6791,BG6791,BL6791,BQ6791,BV6791)</f>
        <v>0</v>
      </c>
      <c r="N6791" s="185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183" t="s">
        <v>291</v>
      </c>
      <c r="K6792" s="183" t="s">
        <v>319</v>
      </c>
      <c r="L6792" s="186">
        <f t="shared" si="227"/>
        <v>0</v>
      </c>
      <c r="M6792" s="186">
        <f t="shared" si="228"/>
        <v>0</v>
      </c>
      <c r="N6792" s="185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183" t="s">
        <v>336</v>
      </c>
      <c r="K6793" s="183" t="s">
        <v>319</v>
      </c>
      <c r="L6793" s="186">
        <f t="shared" si="227"/>
        <v>0</v>
      </c>
      <c r="M6793" s="186">
        <f t="shared" si="228"/>
        <v>0</v>
      </c>
      <c r="N6793" s="185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184" t="s">
        <v>337</v>
      </c>
      <c r="K6794" s="184" t="s">
        <v>318</v>
      </c>
      <c r="L6794" s="186">
        <f t="shared" si="227"/>
        <v>0</v>
      </c>
      <c r="M6794" s="186">
        <f t="shared" si="228"/>
        <v>0</v>
      </c>
      <c r="N6794" s="185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t="28.8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184" t="s">
        <v>338</v>
      </c>
      <c r="K6795" s="184" t="s">
        <v>339</v>
      </c>
      <c r="L6795" s="186">
        <f t="shared" si="227"/>
        <v>0</v>
      </c>
      <c r="M6795" s="186">
        <f t="shared" si="228"/>
        <v>0</v>
      </c>
      <c r="N6795" s="185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t="28.8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184" t="s">
        <v>340</v>
      </c>
      <c r="K6796" s="184" t="s">
        <v>318</v>
      </c>
      <c r="L6796" s="186">
        <f t="shared" si="227"/>
        <v>0</v>
      </c>
      <c r="M6796" s="186">
        <f t="shared" si="228"/>
        <v>0</v>
      </c>
      <c r="N6796" s="185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184" t="s">
        <v>341</v>
      </c>
      <c r="K6797" s="184" t="s">
        <v>320</v>
      </c>
      <c r="L6797" s="186">
        <f t="shared" si="227"/>
        <v>0</v>
      </c>
      <c r="M6797" s="186">
        <f t="shared" si="228"/>
        <v>0</v>
      </c>
      <c r="N6797" s="185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t="28.8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184" t="s">
        <v>342</v>
      </c>
      <c r="K6798" s="184" t="s">
        <v>320</v>
      </c>
      <c r="L6798" s="186">
        <f t="shared" si="227"/>
        <v>0</v>
      </c>
      <c r="M6798" s="186">
        <f t="shared" si="228"/>
        <v>0</v>
      </c>
      <c r="N6798" s="185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184" t="s">
        <v>343</v>
      </c>
      <c r="K6799" s="184" t="s">
        <v>339</v>
      </c>
      <c r="L6799" s="186">
        <f t="shared" si="227"/>
        <v>0</v>
      </c>
      <c r="M6799" s="186">
        <f t="shared" si="228"/>
        <v>0</v>
      </c>
      <c r="N6799" s="185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184" t="s">
        <v>344</v>
      </c>
      <c r="K6800" s="184" t="s">
        <v>318</v>
      </c>
      <c r="L6800" s="186">
        <f t="shared" si="227"/>
        <v>0</v>
      </c>
      <c r="M6800" s="186">
        <f t="shared" si="228"/>
        <v>0</v>
      </c>
      <c r="N6800" s="185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183" t="s">
        <v>351</v>
      </c>
      <c r="K6801" s="183" t="s">
        <v>318</v>
      </c>
      <c r="L6801" s="186">
        <f t="shared" si="227"/>
        <v>0</v>
      </c>
      <c r="M6801" s="186">
        <f t="shared" si="228"/>
        <v>0</v>
      </c>
      <c r="N6801" s="185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t="28.8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183" t="s">
        <v>352</v>
      </c>
      <c r="K6802" s="183" t="s">
        <v>321</v>
      </c>
      <c r="L6802" s="186">
        <f t="shared" si="227"/>
        <v>0</v>
      </c>
      <c r="M6802" s="186">
        <f t="shared" si="228"/>
        <v>0</v>
      </c>
      <c r="N6802" s="185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183" t="s">
        <v>345</v>
      </c>
      <c r="K6803" s="183" t="s">
        <v>318</v>
      </c>
      <c r="L6803" s="186">
        <f t="shared" si="227"/>
        <v>0</v>
      </c>
      <c r="M6803" s="186">
        <f t="shared" si="228"/>
        <v>0</v>
      </c>
      <c r="N6803" s="185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183" t="s">
        <v>268</v>
      </c>
      <c r="K6804" s="183" t="s">
        <v>318</v>
      </c>
      <c r="L6804" s="186">
        <f t="shared" si="227"/>
        <v>0.14599999999999999</v>
      </c>
      <c r="M6804" s="186">
        <f t="shared" si="228"/>
        <v>748.93100000000004</v>
      </c>
      <c r="N6804" s="185" t="s">
        <v>1660</v>
      </c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183" t="s">
        <v>292</v>
      </c>
      <c r="K6805" s="183" t="s">
        <v>318</v>
      </c>
      <c r="L6805" s="186">
        <f t="shared" si="227"/>
        <v>0</v>
      </c>
      <c r="M6805" s="186">
        <f t="shared" si="228"/>
        <v>0</v>
      </c>
      <c r="N6805" s="185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183" t="s">
        <v>293</v>
      </c>
      <c r="K6806" s="183" t="s">
        <v>318</v>
      </c>
      <c r="L6806" s="186">
        <f t="shared" si="227"/>
        <v>2.12E-2</v>
      </c>
      <c r="M6806" s="186">
        <f t="shared" si="228"/>
        <v>208.17699999999999</v>
      </c>
      <c r="N6806" s="185" t="s">
        <v>1659</v>
      </c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183" t="s">
        <v>269</v>
      </c>
      <c r="K6807" s="183" t="s">
        <v>320</v>
      </c>
      <c r="L6807" s="186">
        <f t="shared" si="227"/>
        <v>0</v>
      </c>
      <c r="M6807" s="186">
        <f t="shared" si="228"/>
        <v>0</v>
      </c>
      <c r="N6807" s="185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183" t="s">
        <v>270</v>
      </c>
      <c r="K6808" s="183" t="s">
        <v>320</v>
      </c>
      <c r="L6808" s="186">
        <f t="shared" si="227"/>
        <v>0</v>
      </c>
      <c r="M6808" s="186">
        <f t="shared" si="228"/>
        <v>0</v>
      </c>
      <c r="N6808" s="185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183" t="s">
        <v>271</v>
      </c>
      <c r="K6809" s="183" t="s">
        <v>321</v>
      </c>
      <c r="L6809" s="186">
        <f t="shared" si="227"/>
        <v>0</v>
      </c>
      <c r="M6809" s="186">
        <f t="shared" si="228"/>
        <v>0</v>
      </c>
      <c r="N6809" s="185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183" t="s">
        <v>294</v>
      </c>
      <c r="K6810" s="183" t="s">
        <v>320</v>
      </c>
      <c r="L6810" s="186">
        <f t="shared" si="227"/>
        <v>0</v>
      </c>
      <c r="M6810" s="186">
        <f t="shared" si="228"/>
        <v>0</v>
      </c>
      <c r="N6810" s="185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t="28.8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183" t="s">
        <v>346</v>
      </c>
      <c r="K6811" s="183" t="s">
        <v>320</v>
      </c>
      <c r="L6811" s="186">
        <f t="shared" si="227"/>
        <v>0</v>
      </c>
      <c r="M6811" s="186">
        <f t="shared" si="228"/>
        <v>0</v>
      </c>
      <c r="N6811" s="185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183" t="s">
        <v>295</v>
      </c>
      <c r="K6812" s="183" t="s">
        <v>320</v>
      </c>
      <c r="L6812" s="186">
        <f t="shared" si="227"/>
        <v>0</v>
      </c>
      <c r="M6812" s="186">
        <f t="shared" si="228"/>
        <v>0</v>
      </c>
      <c r="N6812" s="185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t="28.8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183" t="s">
        <v>299</v>
      </c>
      <c r="K6813" s="183" t="s">
        <v>318</v>
      </c>
      <c r="L6813" s="186">
        <f t="shared" si="227"/>
        <v>0</v>
      </c>
      <c r="M6813" s="186">
        <f t="shared" si="228"/>
        <v>0</v>
      </c>
      <c r="N6813" s="185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183" t="s">
        <v>347</v>
      </c>
      <c r="K6814" s="183" t="s">
        <v>320</v>
      </c>
      <c r="L6814" s="186">
        <f t="shared" si="227"/>
        <v>0</v>
      </c>
      <c r="M6814" s="186">
        <f t="shared" si="228"/>
        <v>0</v>
      </c>
      <c r="N6814" s="185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t="28.8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183" t="s">
        <v>296</v>
      </c>
      <c r="K6815" s="183" t="s">
        <v>321</v>
      </c>
      <c r="L6815" s="186">
        <f t="shared" si="227"/>
        <v>0</v>
      </c>
      <c r="M6815" s="186">
        <f t="shared" si="228"/>
        <v>0</v>
      </c>
      <c r="N6815" s="185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t="28.8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183" t="s">
        <v>297</v>
      </c>
      <c r="K6816" s="183" t="s">
        <v>318</v>
      </c>
      <c r="L6816" s="186">
        <f t="shared" si="227"/>
        <v>0</v>
      </c>
      <c r="M6816" s="186">
        <f t="shared" si="228"/>
        <v>0</v>
      </c>
      <c r="N6816" s="185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184" t="s">
        <v>348</v>
      </c>
      <c r="K6817" s="184" t="s">
        <v>320</v>
      </c>
      <c r="L6817" s="186">
        <f t="shared" si="227"/>
        <v>0</v>
      </c>
      <c r="M6817" s="186">
        <f t="shared" si="228"/>
        <v>0</v>
      </c>
      <c r="N6817" s="185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183" t="s">
        <v>272</v>
      </c>
      <c r="K6818" s="183" t="s">
        <v>321</v>
      </c>
      <c r="L6818" s="186">
        <f t="shared" si="227"/>
        <v>0</v>
      </c>
      <c r="M6818" s="186">
        <f t="shared" si="228"/>
        <v>0</v>
      </c>
      <c r="N6818" s="185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183" t="s">
        <v>273</v>
      </c>
      <c r="K6819" s="183" t="s">
        <v>321</v>
      </c>
      <c r="L6819" s="186">
        <f t="shared" si="227"/>
        <v>0</v>
      </c>
      <c r="M6819" s="186">
        <f t="shared" si="228"/>
        <v>0</v>
      </c>
      <c r="N6819" s="185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183" t="s">
        <v>274</v>
      </c>
      <c r="K6820" s="183" t="s">
        <v>321</v>
      </c>
      <c r="L6820" s="187">
        <f t="shared" si="227"/>
        <v>1.2999999999999999E-2</v>
      </c>
      <c r="M6820" s="186">
        <f t="shared" si="228"/>
        <v>32.518000000000001</v>
      </c>
      <c r="N6820" s="185" t="s">
        <v>1661</v>
      </c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183" t="s">
        <v>275</v>
      </c>
      <c r="K6821" s="183" t="s">
        <v>321</v>
      </c>
      <c r="L6821" s="186">
        <f t="shared" si="227"/>
        <v>0</v>
      </c>
      <c r="M6821" s="186">
        <f t="shared" si="228"/>
        <v>0</v>
      </c>
      <c r="N6821" s="185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183" t="s">
        <v>276</v>
      </c>
      <c r="K6822" s="183" t="s">
        <v>320</v>
      </c>
      <c r="L6822" s="186">
        <f t="shared" si="227"/>
        <v>0</v>
      </c>
      <c r="M6822" s="186">
        <f t="shared" si="228"/>
        <v>0</v>
      </c>
      <c r="N6822" s="185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183" t="s">
        <v>277</v>
      </c>
      <c r="K6823" s="183" t="s">
        <v>320</v>
      </c>
      <c r="L6823" s="186">
        <f t="shared" si="227"/>
        <v>0</v>
      </c>
      <c r="M6823" s="186">
        <f t="shared" si="228"/>
        <v>0</v>
      </c>
      <c r="N6823" s="185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183" t="s">
        <v>298</v>
      </c>
      <c r="K6824" s="183" t="s">
        <v>321</v>
      </c>
      <c r="L6824" s="186">
        <f t="shared" si="227"/>
        <v>0</v>
      </c>
      <c r="M6824" s="186">
        <f t="shared" si="228"/>
        <v>0</v>
      </c>
      <c r="N6824" s="185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183" t="s">
        <v>278</v>
      </c>
      <c r="K6825" s="183" t="s">
        <v>320</v>
      </c>
      <c r="L6825" s="186">
        <f t="shared" si="227"/>
        <v>9</v>
      </c>
      <c r="M6825" s="186">
        <f t="shared" si="228"/>
        <v>13.721</v>
      </c>
      <c r="N6825" s="185" t="s">
        <v>1662</v>
      </c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183" t="s">
        <v>279</v>
      </c>
      <c r="K6826" s="183" t="s">
        <v>320</v>
      </c>
      <c r="L6826" s="186">
        <f t="shared" si="227"/>
        <v>0</v>
      </c>
      <c r="M6826" s="186">
        <f t="shared" si="228"/>
        <v>0</v>
      </c>
      <c r="N6826" s="185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183" t="s">
        <v>280</v>
      </c>
      <c r="K6827" s="183" t="s">
        <v>319</v>
      </c>
      <c r="L6827" s="186">
        <f t="shared" si="227"/>
        <v>0</v>
      </c>
      <c r="M6827" s="186">
        <f t="shared" si="228"/>
        <v>0</v>
      </c>
      <c r="N6827" s="185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t="43.2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183" t="s">
        <v>281</v>
      </c>
      <c r="K6828" s="183" t="s">
        <v>319</v>
      </c>
      <c r="L6828" s="186">
        <f t="shared" si="227"/>
        <v>0</v>
      </c>
      <c r="M6828" s="186">
        <f t="shared" si="228"/>
        <v>153.53900000000002</v>
      </c>
      <c r="N6828" s="185" t="s">
        <v>1663</v>
      </c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730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1060</v>
      </c>
      <c r="BD6828" s="105"/>
      <c r="BE6828" s="105"/>
      <c r="BF6828" s="105"/>
      <c r="BG6828" s="109">
        <v>4.5</v>
      </c>
      <c r="BH6828" s="2" t="s">
        <v>1015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1255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2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183" t="s">
        <v>267</v>
      </c>
      <c r="K6830" s="183" t="s">
        <v>318</v>
      </c>
      <c r="L6830" s="186">
        <f t="shared" si="227"/>
        <v>0</v>
      </c>
      <c r="M6830" s="186">
        <f t="shared" si="228"/>
        <v>0</v>
      </c>
      <c r="N6830" s="185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183" t="s">
        <v>291</v>
      </c>
      <c r="K6831" s="183" t="s">
        <v>319</v>
      </c>
      <c r="L6831" s="186">
        <f t="shared" si="227"/>
        <v>0</v>
      </c>
      <c r="M6831" s="186">
        <f t="shared" si="228"/>
        <v>0</v>
      </c>
      <c r="N6831" s="185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183" t="s">
        <v>336</v>
      </c>
      <c r="K6832" s="183" t="s">
        <v>319</v>
      </c>
      <c r="L6832" s="186">
        <f t="shared" si="227"/>
        <v>0</v>
      </c>
      <c r="M6832" s="186">
        <f t="shared" si="228"/>
        <v>0</v>
      </c>
      <c r="N6832" s="185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184" t="s">
        <v>337</v>
      </c>
      <c r="K6833" s="184" t="s">
        <v>318</v>
      </c>
      <c r="L6833" s="186">
        <f t="shared" si="227"/>
        <v>0</v>
      </c>
      <c r="M6833" s="186">
        <f t="shared" si="228"/>
        <v>0</v>
      </c>
      <c r="N6833" s="185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t="28.8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184" t="s">
        <v>338</v>
      </c>
      <c r="K6834" s="184" t="s">
        <v>339</v>
      </c>
      <c r="L6834" s="186">
        <f t="shared" si="227"/>
        <v>0</v>
      </c>
      <c r="M6834" s="186">
        <f t="shared" si="228"/>
        <v>0</v>
      </c>
      <c r="N6834" s="185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t="28.8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184" t="s">
        <v>340</v>
      </c>
      <c r="K6835" s="184" t="s">
        <v>318</v>
      </c>
      <c r="L6835" s="186">
        <f t="shared" si="227"/>
        <v>0</v>
      </c>
      <c r="M6835" s="186">
        <f t="shared" si="228"/>
        <v>0</v>
      </c>
      <c r="N6835" s="185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184" t="s">
        <v>341</v>
      </c>
      <c r="K6836" s="184" t="s">
        <v>320</v>
      </c>
      <c r="L6836" s="186">
        <f t="shared" si="227"/>
        <v>0</v>
      </c>
      <c r="M6836" s="186">
        <f t="shared" si="228"/>
        <v>0</v>
      </c>
      <c r="N6836" s="185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t="28.8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184" t="s">
        <v>342</v>
      </c>
      <c r="K6837" s="184" t="s">
        <v>320</v>
      </c>
      <c r="L6837" s="186">
        <f t="shared" si="227"/>
        <v>0</v>
      </c>
      <c r="M6837" s="186">
        <f t="shared" si="228"/>
        <v>0</v>
      </c>
      <c r="N6837" s="185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184" t="s">
        <v>343</v>
      </c>
      <c r="K6838" s="184" t="s">
        <v>339</v>
      </c>
      <c r="L6838" s="186">
        <f t="shared" si="227"/>
        <v>0</v>
      </c>
      <c r="M6838" s="186">
        <f t="shared" si="228"/>
        <v>0</v>
      </c>
      <c r="N6838" s="185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184" t="s">
        <v>344</v>
      </c>
      <c r="K6839" s="184" t="s">
        <v>318</v>
      </c>
      <c r="L6839" s="186">
        <f t="shared" si="227"/>
        <v>0</v>
      </c>
      <c r="M6839" s="186">
        <f t="shared" si="228"/>
        <v>0</v>
      </c>
      <c r="N6839" s="185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183" t="s">
        <v>351</v>
      </c>
      <c r="K6840" s="183" t="s">
        <v>318</v>
      </c>
      <c r="L6840" s="186">
        <f t="shared" si="227"/>
        <v>0</v>
      </c>
      <c r="M6840" s="186">
        <f t="shared" si="228"/>
        <v>0</v>
      </c>
      <c r="N6840" s="185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t="28.8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183" t="s">
        <v>352</v>
      </c>
      <c r="K6841" s="183" t="s">
        <v>321</v>
      </c>
      <c r="L6841" s="186">
        <f t="shared" si="227"/>
        <v>0</v>
      </c>
      <c r="M6841" s="186">
        <f t="shared" si="228"/>
        <v>0</v>
      </c>
      <c r="N6841" s="185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183" t="s">
        <v>345</v>
      </c>
      <c r="K6842" s="183" t="s">
        <v>318</v>
      </c>
      <c r="L6842" s="186">
        <f t="shared" si="227"/>
        <v>0</v>
      </c>
      <c r="M6842" s="186">
        <f t="shared" si="228"/>
        <v>0</v>
      </c>
      <c r="N6842" s="185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183" t="s">
        <v>268</v>
      </c>
      <c r="K6843" s="183" t="s">
        <v>318</v>
      </c>
      <c r="L6843" s="186">
        <f t="shared" si="227"/>
        <v>0</v>
      </c>
      <c r="M6843" s="186">
        <f t="shared" si="228"/>
        <v>0</v>
      </c>
      <c r="N6843" s="185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183" t="s">
        <v>292</v>
      </c>
      <c r="K6844" s="183" t="s">
        <v>318</v>
      </c>
      <c r="L6844" s="186">
        <f t="shared" si="227"/>
        <v>0</v>
      </c>
      <c r="M6844" s="186">
        <f t="shared" si="228"/>
        <v>0</v>
      </c>
      <c r="N6844" s="185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183" t="s">
        <v>293</v>
      </c>
      <c r="K6845" s="183" t="s">
        <v>318</v>
      </c>
      <c r="L6845" s="186">
        <f t="shared" si="227"/>
        <v>0</v>
      </c>
      <c r="M6845" s="186">
        <f t="shared" si="228"/>
        <v>0</v>
      </c>
      <c r="N6845" s="185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183" t="s">
        <v>269</v>
      </c>
      <c r="K6846" s="183" t="s">
        <v>320</v>
      </c>
      <c r="L6846" s="186">
        <f t="shared" si="227"/>
        <v>6</v>
      </c>
      <c r="M6846" s="186">
        <f t="shared" si="228"/>
        <v>10.165000000000001</v>
      </c>
      <c r="N6846" s="185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183" t="s">
        <v>270</v>
      </c>
      <c r="K6847" s="183" t="s">
        <v>320</v>
      </c>
      <c r="L6847" s="186">
        <f t="shared" si="227"/>
        <v>3</v>
      </c>
      <c r="M6847" s="186">
        <f t="shared" si="228"/>
        <v>9.4130000000000003</v>
      </c>
      <c r="N6847" s="185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183" t="s">
        <v>271</v>
      </c>
      <c r="K6848" s="183" t="s">
        <v>321</v>
      </c>
      <c r="L6848" s="186">
        <f t="shared" si="227"/>
        <v>0</v>
      </c>
      <c r="M6848" s="186">
        <f t="shared" si="228"/>
        <v>0</v>
      </c>
      <c r="N6848" s="185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183" t="s">
        <v>294</v>
      </c>
      <c r="K6849" s="183" t="s">
        <v>320</v>
      </c>
      <c r="L6849" s="186">
        <f t="shared" si="227"/>
        <v>0</v>
      </c>
      <c r="M6849" s="186">
        <f t="shared" si="228"/>
        <v>0</v>
      </c>
      <c r="N6849" s="185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t="28.8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183" t="s">
        <v>346</v>
      </c>
      <c r="K6850" s="183" t="s">
        <v>320</v>
      </c>
      <c r="L6850" s="186">
        <f t="shared" si="227"/>
        <v>0</v>
      </c>
      <c r="M6850" s="186">
        <f t="shared" si="228"/>
        <v>0</v>
      </c>
      <c r="N6850" s="185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183" t="s">
        <v>295</v>
      </c>
      <c r="K6851" s="183" t="s">
        <v>320</v>
      </c>
      <c r="L6851" s="186">
        <f t="shared" si="227"/>
        <v>0</v>
      </c>
      <c r="M6851" s="186">
        <f t="shared" si="228"/>
        <v>0</v>
      </c>
      <c r="N6851" s="185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t="28.8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183" t="s">
        <v>299</v>
      </c>
      <c r="K6852" s="183" t="s">
        <v>318</v>
      </c>
      <c r="L6852" s="186">
        <f t="shared" si="227"/>
        <v>0</v>
      </c>
      <c r="M6852" s="186">
        <f t="shared" si="228"/>
        <v>0</v>
      </c>
      <c r="N6852" s="185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183" t="s">
        <v>347</v>
      </c>
      <c r="K6853" s="183" t="s">
        <v>320</v>
      </c>
      <c r="L6853" s="186">
        <f t="shared" si="227"/>
        <v>0</v>
      </c>
      <c r="M6853" s="186">
        <f t="shared" si="228"/>
        <v>0</v>
      </c>
      <c r="N6853" s="185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t="28.8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183" t="s">
        <v>296</v>
      </c>
      <c r="K6854" s="183" t="s">
        <v>321</v>
      </c>
      <c r="L6854" s="186">
        <f t="shared" ref="L6854:L6956" si="229">SUM(R6854,W6854,AB6854,AG6854,AL6854,AQ6854,AV6854,BA6854,BF6854,BK6854,BP6854,BU6854)</f>
        <v>0</v>
      </c>
      <c r="M6854" s="186">
        <f t="shared" ref="M6854:M6956" si="230">SUM(S6854,X6854,AC6854,AH6854,AM6854,AR6854,AW6854,BB6854,BG6854,BL6854,BQ6854,BV6854)</f>
        <v>0</v>
      </c>
      <c r="N6854" s="185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t="28.8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183" t="s">
        <v>297</v>
      </c>
      <c r="K6855" s="183" t="s">
        <v>318</v>
      </c>
      <c r="L6855" s="186">
        <f t="shared" si="229"/>
        <v>0</v>
      </c>
      <c r="M6855" s="186">
        <f t="shared" si="230"/>
        <v>0</v>
      </c>
      <c r="N6855" s="185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184" t="s">
        <v>348</v>
      </c>
      <c r="K6856" s="184" t="s">
        <v>320</v>
      </c>
      <c r="L6856" s="186">
        <f t="shared" si="229"/>
        <v>0</v>
      </c>
      <c r="M6856" s="186">
        <f t="shared" si="230"/>
        <v>0</v>
      </c>
      <c r="N6856" s="185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183" t="s">
        <v>272</v>
      </c>
      <c r="K6857" s="183" t="s">
        <v>321</v>
      </c>
      <c r="L6857" s="186">
        <f t="shared" si="229"/>
        <v>0</v>
      </c>
      <c r="M6857" s="186">
        <f t="shared" si="230"/>
        <v>0</v>
      </c>
      <c r="N6857" s="185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183" t="s">
        <v>273</v>
      </c>
      <c r="K6858" s="183" t="s">
        <v>321</v>
      </c>
      <c r="L6858" s="186">
        <f t="shared" si="229"/>
        <v>0</v>
      </c>
      <c r="M6858" s="186">
        <f t="shared" si="230"/>
        <v>0</v>
      </c>
      <c r="N6858" s="185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183" t="s">
        <v>274</v>
      </c>
      <c r="K6859" s="183" t="s">
        <v>321</v>
      </c>
      <c r="L6859" s="186">
        <f t="shared" si="229"/>
        <v>0</v>
      </c>
      <c r="M6859" s="186">
        <f t="shared" si="230"/>
        <v>0</v>
      </c>
      <c r="N6859" s="185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183" t="s">
        <v>275</v>
      </c>
      <c r="K6860" s="183" t="s">
        <v>321</v>
      </c>
      <c r="L6860" s="186">
        <f t="shared" si="229"/>
        <v>0</v>
      </c>
      <c r="M6860" s="186">
        <f t="shared" si="230"/>
        <v>0</v>
      </c>
      <c r="N6860" s="185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183" t="s">
        <v>276</v>
      </c>
      <c r="K6861" s="183" t="s">
        <v>320</v>
      </c>
      <c r="L6861" s="186">
        <f t="shared" si="229"/>
        <v>0</v>
      </c>
      <c r="M6861" s="186">
        <f t="shared" si="230"/>
        <v>0</v>
      </c>
      <c r="N6861" s="185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183" t="s">
        <v>277</v>
      </c>
      <c r="K6862" s="183" t="s">
        <v>320</v>
      </c>
      <c r="L6862" s="186">
        <f t="shared" si="229"/>
        <v>0</v>
      </c>
      <c r="M6862" s="186">
        <f t="shared" si="230"/>
        <v>0</v>
      </c>
      <c r="N6862" s="185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183" t="s">
        <v>298</v>
      </c>
      <c r="K6863" s="183" t="s">
        <v>321</v>
      </c>
      <c r="L6863" s="186">
        <f t="shared" si="229"/>
        <v>0</v>
      </c>
      <c r="M6863" s="186">
        <f t="shared" si="230"/>
        <v>0</v>
      </c>
      <c r="N6863" s="185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183" t="s">
        <v>278</v>
      </c>
      <c r="K6864" s="183" t="s">
        <v>320</v>
      </c>
      <c r="L6864" s="186">
        <f t="shared" si="229"/>
        <v>1</v>
      </c>
      <c r="M6864" s="186">
        <f t="shared" si="230"/>
        <v>1.3580000000000001</v>
      </c>
      <c r="N6864" s="185" t="s">
        <v>372</v>
      </c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183" t="s">
        <v>279</v>
      </c>
      <c r="K6865" s="183" t="s">
        <v>320</v>
      </c>
      <c r="L6865" s="186">
        <f t="shared" si="229"/>
        <v>0</v>
      </c>
      <c r="M6865" s="186">
        <f t="shared" si="230"/>
        <v>0</v>
      </c>
      <c r="N6865" s="185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183" t="s">
        <v>280</v>
      </c>
      <c r="K6866" s="183" t="s">
        <v>319</v>
      </c>
      <c r="L6866" s="186">
        <f t="shared" si="229"/>
        <v>0</v>
      </c>
      <c r="M6866" s="186">
        <f t="shared" si="230"/>
        <v>0</v>
      </c>
      <c r="N6866" s="185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183" t="s">
        <v>281</v>
      </c>
      <c r="K6867" s="183" t="s">
        <v>319</v>
      </c>
      <c r="L6867" s="186">
        <f t="shared" si="229"/>
        <v>0</v>
      </c>
      <c r="M6867" s="186">
        <f t="shared" si="230"/>
        <v>4.5</v>
      </c>
      <c r="N6867" s="185" t="s">
        <v>1060</v>
      </c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1060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2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183" t="s">
        <v>267</v>
      </c>
      <c r="K6869" s="183" t="s">
        <v>318</v>
      </c>
      <c r="L6869" s="186">
        <f t="shared" ref="L6869:L6906" si="231">SUM(R6869,W6869,AB6869,AG6869,AL6869,AQ6869,AV6869,BA6869,BF6869,BK6869,BP6869,BU6869)</f>
        <v>0</v>
      </c>
      <c r="M6869" s="186">
        <f>SUM(S6869,X6869,AC6869,AH6869,AM6869,AR6869,AW6869,BB6869,BG6869,BL6869,BQ6869,BV6869)</f>
        <v>0</v>
      </c>
      <c r="N6869" s="185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183" t="s">
        <v>291</v>
      </c>
      <c r="K6870" s="183" t="s">
        <v>319</v>
      </c>
      <c r="L6870" s="186">
        <f t="shared" si="231"/>
        <v>0</v>
      </c>
      <c r="M6870" s="186">
        <f t="shared" ref="M6870:M6906" si="232">SUM(S6870,X6870,AC6870,AH6870,AM6870,AR6870,AW6870,BB6870,BG6870,BL6870,BQ6870,BV6870)</f>
        <v>0</v>
      </c>
      <c r="N6870" s="185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183" t="s">
        <v>336</v>
      </c>
      <c r="K6871" s="183" t="s">
        <v>319</v>
      </c>
      <c r="L6871" s="186">
        <f t="shared" si="231"/>
        <v>0</v>
      </c>
      <c r="M6871" s="186">
        <f t="shared" si="232"/>
        <v>0</v>
      </c>
      <c r="N6871" s="185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184" t="s">
        <v>337</v>
      </c>
      <c r="K6872" s="184" t="s">
        <v>318</v>
      </c>
      <c r="L6872" s="186">
        <f t="shared" si="231"/>
        <v>0</v>
      </c>
      <c r="M6872" s="186">
        <f t="shared" si="232"/>
        <v>0</v>
      </c>
      <c r="N6872" s="185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t="28.8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184" t="s">
        <v>338</v>
      </c>
      <c r="K6873" s="184" t="s">
        <v>339</v>
      </c>
      <c r="L6873" s="186">
        <f t="shared" si="231"/>
        <v>0</v>
      </c>
      <c r="M6873" s="186">
        <f t="shared" si="232"/>
        <v>0</v>
      </c>
      <c r="N6873" s="185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t="28.8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184" t="s">
        <v>340</v>
      </c>
      <c r="K6874" s="184" t="s">
        <v>318</v>
      </c>
      <c r="L6874" s="186">
        <f t="shared" si="231"/>
        <v>0</v>
      </c>
      <c r="M6874" s="186">
        <f t="shared" si="232"/>
        <v>0</v>
      </c>
      <c r="N6874" s="185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184" t="s">
        <v>341</v>
      </c>
      <c r="K6875" s="184" t="s">
        <v>320</v>
      </c>
      <c r="L6875" s="186">
        <f t="shared" si="231"/>
        <v>0</v>
      </c>
      <c r="M6875" s="186">
        <f t="shared" si="232"/>
        <v>0</v>
      </c>
      <c r="N6875" s="185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t="28.8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184" t="s">
        <v>342</v>
      </c>
      <c r="K6876" s="184" t="s">
        <v>320</v>
      </c>
      <c r="L6876" s="186">
        <f t="shared" si="231"/>
        <v>0</v>
      </c>
      <c r="M6876" s="186">
        <f t="shared" si="232"/>
        <v>0</v>
      </c>
      <c r="N6876" s="185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184" t="s">
        <v>343</v>
      </c>
      <c r="K6877" s="184" t="s">
        <v>339</v>
      </c>
      <c r="L6877" s="186">
        <f t="shared" si="231"/>
        <v>0</v>
      </c>
      <c r="M6877" s="186">
        <f t="shared" si="232"/>
        <v>0</v>
      </c>
      <c r="N6877" s="185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184" t="s">
        <v>344</v>
      </c>
      <c r="K6878" s="184" t="s">
        <v>318</v>
      </c>
      <c r="L6878" s="186">
        <f t="shared" si="231"/>
        <v>0</v>
      </c>
      <c r="M6878" s="186">
        <f t="shared" si="232"/>
        <v>0</v>
      </c>
      <c r="N6878" s="185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183" t="s">
        <v>351</v>
      </c>
      <c r="K6879" s="183" t="s">
        <v>318</v>
      </c>
      <c r="L6879" s="186">
        <f t="shared" si="231"/>
        <v>0</v>
      </c>
      <c r="M6879" s="186">
        <f t="shared" si="232"/>
        <v>0</v>
      </c>
      <c r="N6879" s="185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t="28.8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183" t="s">
        <v>352</v>
      </c>
      <c r="K6880" s="183" t="s">
        <v>321</v>
      </c>
      <c r="L6880" s="186">
        <f t="shared" si="231"/>
        <v>0</v>
      </c>
      <c r="M6880" s="186">
        <f t="shared" si="232"/>
        <v>0</v>
      </c>
      <c r="N6880" s="185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183" t="s">
        <v>345</v>
      </c>
      <c r="K6881" s="183" t="s">
        <v>318</v>
      </c>
      <c r="L6881" s="186">
        <f t="shared" si="231"/>
        <v>0</v>
      </c>
      <c r="M6881" s="186">
        <f t="shared" si="232"/>
        <v>0</v>
      </c>
      <c r="N6881" s="185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183" t="s">
        <v>268</v>
      </c>
      <c r="K6882" s="183" t="s">
        <v>318</v>
      </c>
      <c r="L6882" s="186">
        <f t="shared" si="231"/>
        <v>0</v>
      </c>
      <c r="M6882" s="186">
        <f t="shared" si="232"/>
        <v>0</v>
      </c>
      <c r="N6882" s="185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183" t="s">
        <v>292</v>
      </c>
      <c r="K6883" s="183" t="s">
        <v>318</v>
      </c>
      <c r="L6883" s="186">
        <f t="shared" si="231"/>
        <v>0</v>
      </c>
      <c r="M6883" s="186">
        <f t="shared" si="232"/>
        <v>0</v>
      </c>
      <c r="N6883" s="185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183" t="s">
        <v>293</v>
      </c>
      <c r="K6884" s="183" t="s">
        <v>318</v>
      </c>
      <c r="L6884" s="186">
        <f t="shared" si="231"/>
        <v>0</v>
      </c>
      <c r="M6884" s="186">
        <f t="shared" si="232"/>
        <v>0</v>
      </c>
      <c r="N6884" s="185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183" t="s">
        <v>269</v>
      </c>
      <c r="K6885" s="183" t="s">
        <v>320</v>
      </c>
      <c r="L6885" s="186">
        <f t="shared" si="231"/>
        <v>0</v>
      </c>
      <c r="M6885" s="186">
        <f t="shared" si="232"/>
        <v>0</v>
      </c>
      <c r="N6885" s="185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183" t="s">
        <v>270</v>
      </c>
      <c r="K6886" s="183" t="s">
        <v>320</v>
      </c>
      <c r="L6886" s="186">
        <f t="shared" si="231"/>
        <v>0</v>
      </c>
      <c r="M6886" s="186">
        <f t="shared" si="232"/>
        <v>0</v>
      </c>
      <c r="N6886" s="185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183" t="s">
        <v>271</v>
      </c>
      <c r="K6887" s="183" t="s">
        <v>321</v>
      </c>
      <c r="L6887" s="186">
        <f t="shared" si="231"/>
        <v>0</v>
      </c>
      <c r="M6887" s="186">
        <f t="shared" si="232"/>
        <v>0</v>
      </c>
      <c r="N6887" s="185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183" t="s">
        <v>294</v>
      </c>
      <c r="K6888" s="183" t="s">
        <v>320</v>
      </c>
      <c r="L6888" s="186">
        <f t="shared" si="231"/>
        <v>0</v>
      </c>
      <c r="M6888" s="186">
        <f t="shared" si="232"/>
        <v>0</v>
      </c>
      <c r="N6888" s="185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t="28.8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183" t="s">
        <v>346</v>
      </c>
      <c r="K6889" s="183" t="s">
        <v>320</v>
      </c>
      <c r="L6889" s="186">
        <f t="shared" si="231"/>
        <v>0</v>
      </c>
      <c r="M6889" s="186">
        <f t="shared" si="232"/>
        <v>0</v>
      </c>
      <c r="N6889" s="185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183" t="s">
        <v>295</v>
      </c>
      <c r="K6890" s="183" t="s">
        <v>320</v>
      </c>
      <c r="L6890" s="186">
        <f t="shared" si="231"/>
        <v>0</v>
      </c>
      <c r="M6890" s="186">
        <f t="shared" si="232"/>
        <v>0</v>
      </c>
      <c r="N6890" s="185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t="28.8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183" t="s">
        <v>299</v>
      </c>
      <c r="K6891" s="183" t="s">
        <v>318</v>
      </c>
      <c r="L6891" s="186">
        <f t="shared" si="231"/>
        <v>0</v>
      </c>
      <c r="M6891" s="186">
        <f t="shared" si="232"/>
        <v>0</v>
      </c>
      <c r="N6891" s="185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183" t="s">
        <v>347</v>
      </c>
      <c r="K6892" s="183" t="s">
        <v>320</v>
      </c>
      <c r="L6892" s="186">
        <f t="shared" si="231"/>
        <v>0</v>
      </c>
      <c r="M6892" s="186">
        <f t="shared" si="232"/>
        <v>0</v>
      </c>
      <c r="N6892" s="185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t="28.8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183" t="s">
        <v>296</v>
      </c>
      <c r="K6893" s="183" t="s">
        <v>321</v>
      </c>
      <c r="L6893" s="186">
        <f t="shared" si="231"/>
        <v>0</v>
      </c>
      <c r="M6893" s="186">
        <f t="shared" si="232"/>
        <v>0</v>
      </c>
      <c r="N6893" s="185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t="28.8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183" t="s">
        <v>297</v>
      </c>
      <c r="K6894" s="183" t="s">
        <v>318</v>
      </c>
      <c r="L6894" s="186">
        <f t="shared" si="231"/>
        <v>0</v>
      </c>
      <c r="M6894" s="186">
        <f t="shared" si="232"/>
        <v>0</v>
      </c>
      <c r="N6894" s="185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184" t="s">
        <v>348</v>
      </c>
      <c r="K6895" s="184" t="s">
        <v>320</v>
      </c>
      <c r="L6895" s="186">
        <f t="shared" si="231"/>
        <v>0</v>
      </c>
      <c r="M6895" s="186">
        <f t="shared" si="232"/>
        <v>0</v>
      </c>
      <c r="N6895" s="185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183" t="s">
        <v>272</v>
      </c>
      <c r="K6896" s="183" t="s">
        <v>321</v>
      </c>
      <c r="L6896" s="186">
        <f t="shared" si="231"/>
        <v>0</v>
      </c>
      <c r="M6896" s="186">
        <f t="shared" si="232"/>
        <v>0</v>
      </c>
      <c r="N6896" s="185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183" t="s">
        <v>273</v>
      </c>
      <c r="K6897" s="183" t="s">
        <v>321</v>
      </c>
      <c r="L6897" s="186">
        <f t="shared" si="231"/>
        <v>3.2000000000000001E-2</v>
      </c>
      <c r="M6897" s="186">
        <f t="shared" si="232"/>
        <v>90.87</v>
      </c>
      <c r="N6897" s="185" t="s">
        <v>1210</v>
      </c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1210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183" t="s">
        <v>274</v>
      </c>
      <c r="K6898" s="183" t="s">
        <v>321</v>
      </c>
      <c r="L6898" s="186">
        <f t="shared" si="231"/>
        <v>0</v>
      </c>
      <c r="M6898" s="186">
        <f t="shared" si="232"/>
        <v>0</v>
      </c>
      <c r="N6898" s="185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183" t="s">
        <v>275</v>
      </c>
      <c r="K6899" s="183" t="s">
        <v>321</v>
      </c>
      <c r="L6899" s="186">
        <f t="shared" si="231"/>
        <v>0</v>
      </c>
      <c r="M6899" s="186">
        <f t="shared" si="232"/>
        <v>0</v>
      </c>
      <c r="N6899" s="185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183" t="s">
        <v>276</v>
      </c>
      <c r="K6900" s="183" t="s">
        <v>320</v>
      </c>
      <c r="L6900" s="186">
        <f t="shared" si="231"/>
        <v>0</v>
      </c>
      <c r="M6900" s="186">
        <f t="shared" si="232"/>
        <v>0</v>
      </c>
      <c r="N6900" s="185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183" t="s">
        <v>277</v>
      </c>
      <c r="K6901" s="183" t="s">
        <v>320</v>
      </c>
      <c r="L6901" s="186">
        <f t="shared" si="231"/>
        <v>1</v>
      </c>
      <c r="M6901" s="186">
        <f t="shared" si="232"/>
        <v>14.144</v>
      </c>
      <c r="N6901" s="185" t="s">
        <v>1664</v>
      </c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183" t="s">
        <v>298</v>
      </c>
      <c r="K6902" s="183" t="s">
        <v>321</v>
      </c>
      <c r="L6902" s="186">
        <f t="shared" si="231"/>
        <v>0</v>
      </c>
      <c r="M6902" s="186">
        <f t="shared" si="232"/>
        <v>0</v>
      </c>
      <c r="N6902" s="185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183" t="s">
        <v>278</v>
      </c>
      <c r="K6903" s="183" t="s">
        <v>320</v>
      </c>
      <c r="L6903" s="186">
        <f t="shared" si="231"/>
        <v>0</v>
      </c>
      <c r="M6903" s="186">
        <f t="shared" si="232"/>
        <v>0</v>
      </c>
      <c r="N6903" s="185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183" t="s">
        <v>279</v>
      </c>
      <c r="K6904" s="183" t="s">
        <v>320</v>
      </c>
      <c r="L6904" s="186">
        <f t="shared" si="231"/>
        <v>0</v>
      </c>
      <c r="M6904" s="186">
        <f t="shared" si="232"/>
        <v>0</v>
      </c>
      <c r="N6904" s="185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183" t="s">
        <v>280</v>
      </c>
      <c r="K6905" s="183" t="s">
        <v>319</v>
      </c>
      <c r="L6905" s="186">
        <f t="shared" si="231"/>
        <v>0</v>
      </c>
      <c r="M6905" s="186">
        <f t="shared" si="232"/>
        <v>0</v>
      </c>
      <c r="N6905" s="185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183" t="s">
        <v>281</v>
      </c>
      <c r="K6906" s="183" t="s">
        <v>319</v>
      </c>
      <c r="L6906" s="186">
        <f t="shared" si="231"/>
        <v>0</v>
      </c>
      <c r="M6906" s="186">
        <f t="shared" si="232"/>
        <v>4.5</v>
      </c>
      <c r="N6906" s="185" t="s">
        <v>1060</v>
      </c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1060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2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183" t="s">
        <v>267</v>
      </c>
      <c r="K6908" s="183" t="s">
        <v>318</v>
      </c>
      <c r="L6908" s="186">
        <f t="shared" si="229"/>
        <v>0</v>
      </c>
      <c r="M6908" s="186">
        <f t="shared" si="230"/>
        <v>0</v>
      </c>
      <c r="N6908" s="185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183" t="s">
        <v>291</v>
      </c>
      <c r="K6909" s="183" t="s">
        <v>319</v>
      </c>
      <c r="L6909" s="186">
        <f t="shared" si="229"/>
        <v>0</v>
      </c>
      <c r="M6909" s="186">
        <f t="shared" si="230"/>
        <v>0</v>
      </c>
      <c r="N6909" s="185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183" t="s">
        <v>336</v>
      </c>
      <c r="K6910" s="183" t="s">
        <v>319</v>
      </c>
      <c r="L6910" s="186">
        <f t="shared" si="229"/>
        <v>0</v>
      </c>
      <c r="M6910" s="186">
        <f t="shared" si="230"/>
        <v>0</v>
      </c>
      <c r="N6910" s="185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184" t="s">
        <v>337</v>
      </c>
      <c r="K6911" s="184" t="s">
        <v>318</v>
      </c>
      <c r="L6911" s="186">
        <f t="shared" si="229"/>
        <v>0</v>
      </c>
      <c r="M6911" s="186">
        <f t="shared" si="230"/>
        <v>0</v>
      </c>
      <c r="N6911" s="185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t="28.8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184" t="s">
        <v>338</v>
      </c>
      <c r="K6912" s="184" t="s">
        <v>339</v>
      </c>
      <c r="L6912" s="186">
        <f t="shared" si="229"/>
        <v>0</v>
      </c>
      <c r="M6912" s="186">
        <f t="shared" si="230"/>
        <v>0</v>
      </c>
      <c r="N6912" s="185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t="28.8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184" t="s">
        <v>340</v>
      </c>
      <c r="K6913" s="184" t="s">
        <v>318</v>
      </c>
      <c r="L6913" s="186">
        <f t="shared" si="229"/>
        <v>0</v>
      </c>
      <c r="M6913" s="186">
        <f t="shared" si="230"/>
        <v>0</v>
      </c>
      <c r="N6913" s="185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184" t="s">
        <v>341</v>
      </c>
      <c r="K6914" s="184" t="s">
        <v>320</v>
      </c>
      <c r="L6914" s="186">
        <f t="shared" si="229"/>
        <v>0</v>
      </c>
      <c r="M6914" s="186">
        <f t="shared" si="230"/>
        <v>0</v>
      </c>
      <c r="N6914" s="185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t="28.8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184" t="s">
        <v>342</v>
      </c>
      <c r="K6915" s="184" t="s">
        <v>320</v>
      </c>
      <c r="L6915" s="186">
        <f t="shared" si="229"/>
        <v>0</v>
      </c>
      <c r="M6915" s="186">
        <f t="shared" si="230"/>
        <v>0</v>
      </c>
      <c r="N6915" s="185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184" t="s">
        <v>343</v>
      </c>
      <c r="K6916" s="184" t="s">
        <v>339</v>
      </c>
      <c r="L6916" s="186">
        <f t="shared" si="229"/>
        <v>0</v>
      </c>
      <c r="M6916" s="186">
        <f t="shared" si="230"/>
        <v>0</v>
      </c>
      <c r="N6916" s="185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184" t="s">
        <v>344</v>
      </c>
      <c r="K6917" s="184" t="s">
        <v>318</v>
      </c>
      <c r="L6917" s="186">
        <f t="shared" si="229"/>
        <v>0</v>
      </c>
      <c r="M6917" s="186">
        <f t="shared" si="230"/>
        <v>0</v>
      </c>
      <c r="N6917" s="185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183" t="s">
        <v>351</v>
      </c>
      <c r="K6918" s="183" t="s">
        <v>318</v>
      </c>
      <c r="L6918" s="186">
        <f t="shared" si="229"/>
        <v>0</v>
      </c>
      <c r="M6918" s="186">
        <f t="shared" si="230"/>
        <v>0</v>
      </c>
      <c r="N6918" s="185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t="28.8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183" t="s">
        <v>352</v>
      </c>
      <c r="K6919" s="183" t="s">
        <v>321</v>
      </c>
      <c r="L6919" s="186">
        <f t="shared" si="229"/>
        <v>0</v>
      </c>
      <c r="M6919" s="186">
        <f t="shared" si="230"/>
        <v>0</v>
      </c>
      <c r="N6919" s="185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183" t="s">
        <v>345</v>
      </c>
      <c r="K6920" s="183" t="s">
        <v>318</v>
      </c>
      <c r="L6920" s="186">
        <f t="shared" si="229"/>
        <v>0</v>
      </c>
      <c r="M6920" s="186">
        <f t="shared" si="230"/>
        <v>0</v>
      </c>
      <c r="N6920" s="185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183" t="s">
        <v>268</v>
      </c>
      <c r="K6921" s="183" t="s">
        <v>318</v>
      </c>
      <c r="L6921" s="186">
        <f t="shared" si="229"/>
        <v>0.58200000000000007</v>
      </c>
      <c r="M6921" s="186">
        <f t="shared" si="230"/>
        <v>1228.529</v>
      </c>
      <c r="N6921" s="185" t="s">
        <v>1192</v>
      </c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1192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183" t="s">
        <v>292</v>
      </c>
      <c r="K6922" s="183" t="s">
        <v>318</v>
      </c>
      <c r="L6922" s="186">
        <f t="shared" si="229"/>
        <v>0</v>
      </c>
      <c r="M6922" s="186">
        <f t="shared" si="230"/>
        <v>0</v>
      </c>
      <c r="N6922" s="185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183" t="s">
        <v>293</v>
      </c>
      <c r="K6923" s="183" t="s">
        <v>318</v>
      </c>
      <c r="L6923" s="186">
        <f t="shared" si="229"/>
        <v>0</v>
      </c>
      <c r="M6923" s="186">
        <f t="shared" si="230"/>
        <v>0</v>
      </c>
      <c r="N6923" s="185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183" t="s">
        <v>269</v>
      </c>
      <c r="K6924" s="183" t="s">
        <v>320</v>
      </c>
      <c r="L6924" s="186">
        <f t="shared" si="229"/>
        <v>7</v>
      </c>
      <c r="M6924" s="186">
        <f t="shared" si="230"/>
        <v>12.015000000000001</v>
      </c>
      <c r="N6924" s="185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183" t="s">
        <v>270</v>
      </c>
      <c r="K6925" s="183" t="s">
        <v>320</v>
      </c>
      <c r="L6925" s="186">
        <f t="shared" si="229"/>
        <v>0</v>
      </c>
      <c r="M6925" s="186">
        <f t="shared" si="230"/>
        <v>0</v>
      </c>
      <c r="N6925" s="185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183" t="s">
        <v>271</v>
      </c>
      <c r="K6926" s="183" t="s">
        <v>321</v>
      </c>
      <c r="L6926" s="186">
        <f t="shared" si="229"/>
        <v>0</v>
      </c>
      <c r="M6926" s="186">
        <f t="shared" si="230"/>
        <v>0</v>
      </c>
      <c r="N6926" s="185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183" t="s">
        <v>294</v>
      </c>
      <c r="K6927" s="183" t="s">
        <v>320</v>
      </c>
      <c r="L6927" s="186">
        <f t="shared" si="229"/>
        <v>0</v>
      </c>
      <c r="M6927" s="186">
        <f t="shared" si="230"/>
        <v>0</v>
      </c>
      <c r="N6927" s="185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t="28.8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183" t="s">
        <v>346</v>
      </c>
      <c r="K6928" s="183" t="s">
        <v>320</v>
      </c>
      <c r="L6928" s="186">
        <f t="shared" si="229"/>
        <v>0</v>
      </c>
      <c r="M6928" s="186">
        <f t="shared" si="230"/>
        <v>0</v>
      </c>
      <c r="N6928" s="185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183" t="s">
        <v>295</v>
      </c>
      <c r="K6929" s="183" t="s">
        <v>320</v>
      </c>
      <c r="L6929" s="186">
        <f t="shared" si="229"/>
        <v>0</v>
      </c>
      <c r="M6929" s="186">
        <f t="shared" si="230"/>
        <v>0</v>
      </c>
      <c r="N6929" s="185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t="28.8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183" t="s">
        <v>299</v>
      </c>
      <c r="K6930" s="183" t="s">
        <v>318</v>
      </c>
      <c r="L6930" s="186">
        <f t="shared" si="229"/>
        <v>0</v>
      </c>
      <c r="M6930" s="186">
        <f t="shared" si="230"/>
        <v>0</v>
      </c>
      <c r="N6930" s="185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183" t="s">
        <v>347</v>
      </c>
      <c r="K6931" s="183" t="s">
        <v>320</v>
      </c>
      <c r="L6931" s="186">
        <f t="shared" si="229"/>
        <v>0</v>
      </c>
      <c r="M6931" s="186">
        <f t="shared" si="230"/>
        <v>0</v>
      </c>
      <c r="N6931" s="185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t="28.8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183" t="s">
        <v>296</v>
      </c>
      <c r="K6932" s="183" t="s">
        <v>321</v>
      </c>
      <c r="L6932" s="186">
        <f t="shared" si="229"/>
        <v>0</v>
      </c>
      <c r="M6932" s="186">
        <f t="shared" si="230"/>
        <v>0</v>
      </c>
      <c r="N6932" s="185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t="28.8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183" t="s">
        <v>297</v>
      </c>
      <c r="K6933" s="183" t="s">
        <v>318</v>
      </c>
      <c r="L6933" s="186">
        <f t="shared" si="229"/>
        <v>0</v>
      </c>
      <c r="M6933" s="186">
        <f t="shared" si="230"/>
        <v>0</v>
      </c>
      <c r="N6933" s="185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184" t="s">
        <v>348</v>
      </c>
      <c r="K6934" s="184" t="s">
        <v>320</v>
      </c>
      <c r="L6934" s="186">
        <f t="shared" si="229"/>
        <v>0</v>
      </c>
      <c r="M6934" s="186">
        <f t="shared" si="230"/>
        <v>0</v>
      </c>
      <c r="N6934" s="185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183" t="s">
        <v>272</v>
      </c>
      <c r="K6935" s="183" t="s">
        <v>321</v>
      </c>
      <c r="L6935" s="186">
        <f t="shared" si="229"/>
        <v>0</v>
      </c>
      <c r="M6935" s="186">
        <f t="shared" si="230"/>
        <v>0</v>
      </c>
      <c r="N6935" s="185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t="28.8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183" t="s">
        <v>273</v>
      </c>
      <c r="K6936" s="183" t="s">
        <v>321</v>
      </c>
      <c r="L6936" s="186">
        <f t="shared" si="229"/>
        <v>0.02</v>
      </c>
      <c r="M6936" s="186">
        <f t="shared" si="230"/>
        <v>48.453000000000003</v>
      </c>
      <c r="N6936" s="185" t="s">
        <v>1667</v>
      </c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693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183" t="s">
        <v>274</v>
      </c>
      <c r="K6937" s="183" t="s">
        <v>321</v>
      </c>
      <c r="L6937" s="186">
        <f t="shared" si="229"/>
        <v>0</v>
      </c>
      <c r="M6937" s="186">
        <f t="shared" si="230"/>
        <v>0</v>
      </c>
      <c r="N6937" s="185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183" t="s">
        <v>275</v>
      </c>
      <c r="K6938" s="183" t="s">
        <v>321</v>
      </c>
      <c r="L6938" s="186">
        <f t="shared" si="229"/>
        <v>3.0000000000000001E-3</v>
      </c>
      <c r="M6938" s="186">
        <f t="shared" si="230"/>
        <v>4.0389999999999997</v>
      </c>
      <c r="N6938" s="185" t="s">
        <v>1666</v>
      </c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183" t="s">
        <v>276</v>
      </c>
      <c r="K6939" s="183" t="s">
        <v>320</v>
      </c>
      <c r="L6939" s="186">
        <f t="shared" si="229"/>
        <v>0</v>
      </c>
      <c r="M6939" s="186">
        <f t="shared" si="230"/>
        <v>0</v>
      </c>
      <c r="N6939" s="185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183" t="s">
        <v>277</v>
      </c>
      <c r="K6940" s="183" t="s">
        <v>320</v>
      </c>
      <c r="L6940" s="186">
        <f t="shared" si="229"/>
        <v>0</v>
      </c>
      <c r="M6940" s="186">
        <f t="shared" si="230"/>
        <v>0</v>
      </c>
      <c r="N6940" s="185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183" t="s">
        <v>298</v>
      </c>
      <c r="K6941" s="183" t="s">
        <v>321</v>
      </c>
      <c r="L6941" s="186">
        <f t="shared" si="229"/>
        <v>5.0000000000000001E-3</v>
      </c>
      <c r="M6941" s="186">
        <f t="shared" si="230"/>
        <v>2.0289999999999999</v>
      </c>
      <c r="N6941" s="185" t="s">
        <v>371</v>
      </c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183" t="s">
        <v>278</v>
      </c>
      <c r="K6942" s="183" t="s">
        <v>320</v>
      </c>
      <c r="L6942" s="186">
        <f t="shared" si="229"/>
        <v>2</v>
      </c>
      <c r="M6942" s="186">
        <f t="shared" si="230"/>
        <v>3.3450000000000002</v>
      </c>
      <c r="N6942" s="185" t="s">
        <v>1668</v>
      </c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183" t="s">
        <v>279</v>
      </c>
      <c r="K6943" s="183" t="s">
        <v>320</v>
      </c>
      <c r="L6943" s="186">
        <f t="shared" si="229"/>
        <v>0</v>
      </c>
      <c r="M6943" s="186">
        <f t="shared" si="230"/>
        <v>0</v>
      </c>
      <c r="N6943" s="185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183" t="s">
        <v>280</v>
      </c>
      <c r="K6944" s="183" t="s">
        <v>319</v>
      </c>
      <c r="L6944" s="186">
        <f t="shared" si="229"/>
        <v>0</v>
      </c>
      <c r="M6944" s="186">
        <f t="shared" si="230"/>
        <v>0</v>
      </c>
      <c r="N6944" s="185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t="28.8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183" t="s">
        <v>281</v>
      </c>
      <c r="K6945" s="183" t="s">
        <v>319</v>
      </c>
      <c r="L6945" s="186">
        <f t="shared" si="229"/>
        <v>0</v>
      </c>
      <c r="M6945" s="186">
        <f t="shared" si="230"/>
        <v>18.236000000000001</v>
      </c>
      <c r="N6945" s="185" t="s">
        <v>1665</v>
      </c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1060</v>
      </c>
      <c r="BD6945" s="105"/>
      <c r="BE6945" s="105"/>
      <c r="BF6945" s="105"/>
      <c r="BG6945" s="109">
        <v>4.5</v>
      </c>
      <c r="BH6945" s="2" t="s">
        <v>1015</v>
      </c>
      <c r="BI6945" s="2"/>
      <c r="BJ6945" s="2"/>
      <c r="BK6945" s="2"/>
      <c r="BL6945" s="55">
        <v>13.058</v>
      </c>
      <c r="BM6945" s="48" t="s">
        <v>1180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2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183" t="s">
        <v>267</v>
      </c>
      <c r="K6947" s="183" t="s">
        <v>318</v>
      </c>
      <c r="L6947" s="186">
        <f t="shared" si="229"/>
        <v>0</v>
      </c>
      <c r="M6947" s="186">
        <f t="shared" si="230"/>
        <v>0</v>
      </c>
      <c r="N6947" s="185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183" t="s">
        <v>291</v>
      </c>
      <c r="K6948" s="183" t="s">
        <v>319</v>
      </c>
      <c r="L6948" s="186">
        <f t="shared" si="229"/>
        <v>0</v>
      </c>
      <c r="M6948" s="186">
        <f t="shared" si="230"/>
        <v>0</v>
      </c>
      <c r="N6948" s="185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183" t="s">
        <v>336</v>
      </c>
      <c r="K6949" s="183" t="s">
        <v>319</v>
      </c>
      <c r="L6949" s="186">
        <f t="shared" si="229"/>
        <v>0</v>
      </c>
      <c r="M6949" s="186">
        <f t="shared" si="230"/>
        <v>0</v>
      </c>
      <c r="N6949" s="185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184" t="s">
        <v>337</v>
      </c>
      <c r="K6950" s="184" t="s">
        <v>318</v>
      </c>
      <c r="L6950" s="186">
        <f t="shared" si="229"/>
        <v>0</v>
      </c>
      <c r="M6950" s="186">
        <f t="shared" si="230"/>
        <v>0</v>
      </c>
      <c r="N6950" s="185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t="28.8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184" t="s">
        <v>338</v>
      </c>
      <c r="K6951" s="184" t="s">
        <v>339</v>
      </c>
      <c r="L6951" s="186">
        <f t="shared" si="229"/>
        <v>0</v>
      </c>
      <c r="M6951" s="186">
        <f t="shared" si="230"/>
        <v>0</v>
      </c>
      <c r="N6951" s="185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t="28.8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184" t="s">
        <v>340</v>
      </c>
      <c r="K6952" s="184" t="s">
        <v>318</v>
      </c>
      <c r="L6952" s="186">
        <f t="shared" si="229"/>
        <v>0</v>
      </c>
      <c r="M6952" s="186">
        <f t="shared" si="230"/>
        <v>0</v>
      </c>
      <c r="N6952" s="185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184" t="s">
        <v>341</v>
      </c>
      <c r="K6953" s="184" t="s">
        <v>320</v>
      </c>
      <c r="L6953" s="186">
        <f t="shared" si="229"/>
        <v>0</v>
      </c>
      <c r="M6953" s="186">
        <f t="shared" si="230"/>
        <v>0</v>
      </c>
      <c r="N6953" s="185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t="28.8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184" t="s">
        <v>342</v>
      </c>
      <c r="K6954" s="184" t="s">
        <v>320</v>
      </c>
      <c r="L6954" s="186">
        <f t="shared" si="229"/>
        <v>0</v>
      </c>
      <c r="M6954" s="186">
        <f t="shared" si="230"/>
        <v>0</v>
      </c>
      <c r="N6954" s="185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184" t="s">
        <v>343</v>
      </c>
      <c r="K6955" s="184" t="s">
        <v>339</v>
      </c>
      <c r="L6955" s="186">
        <f t="shared" si="229"/>
        <v>0</v>
      </c>
      <c r="M6955" s="186">
        <f t="shared" si="230"/>
        <v>0</v>
      </c>
      <c r="N6955" s="185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184" t="s">
        <v>344</v>
      </c>
      <c r="K6956" s="184" t="s">
        <v>318</v>
      </c>
      <c r="L6956" s="186">
        <f t="shared" si="229"/>
        <v>0</v>
      </c>
      <c r="M6956" s="186">
        <f t="shared" si="230"/>
        <v>0</v>
      </c>
      <c r="N6956" s="185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183" t="s">
        <v>351</v>
      </c>
      <c r="K6957" s="183" t="s">
        <v>318</v>
      </c>
      <c r="L6957" s="186">
        <f t="shared" ref="L6957:L7020" si="233">SUM(R6957,W6957,AB6957,AG6957,AL6957,AQ6957,AV6957,BA6957,BF6957,BK6957,BP6957,BU6957)</f>
        <v>0</v>
      </c>
      <c r="M6957" s="186">
        <f t="shared" ref="M6957:M7020" si="234">SUM(S6957,X6957,AC6957,AH6957,AM6957,AR6957,AW6957,BB6957,BG6957,BL6957,BQ6957,BV6957)</f>
        <v>0</v>
      </c>
      <c r="N6957" s="185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t="28.8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183" t="s">
        <v>352</v>
      </c>
      <c r="K6958" s="183" t="s">
        <v>321</v>
      </c>
      <c r="L6958" s="186">
        <f t="shared" si="233"/>
        <v>0</v>
      </c>
      <c r="M6958" s="186">
        <f t="shared" si="234"/>
        <v>0</v>
      </c>
      <c r="N6958" s="185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183" t="s">
        <v>345</v>
      </c>
      <c r="K6959" s="183" t="s">
        <v>318</v>
      </c>
      <c r="L6959" s="186">
        <f t="shared" si="233"/>
        <v>0</v>
      </c>
      <c r="M6959" s="186">
        <f t="shared" si="234"/>
        <v>0</v>
      </c>
      <c r="N6959" s="185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183" t="s">
        <v>268</v>
      </c>
      <c r="K6960" s="183" t="s">
        <v>318</v>
      </c>
      <c r="L6960" s="186">
        <f t="shared" si="233"/>
        <v>0.41600000000000004</v>
      </c>
      <c r="M6960" s="186">
        <f t="shared" si="234"/>
        <v>804.03</v>
      </c>
      <c r="N6960" s="185" t="s">
        <v>1672</v>
      </c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1190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183" t="s">
        <v>292</v>
      </c>
      <c r="K6961" s="183" t="s">
        <v>318</v>
      </c>
      <c r="L6961" s="186">
        <f t="shared" si="233"/>
        <v>0</v>
      </c>
      <c r="M6961" s="186">
        <f t="shared" si="234"/>
        <v>0</v>
      </c>
      <c r="N6961" s="185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183" t="s">
        <v>293</v>
      </c>
      <c r="K6962" s="183" t="s">
        <v>318</v>
      </c>
      <c r="L6962" s="187">
        <f t="shared" si="233"/>
        <v>5.2999999999999999E-2</v>
      </c>
      <c r="M6962" s="186">
        <f t="shared" si="234"/>
        <v>475.85599999999999</v>
      </c>
      <c r="N6962" s="185" t="s">
        <v>1669</v>
      </c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183" t="s">
        <v>269</v>
      </c>
      <c r="K6963" s="183" t="s">
        <v>320</v>
      </c>
      <c r="L6963" s="186">
        <f t="shared" si="233"/>
        <v>5</v>
      </c>
      <c r="M6963" s="186">
        <f t="shared" si="234"/>
        <v>8.1150000000000002</v>
      </c>
      <c r="N6963" s="185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183" t="s">
        <v>270</v>
      </c>
      <c r="K6964" s="183" t="s">
        <v>320</v>
      </c>
      <c r="L6964" s="186">
        <f t="shared" si="233"/>
        <v>0</v>
      </c>
      <c r="M6964" s="186">
        <f t="shared" si="234"/>
        <v>0</v>
      </c>
      <c r="N6964" s="185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183" t="s">
        <v>271</v>
      </c>
      <c r="K6965" s="183" t="s">
        <v>321</v>
      </c>
      <c r="L6965" s="186">
        <f t="shared" si="233"/>
        <v>0</v>
      </c>
      <c r="M6965" s="186">
        <f t="shared" si="234"/>
        <v>0</v>
      </c>
      <c r="N6965" s="185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183" t="s">
        <v>294</v>
      </c>
      <c r="K6966" s="183" t="s">
        <v>320</v>
      </c>
      <c r="L6966" s="186">
        <f t="shared" si="233"/>
        <v>0</v>
      </c>
      <c r="M6966" s="186">
        <f t="shared" si="234"/>
        <v>0</v>
      </c>
      <c r="N6966" s="185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t="28.8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183" t="s">
        <v>346</v>
      </c>
      <c r="K6967" s="183" t="s">
        <v>320</v>
      </c>
      <c r="L6967" s="186">
        <f t="shared" si="233"/>
        <v>1</v>
      </c>
      <c r="M6967" s="186">
        <f t="shared" si="234"/>
        <v>19.905999999999999</v>
      </c>
      <c r="N6967" s="185" t="s">
        <v>949</v>
      </c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949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183" t="s">
        <v>295</v>
      </c>
      <c r="K6968" s="183" t="s">
        <v>320</v>
      </c>
      <c r="L6968" s="186">
        <f t="shared" si="233"/>
        <v>0</v>
      </c>
      <c r="M6968" s="186">
        <f t="shared" si="234"/>
        <v>0</v>
      </c>
      <c r="N6968" s="185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t="28.8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183" t="s">
        <v>299</v>
      </c>
      <c r="K6969" s="183" t="s">
        <v>318</v>
      </c>
      <c r="L6969" s="186">
        <f t="shared" si="233"/>
        <v>0</v>
      </c>
      <c r="M6969" s="186">
        <f t="shared" si="234"/>
        <v>0</v>
      </c>
      <c r="N6969" s="185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183" t="s">
        <v>347</v>
      </c>
      <c r="K6970" s="183" t="s">
        <v>320</v>
      </c>
      <c r="L6970" s="186">
        <f t="shared" si="233"/>
        <v>0</v>
      </c>
      <c r="M6970" s="186">
        <f t="shared" si="234"/>
        <v>0</v>
      </c>
      <c r="N6970" s="185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t="28.8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183" t="s">
        <v>296</v>
      </c>
      <c r="K6971" s="183" t="s">
        <v>321</v>
      </c>
      <c r="L6971" s="186">
        <f t="shared" si="233"/>
        <v>0</v>
      </c>
      <c r="M6971" s="186">
        <f t="shared" si="234"/>
        <v>0</v>
      </c>
      <c r="N6971" s="185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t="28.8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183" t="s">
        <v>297</v>
      </c>
      <c r="K6972" s="183" t="s">
        <v>318</v>
      </c>
      <c r="L6972" s="186">
        <f t="shared" si="233"/>
        <v>5.0000000000000001E-3</v>
      </c>
      <c r="M6972" s="186">
        <f t="shared" si="234"/>
        <v>16.567</v>
      </c>
      <c r="N6972" s="185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184" t="s">
        <v>348</v>
      </c>
      <c r="K6973" s="184" t="s">
        <v>320</v>
      </c>
      <c r="L6973" s="186">
        <f t="shared" si="233"/>
        <v>3</v>
      </c>
      <c r="M6973" s="186">
        <f t="shared" si="234"/>
        <v>14.532</v>
      </c>
      <c r="N6973" s="185" t="s">
        <v>594</v>
      </c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183" t="s">
        <v>272</v>
      </c>
      <c r="K6974" s="183" t="s">
        <v>321</v>
      </c>
      <c r="L6974" s="186">
        <f t="shared" si="233"/>
        <v>0</v>
      </c>
      <c r="M6974" s="186">
        <f t="shared" si="234"/>
        <v>0</v>
      </c>
      <c r="N6974" s="185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183" t="s">
        <v>273</v>
      </c>
      <c r="K6975" s="183" t="s">
        <v>321</v>
      </c>
      <c r="L6975" s="186">
        <f t="shared" si="233"/>
        <v>1.6E-2</v>
      </c>
      <c r="M6975" s="186">
        <f t="shared" si="234"/>
        <v>40.073999999999998</v>
      </c>
      <c r="N6975" s="185" t="s">
        <v>1670</v>
      </c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783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183" t="s">
        <v>274</v>
      </c>
      <c r="K6976" s="183" t="s">
        <v>321</v>
      </c>
      <c r="L6976" s="186">
        <f t="shared" si="233"/>
        <v>0</v>
      </c>
      <c r="M6976" s="186">
        <f t="shared" si="234"/>
        <v>0</v>
      </c>
      <c r="N6976" s="185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183" t="s">
        <v>275</v>
      </c>
      <c r="K6977" s="183" t="s">
        <v>321</v>
      </c>
      <c r="L6977" s="187">
        <f t="shared" si="233"/>
        <v>1.7750000000000002E-2</v>
      </c>
      <c r="M6977" s="186">
        <f t="shared" si="234"/>
        <v>29.145</v>
      </c>
      <c r="N6977" s="185" t="s">
        <v>1671</v>
      </c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969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183" t="s">
        <v>276</v>
      </c>
      <c r="K6978" s="183" t="s">
        <v>320</v>
      </c>
      <c r="L6978" s="186">
        <f t="shared" si="233"/>
        <v>0</v>
      </c>
      <c r="M6978" s="186">
        <f t="shared" si="234"/>
        <v>0</v>
      </c>
      <c r="N6978" s="185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183" t="s">
        <v>277</v>
      </c>
      <c r="K6979" s="183" t="s">
        <v>320</v>
      </c>
      <c r="L6979" s="186">
        <f t="shared" si="233"/>
        <v>2</v>
      </c>
      <c r="M6979" s="186">
        <f t="shared" si="234"/>
        <v>14.474</v>
      </c>
      <c r="N6979" s="185" t="s">
        <v>716</v>
      </c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716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183" t="s">
        <v>298</v>
      </c>
      <c r="K6980" s="183" t="s">
        <v>321</v>
      </c>
      <c r="L6980" s="186">
        <f t="shared" si="233"/>
        <v>0.03</v>
      </c>
      <c r="M6980" s="186">
        <f t="shared" si="234"/>
        <v>24.88</v>
      </c>
      <c r="N6980" s="185" t="s">
        <v>371</v>
      </c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183" t="s">
        <v>278</v>
      </c>
      <c r="K6981" s="183" t="s">
        <v>320</v>
      </c>
      <c r="L6981" s="186">
        <f t="shared" si="233"/>
        <v>3</v>
      </c>
      <c r="M6981" s="186">
        <f t="shared" si="234"/>
        <v>5.8559999999999999</v>
      </c>
      <c r="N6981" s="185" t="s">
        <v>1673</v>
      </c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1244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183" t="s">
        <v>279</v>
      </c>
      <c r="K6982" s="183" t="s">
        <v>320</v>
      </c>
      <c r="L6982" s="186">
        <f t="shared" si="233"/>
        <v>0</v>
      </c>
      <c r="M6982" s="186">
        <f t="shared" si="234"/>
        <v>0</v>
      </c>
      <c r="N6982" s="185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183" t="s">
        <v>280</v>
      </c>
      <c r="K6983" s="183" t="s">
        <v>319</v>
      </c>
      <c r="L6983" s="186">
        <f t="shared" si="233"/>
        <v>0</v>
      </c>
      <c r="M6983" s="186">
        <f t="shared" si="234"/>
        <v>0</v>
      </c>
      <c r="N6983" s="185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t="86.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183" t="s">
        <v>281</v>
      </c>
      <c r="K6984" s="183" t="s">
        <v>319</v>
      </c>
      <c r="L6984" s="186">
        <f t="shared" si="233"/>
        <v>0</v>
      </c>
      <c r="M6984" s="186">
        <f t="shared" si="234"/>
        <v>168.1165</v>
      </c>
      <c r="N6984" s="185" t="s">
        <v>1674</v>
      </c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737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1060</v>
      </c>
      <c r="BD6984" s="105"/>
      <c r="BE6984" s="105"/>
      <c r="BF6984" s="105"/>
      <c r="BG6984" s="109">
        <v>4.5</v>
      </c>
      <c r="BH6984" s="2" t="s">
        <v>1015</v>
      </c>
      <c r="BI6984" s="2"/>
      <c r="BJ6984" s="2"/>
      <c r="BK6984" s="2"/>
      <c r="BL6984" s="55">
        <v>29.734000000000002</v>
      </c>
      <c r="BM6984" s="48" t="s">
        <v>1181</v>
      </c>
      <c r="BN6984" s="48"/>
      <c r="BO6984" s="48"/>
      <c r="BP6984" s="48"/>
      <c r="BQ6984" s="117">
        <f>0.832+16.326</f>
        <v>17.158000000000001</v>
      </c>
      <c r="BR6984" s="2" t="s">
        <v>1267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2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183" t="s">
        <v>267</v>
      </c>
      <c r="K6986" s="183" t="s">
        <v>318</v>
      </c>
      <c r="L6986" s="186">
        <f t="shared" si="233"/>
        <v>0</v>
      </c>
      <c r="M6986" s="186">
        <f t="shared" si="234"/>
        <v>0</v>
      </c>
      <c r="N6986" s="185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183" t="s">
        <v>291</v>
      </c>
      <c r="K6987" s="183" t="s">
        <v>319</v>
      </c>
      <c r="L6987" s="186">
        <f t="shared" si="233"/>
        <v>0</v>
      </c>
      <c r="M6987" s="186">
        <f t="shared" si="234"/>
        <v>0</v>
      </c>
      <c r="N6987" s="185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183" t="s">
        <v>336</v>
      </c>
      <c r="K6988" s="183" t="s">
        <v>319</v>
      </c>
      <c r="L6988" s="186">
        <f t="shared" si="233"/>
        <v>0</v>
      </c>
      <c r="M6988" s="186">
        <f t="shared" si="234"/>
        <v>0</v>
      </c>
      <c r="N6988" s="185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184" t="s">
        <v>337</v>
      </c>
      <c r="K6989" s="184" t="s">
        <v>318</v>
      </c>
      <c r="L6989" s="186">
        <f t="shared" si="233"/>
        <v>0</v>
      </c>
      <c r="M6989" s="186">
        <f t="shared" si="234"/>
        <v>0</v>
      </c>
      <c r="N6989" s="185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t="28.8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184" t="s">
        <v>338</v>
      </c>
      <c r="K6990" s="184" t="s">
        <v>339</v>
      </c>
      <c r="L6990" s="186">
        <f t="shared" si="233"/>
        <v>0</v>
      </c>
      <c r="M6990" s="186">
        <f t="shared" si="234"/>
        <v>0</v>
      </c>
      <c r="N6990" s="185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t="28.8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184" t="s">
        <v>340</v>
      </c>
      <c r="K6991" s="184" t="s">
        <v>318</v>
      </c>
      <c r="L6991" s="186">
        <f t="shared" si="233"/>
        <v>0</v>
      </c>
      <c r="M6991" s="186">
        <f t="shared" si="234"/>
        <v>0</v>
      </c>
      <c r="N6991" s="185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184" t="s">
        <v>341</v>
      </c>
      <c r="K6992" s="184" t="s">
        <v>320</v>
      </c>
      <c r="L6992" s="186">
        <f t="shared" si="233"/>
        <v>0</v>
      </c>
      <c r="M6992" s="186">
        <f t="shared" si="234"/>
        <v>0</v>
      </c>
      <c r="N6992" s="185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t="28.8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184" t="s">
        <v>342</v>
      </c>
      <c r="K6993" s="184" t="s">
        <v>320</v>
      </c>
      <c r="L6993" s="186">
        <f t="shared" si="233"/>
        <v>0</v>
      </c>
      <c r="M6993" s="186">
        <f t="shared" si="234"/>
        <v>0</v>
      </c>
      <c r="N6993" s="185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184" t="s">
        <v>343</v>
      </c>
      <c r="K6994" s="184" t="s">
        <v>339</v>
      </c>
      <c r="L6994" s="186">
        <f t="shared" si="233"/>
        <v>0</v>
      </c>
      <c r="M6994" s="186">
        <f t="shared" si="234"/>
        <v>0</v>
      </c>
      <c r="N6994" s="185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184" t="s">
        <v>344</v>
      </c>
      <c r="K6995" s="184" t="s">
        <v>318</v>
      </c>
      <c r="L6995" s="186">
        <f t="shared" si="233"/>
        <v>0</v>
      </c>
      <c r="M6995" s="186">
        <f t="shared" si="234"/>
        <v>0</v>
      </c>
      <c r="N6995" s="185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183" t="s">
        <v>351</v>
      </c>
      <c r="K6996" s="183" t="s">
        <v>318</v>
      </c>
      <c r="L6996" s="186">
        <f t="shared" si="233"/>
        <v>0</v>
      </c>
      <c r="M6996" s="186">
        <f t="shared" si="234"/>
        <v>0</v>
      </c>
      <c r="N6996" s="185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t="28.8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183" t="s">
        <v>352</v>
      </c>
      <c r="K6997" s="183" t="s">
        <v>321</v>
      </c>
      <c r="L6997" s="186">
        <f t="shared" si="233"/>
        <v>0</v>
      </c>
      <c r="M6997" s="186">
        <f t="shared" si="234"/>
        <v>0</v>
      </c>
      <c r="N6997" s="185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183" t="s">
        <v>345</v>
      </c>
      <c r="K6998" s="183" t="s">
        <v>318</v>
      </c>
      <c r="L6998" s="186">
        <f t="shared" si="233"/>
        <v>0</v>
      </c>
      <c r="M6998" s="186">
        <f t="shared" si="234"/>
        <v>0</v>
      </c>
      <c r="N6998" s="185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183" t="s">
        <v>268</v>
      </c>
      <c r="K6999" s="183" t="s">
        <v>318</v>
      </c>
      <c r="L6999" s="186">
        <f t="shared" si="233"/>
        <v>0</v>
      </c>
      <c r="M6999" s="186">
        <f t="shared" si="234"/>
        <v>379.25599999999997</v>
      </c>
      <c r="N6999" s="185" t="s">
        <v>1351</v>
      </c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183" t="s">
        <v>292</v>
      </c>
      <c r="K7000" s="183" t="s">
        <v>318</v>
      </c>
      <c r="L7000" s="186">
        <f t="shared" si="233"/>
        <v>0</v>
      </c>
      <c r="M7000" s="186">
        <f t="shared" si="234"/>
        <v>0</v>
      </c>
      <c r="N7000" s="185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183" t="s">
        <v>293</v>
      </c>
      <c r="K7001" s="183" t="s">
        <v>318</v>
      </c>
      <c r="L7001" s="187">
        <f t="shared" si="233"/>
        <v>8.6E-3</v>
      </c>
      <c r="M7001" s="186">
        <f t="shared" si="234"/>
        <v>80.108000000000004</v>
      </c>
      <c r="N7001" s="185" t="s">
        <v>1436</v>
      </c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183" t="s">
        <v>269</v>
      </c>
      <c r="K7002" s="183" t="s">
        <v>320</v>
      </c>
      <c r="L7002" s="186">
        <f t="shared" si="233"/>
        <v>2</v>
      </c>
      <c r="M7002" s="186">
        <f t="shared" si="234"/>
        <v>2.6030000000000002</v>
      </c>
      <c r="N7002" s="185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183" t="s">
        <v>270</v>
      </c>
      <c r="K7003" s="183" t="s">
        <v>320</v>
      </c>
      <c r="L7003" s="186">
        <f t="shared" si="233"/>
        <v>1</v>
      </c>
      <c r="M7003" s="186">
        <f t="shared" si="234"/>
        <v>3.0739999999999998</v>
      </c>
      <c r="N7003" s="185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183" t="s">
        <v>271</v>
      </c>
      <c r="K7004" s="183" t="s">
        <v>321</v>
      </c>
      <c r="L7004" s="186">
        <f t="shared" si="233"/>
        <v>0</v>
      </c>
      <c r="M7004" s="186">
        <f t="shared" si="234"/>
        <v>0</v>
      </c>
      <c r="N7004" s="185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183" t="s">
        <v>294</v>
      </c>
      <c r="K7005" s="183" t="s">
        <v>320</v>
      </c>
      <c r="L7005" s="186">
        <f t="shared" si="233"/>
        <v>0</v>
      </c>
      <c r="M7005" s="186">
        <f t="shared" si="234"/>
        <v>0</v>
      </c>
      <c r="N7005" s="185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t="28.8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183" t="s">
        <v>346</v>
      </c>
      <c r="K7006" s="183" t="s">
        <v>320</v>
      </c>
      <c r="L7006" s="186">
        <f t="shared" si="233"/>
        <v>0</v>
      </c>
      <c r="M7006" s="186">
        <f t="shared" si="234"/>
        <v>0</v>
      </c>
      <c r="N7006" s="185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183" t="s">
        <v>295</v>
      </c>
      <c r="K7007" s="183" t="s">
        <v>320</v>
      </c>
      <c r="L7007" s="186">
        <f t="shared" si="233"/>
        <v>0</v>
      </c>
      <c r="M7007" s="186">
        <f t="shared" si="234"/>
        <v>0</v>
      </c>
      <c r="N7007" s="185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t="28.8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183" t="s">
        <v>299</v>
      </c>
      <c r="K7008" s="183" t="s">
        <v>318</v>
      </c>
      <c r="L7008" s="186">
        <f t="shared" si="233"/>
        <v>0</v>
      </c>
      <c r="M7008" s="186">
        <f t="shared" si="234"/>
        <v>0</v>
      </c>
      <c r="N7008" s="185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183" t="s">
        <v>347</v>
      </c>
      <c r="K7009" s="183" t="s">
        <v>320</v>
      </c>
      <c r="L7009" s="186">
        <f t="shared" si="233"/>
        <v>0</v>
      </c>
      <c r="M7009" s="186">
        <f t="shared" si="234"/>
        <v>0</v>
      </c>
      <c r="N7009" s="185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t="28.8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183" t="s">
        <v>296</v>
      </c>
      <c r="K7010" s="183" t="s">
        <v>321</v>
      </c>
      <c r="L7010" s="186">
        <f t="shared" si="233"/>
        <v>0</v>
      </c>
      <c r="M7010" s="186">
        <f t="shared" si="234"/>
        <v>0</v>
      </c>
      <c r="N7010" s="185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t="28.8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183" t="s">
        <v>297</v>
      </c>
      <c r="K7011" s="183" t="s">
        <v>318</v>
      </c>
      <c r="L7011" s="186">
        <f t="shared" si="233"/>
        <v>0</v>
      </c>
      <c r="M7011" s="186">
        <f t="shared" si="234"/>
        <v>0</v>
      </c>
      <c r="N7011" s="185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184" t="s">
        <v>348</v>
      </c>
      <c r="K7012" s="184" t="s">
        <v>320</v>
      </c>
      <c r="L7012" s="186">
        <f t="shared" si="233"/>
        <v>0</v>
      </c>
      <c r="M7012" s="186">
        <f t="shared" si="234"/>
        <v>0</v>
      </c>
      <c r="N7012" s="185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183" t="s">
        <v>272</v>
      </c>
      <c r="K7013" s="183" t="s">
        <v>321</v>
      </c>
      <c r="L7013" s="186">
        <f t="shared" si="233"/>
        <v>0</v>
      </c>
      <c r="M7013" s="186">
        <f t="shared" si="234"/>
        <v>0</v>
      </c>
      <c r="N7013" s="185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183" t="s">
        <v>273</v>
      </c>
      <c r="K7014" s="183" t="s">
        <v>321</v>
      </c>
      <c r="L7014" s="186">
        <f t="shared" si="233"/>
        <v>2E-3</v>
      </c>
      <c r="M7014" s="186">
        <f t="shared" si="234"/>
        <v>4.1619999999999999</v>
      </c>
      <c r="N7014" s="185" t="s">
        <v>536</v>
      </c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183" t="s">
        <v>274</v>
      </c>
      <c r="K7015" s="183" t="s">
        <v>321</v>
      </c>
      <c r="L7015" s="186">
        <f t="shared" si="233"/>
        <v>0</v>
      </c>
      <c r="M7015" s="186">
        <f t="shared" si="234"/>
        <v>0</v>
      </c>
      <c r="N7015" s="185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183" t="s">
        <v>275</v>
      </c>
      <c r="K7016" s="183" t="s">
        <v>321</v>
      </c>
      <c r="L7016" s="186">
        <f t="shared" si="233"/>
        <v>0</v>
      </c>
      <c r="M7016" s="186">
        <f t="shared" si="234"/>
        <v>0</v>
      </c>
      <c r="N7016" s="185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183" t="s">
        <v>276</v>
      </c>
      <c r="K7017" s="183" t="s">
        <v>320</v>
      </c>
      <c r="L7017" s="186">
        <f t="shared" si="233"/>
        <v>0</v>
      </c>
      <c r="M7017" s="186">
        <f t="shared" si="234"/>
        <v>0</v>
      </c>
      <c r="N7017" s="185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183" t="s">
        <v>277</v>
      </c>
      <c r="K7018" s="183" t="s">
        <v>320</v>
      </c>
      <c r="L7018" s="186">
        <f t="shared" si="233"/>
        <v>0</v>
      </c>
      <c r="M7018" s="186">
        <f t="shared" si="234"/>
        <v>0</v>
      </c>
      <c r="N7018" s="185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183" t="s">
        <v>298</v>
      </c>
      <c r="K7019" s="183" t="s">
        <v>321</v>
      </c>
      <c r="L7019" s="186">
        <f t="shared" si="233"/>
        <v>0</v>
      </c>
      <c r="M7019" s="186">
        <f t="shared" si="234"/>
        <v>0</v>
      </c>
      <c r="N7019" s="185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183" t="s">
        <v>278</v>
      </c>
      <c r="K7020" s="183" t="s">
        <v>320</v>
      </c>
      <c r="L7020" s="186">
        <f t="shared" si="233"/>
        <v>16</v>
      </c>
      <c r="M7020" s="186">
        <f t="shared" si="234"/>
        <v>23.577999999999999</v>
      </c>
      <c r="N7020" s="185" t="s">
        <v>864</v>
      </c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996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183" t="s">
        <v>279</v>
      </c>
      <c r="K7021" s="183" t="s">
        <v>320</v>
      </c>
      <c r="L7021" s="186">
        <f t="shared" ref="L7021:L7084" si="235">SUM(R7021,W7021,AB7021,AG7021,AL7021,AQ7021,AV7021,BA7021,BF7021,BK7021,BP7021,BU7021)</f>
        <v>0</v>
      </c>
      <c r="M7021" s="186">
        <f t="shared" ref="M7021:M7084" si="236">SUM(S7021,X7021,AC7021,AH7021,AM7021,AR7021,AW7021,BB7021,BG7021,BL7021,BQ7021,BV7021)</f>
        <v>0</v>
      </c>
      <c r="N7021" s="185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183" t="s">
        <v>280</v>
      </c>
      <c r="K7022" s="183" t="s">
        <v>319</v>
      </c>
      <c r="L7022" s="186">
        <f t="shared" si="235"/>
        <v>0</v>
      </c>
      <c r="M7022" s="186">
        <f t="shared" si="236"/>
        <v>0</v>
      </c>
      <c r="N7022" s="185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t="43.2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183" t="s">
        <v>281</v>
      </c>
      <c r="K7023" s="183" t="s">
        <v>319</v>
      </c>
      <c r="L7023" s="186">
        <f t="shared" si="235"/>
        <v>0</v>
      </c>
      <c r="M7023" s="186">
        <f t="shared" si="236"/>
        <v>235.19500000000002</v>
      </c>
      <c r="N7023" s="185" t="s">
        <v>1675</v>
      </c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741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1060</v>
      </c>
      <c r="BD7023" s="105"/>
      <c r="BE7023" s="105"/>
      <c r="BF7023" s="105"/>
      <c r="BG7023" s="109">
        <v>4.5</v>
      </c>
      <c r="BH7023" s="2" t="s">
        <v>1050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2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183" t="s">
        <v>509</v>
      </c>
      <c r="K7025" s="183" t="s">
        <v>318</v>
      </c>
      <c r="L7025" s="186">
        <f t="shared" si="235"/>
        <v>0</v>
      </c>
      <c r="M7025" s="186">
        <f t="shared" si="236"/>
        <v>0</v>
      </c>
      <c r="N7025" s="185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183" t="s">
        <v>291</v>
      </c>
      <c r="K7026" s="183" t="s">
        <v>319</v>
      </c>
      <c r="L7026" s="186">
        <f t="shared" si="235"/>
        <v>0</v>
      </c>
      <c r="M7026" s="186">
        <f t="shared" si="236"/>
        <v>0</v>
      </c>
      <c r="N7026" s="185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183" t="s">
        <v>336</v>
      </c>
      <c r="K7027" s="183" t="s">
        <v>319</v>
      </c>
      <c r="L7027" s="186">
        <f t="shared" si="235"/>
        <v>0</v>
      </c>
      <c r="M7027" s="186">
        <f t="shared" si="236"/>
        <v>0</v>
      </c>
      <c r="N7027" s="185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184" t="s">
        <v>337</v>
      </c>
      <c r="K7028" s="184" t="s">
        <v>318</v>
      </c>
      <c r="L7028" s="186">
        <f t="shared" si="235"/>
        <v>0</v>
      </c>
      <c r="M7028" s="186">
        <f t="shared" si="236"/>
        <v>0</v>
      </c>
      <c r="N7028" s="185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t="28.8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184" t="s">
        <v>338</v>
      </c>
      <c r="K7029" s="184" t="s">
        <v>339</v>
      </c>
      <c r="L7029" s="186">
        <f t="shared" si="235"/>
        <v>0</v>
      </c>
      <c r="M7029" s="186">
        <f t="shared" si="236"/>
        <v>0</v>
      </c>
      <c r="N7029" s="185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t="28.8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184" t="s">
        <v>340</v>
      </c>
      <c r="K7030" s="184" t="s">
        <v>318</v>
      </c>
      <c r="L7030" s="186">
        <f t="shared" si="235"/>
        <v>0</v>
      </c>
      <c r="M7030" s="186">
        <f t="shared" si="236"/>
        <v>0</v>
      </c>
      <c r="N7030" s="185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184" t="s">
        <v>341</v>
      </c>
      <c r="K7031" s="184" t="s">
        <v>320</v>
      </c>
      <c r="L7031" s="186">
        <f t="shared" si="235"/>
        <v>0</v>
      </c>
      <c r="M7031" s="186">
        <f t="shared" si="236"/>
        <v>0</v>
      </c>
      <c r="N7031" s="185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t="28.8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184" t="s">
        <v>342</v>
      </c>
      <c r="K7032" s="184" t="s">
        <v>320</v>
      </c>
      <c r="L7032" s="186">
        <f t="shared" si="235"/>
        <v>0</v>
      </c>
      <c r="M7032" s="186">
        <f t="shared" si="236"/>
        <v>0</v>
      </c>
      <c r="N7032" s="185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184" t="s">
        <v>343</v>
      </c>
      <c r="K7033" s="184" t="s">
        <v>339</v>
      </c>
      <c r="L7033" s="186">
        <f t="shared" si="235"/>
        <v>0</v>
      </c>
      <c r="M7033" s="186">
        <f t="shared" si="236"/>
        <v>0</v>
      </c>
      <c r="N7033" s="185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184" t="s">
        <v>344</v>
      </c>
      <c r="K7034" s="184" t="s">
        <v>318</v>
      </c>
      <c r="L7034" s="186">
        <f t="shared" si="235"/>
        <v>0</v>
      </c>
      <c r="M7034" s="186">
        <f t="shared" si="236"/>
        <v>0</v>
      </c>
      <c r="N7034" s="185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183" t="s">
        <v>351</v>
      </c>
      <c r="K7035" s="183" t="s">
        <v>318</v>
      </c>
      <c r="L7035" s="186">
        <f t="shared" si="235"/>
        <v>0</v>
      </c>
      <c r="M7035" s="186">
        <f t="shared" si="236"/>
        <v>0</v>
      </c>
      <c r="N7035" s="185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t="28.8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183" t="s">
        <v>352</v>
      </c>
      <c r="K7036" s="183" t="s">
        <v>321</v>
      </c>
      <c r="L7036" s="186">
        <f t="shared" si="235"/>
        <v>0</v>
      </c>
      <c r="M7036" s="186">
        <f t="shared" si="236"/>
        <v>0</v>
      </c>
      <c r="N7036" s="185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183" t="s">
        <v>345</v>
      </c>
      <c r="K7037" s="183" t="s">
        <v>318</v>
      </c>
      <c r="L7037" s="186">
        <f t="shared" si="235"/>
        <v>0</v>
      </c>
      <c r="M7037" s="186">
        <f t="shared" si="236"/>
        <v>0</v>
      </c>
      <c r="N7037" s="185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183" t="s">
        <v>268</v>
      </c>
      <c r="K7038" s="183" t="s">
        <v>318</v>
      </c>
      <c r="L7038" s="186">
        <f t="shared" si="235"/>
        <v>0</v>
      </c>
      <c r="M7038" s="186">
        <f t="shared" si="236"/>
        <v>0</v>
      </c>
      <c r="N7038" s="185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183" t="s">
        <v>292</v>
      </c>
      <c r="K7039" s="183" t="s">
        <v>318</v>
      </c>
      <c r="L7039" s="186">
        <f t="shared" si="235"/>
        <v>0</v>
      </c>
      <c r="M7039" s="186">
        <f t="shared" si="236"/>
        <v>0</v>
      </c>
      <c r="N7039" s="185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183" t="s">
        <v>293</v>
      </c>
      <c r="K7040" s="183" t="s">
        <v>318</v>
      </c>
      <c r="L7040" s="186">
        <f t="shared" si="235"/>
        <v>0</v>
      </c>
      <c r="M7040" s="186">
        <f t="shared" si="236"/>
        <v>0</v>
      </c>
      <c r="N7040" s="185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183" t="s">
        <v>269</v>
      </c>
      <c r="K7041" s="183" t="s">
        <v>320</v>
      </c>
      <c r="L7041" s="186">
        <f t="shared" si="235"/>
        <v>0</v>
      </c>
      <c r="M7041" s="186">
        <f t="shared" si="236"/>
        <v>0</v>
      </c>
      <c r="N7041" s="185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183" t="s">
        <v>270</v>
      </c>
      <c r="K7042" s="183" t="s">
        <v>320</v>
      </c>
      <c r="L7042" s="186">
        <f t="shared" si="235"/>
        <v>0</v>
      </c>
      <c r="M7042" s="186">
        <f t="shared" si="236"/>
        <v>0</v>
      </c>
      <c r="N7042" s="185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183" t="s">
        <v>271</v>
      </c>
      <c r="K7043" s="183" t="s">
        <v>321</v>
      </c>
      <c r="L7043" s="186">
        <f t="shared" si="235"/>
        <v>0</v>
      </c>
      <c r="M7043" s="186">
        <f t="shared" si="236"/>
        <v>0</v>
      </c>
      <c r="N7043" s="185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183" t="s">
        <v>294</v>
      </c>
      <c r="K7044" s="183" t="s">
        <v>320</v>
      </c>
      <c r="L7044" s="186">
        <f t="shared" si="235"/>
        <v>8</v>
      </c>
      <c r="M7044" s="186">
        <f t="shared" si="236"/>
        <v>517.29899999999998</v>
      </c>
      <c r="N7044" s="185" t="s">
        <v>1679</v>
      </c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1114</v>
      </c>
      <c r="BS7044" s="2"/>
      <c r="BT7044" s="2"/>
      <c r="BU7044" s="2">
        <v>6</v>
      </c>
      <c r="BV7044" s="55">
        <v>505.32400000000001</v>
      </c>
    </row>
    <row r="7045" spans="1:74" ht="28.8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183" t="s">
        <v>346</v>
      </c>
      <c r="K7045" s="183" t="s">
        <v>320</v>
      </c>
      <c r="L7045" s="186">
        <f t="shared" si="235"/>
        <v>0</v>
      </c>
      <c r="M7045" s="186">
        <f t="shared" si="236"/>
        <v>0</v>
      </c>
      <c r="N7045" s="185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183" t="s">
        <v>295</v>
      </c>
      <c r="K7046" s="183" t="s">
        <v>320</v>
      </c>
      <c r="L7046" s="186">
        <f t="shared" si="235"/>
        <v>0</v>
      </c>
      <c r="M7046" s="186">
        <f t="shared" si="236"/>
        <v>0</v>
      </c>
      <c r="N7046" s="185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t="28.8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183" t="s">
        <v>299</v>
      </c>
      <c r="K7047" s="183" t="s">
        <v>318</v>
      </c>
      <c r="L7047" s="186">
        <f t="shared" si="235"/>
        <v>0</v>
      </c>
      <c r="M7047" s="186">
        <f t="shared" si="236"/>
        <v>0</v>
      </c>
      <c r="N7047" s="185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183" t="s">
        <v>347</v>
      </c>
      <c r="K7048" s="183" t="s">
        <v>320</v>
      </c>
      <c r="L7048" s="186">
        <f t="shared" si="235"/>
        <v>0</v>
      </c>
      <c r="M7048" s="186">
        <f t="shared" si="236"/>
        <v>0</v>
      </c>
      <c r="N7048" s="185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t="28.8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183" t="s">
        <v>296</v>
      </c>
      <c r="K7049" s="183" t="s">
        <v>321</v>
      </c>
      <c r="L7049" s="186">
        <f t="shared" si="235"/>
        <v>0</v>
      </c>
      <c r="M7049" s="186">
        <f t="shared" si="236"/>
        <v>0</v>
      </c>
      <c r="N7049" s="185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t="28.8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183" t="s">
        <v>297</v>
      </c>
      <c r="K7050" s="183" t="s">
        <v>318</v>
      </c>
      <c r="L7050" s="186">
        <f t="shared" si="235"/>
        <v>6.7100000000000007E-2</v>
      </c>
      <c r="M7050" s="186">
        <f t="shared" si="236"/>
        <v>222.334</v>
      </c>
      <c r="N7050" s="185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184" t="s">
        <v>348</v>
      </c>
      <c r="K7051" s="184" t="s">
        <v>320</v>
      </c>
      <c r="L7051" s="186">
        <f t="shared" si="235"/>
        <v>8</v>
      </c>
      <c r="M7051" s="186">
        <f t="shared" si="236"/>
        <v>22.7</v>
      </c>
      <c r="N7051" s="185" t="s">
        <v>515</v>
      </c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183" t="s">
        <v>272</v>
      </c>
      <c r="K7052" s="183" t="s">
        <v>321</v>
      </c>
      <c r="L7052" s="186">
        <f t="shared" si="235"/>
        <v>0</v>
      </c>
      <c r="M7052" s="186">
        <f t="shared" si="236"/>
        <v>0</v>
      </c>
      <c r="N7052" s="185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183" t="s">
        <v>273</v>
      </c>
      <c r="K7053" s="183" t="s">
        <v>321</v>
      </c>
      <c r="L7053" s="186">
        <f t="shared" si="235"/>
        <v>0</v>
      </c>
      <c r="M7053" s="186">
        <f t="shared" si="236"/>
        <v>0</v>
      </c>
      <c r="N7053" s="185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t="28.8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183" t="s">
        <v>274</v>
      </c>
      <c r="K7054" s="183" t="s">
        <v>321</v>
      </c>
      <c r="L7054" s="186">
        <f t="shared" si="235"/>
        <v>1.8000000000000002E-2</v>
      </c>
      <c r="M7054" s="186">
        <f t="shared" si="236"/>
        <v>41.439</v>
      </c>
      <c r="N7054" s="185" t="s">
        <v>1678</v>
      </c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962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1215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183" t="s">
        <v>275</v>
      </c>
      <c r="K7055" s="183" t="s">
        <v>321</v>
      </c>
      <c r="L7055" s="186">
        <f t="shared" si="235"/>
        <v>6.0000000000000001E-3</v>
      </c>
      <c r="M7055" s="186">
        <f t="shared" si="236"/>
        <v>7.6449999999999996</v>
      </c>
      <c r="N7055" s="185" t="s">
        <v>1676</v>
      </c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183" t="s">
        <v>276</v>
      </c>
      <c r="K7056" s="183" t="s">
        <v>320</v>
      </c>
      <c r="L7056" s="186">
        <f t="shared" si="235"/>
        <v>0</v>
      </c>
      <c r="M7056" s="186">
        <f t="shared" si="236"/>
        <v>0</v>
      </c>
      <c r="N7056" s="185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183" t="s">
        <v>277</v>
      </c>
      <c r="K7057" s="183" t="s">
        <v>320</v>
      </c>
      <c r="L7057" s="186">
        <f t="shared" si="235"/>
        <v>0</v>
      </c>
      <c r="M7057" s="186">
        <f t="shared" si="236"/>
        <v>0</v>
      </c>
      <c r="N7057" s="185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183" t="s">
        <v>298</v>
      </c>
      <c r="K7058" s="183" t="s">
        <v>321</v>
      </c>
      <c r="L7058" s="186">
        <f t="shared" si="235"/>
        <v>3.5000000000000003E-2</v>
      </c>
      <c r="M7058" s="186">
        <f t="shared" si="236"/>
        <v>29.626000000000001</v>
      </c>
      <c r="N7058" s="185" t="s">
        <v>515</v>
      </c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183" t="s">
        <v>278</v>
      </c>
      <c r="K7059" s="183" t="s">
        <v>320</v>
      </c>
      <c r="L7059" s="186">
        <f t="shared" si="235"/>
        <v>8</v>
      </c>
      <c r="M7059" s="186">
        <f t="shared" si="236"/>
        <v>10.867000000000001</v>
      </c>
      <c r="N7059" s="185" t="s">
        <v>515</v>
      </c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183" t="s">
        <v>279</v>
      </c>
      <c r="K7060" s="183" t="s">
        <v>320</v>
      </c>
      <c r="L7060" s="186">
        <f t="shared" si="235"/>
        <v>0</v>
      </c>
      <c r="M7060" s="186">
        <f t="shared" si="236"/>
        <v>0</v>
      </c>
      <c r="N7060" s="185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183" t="s">
        <v>280</v>
      </c>
      <c r="K7061" s="183" t="s">
        <v>319</v>
      </c>
      <c r="L7061" s="186">
        <f t="shared" si="235"/>
        <v>0</v>
      </c>
      <c r="M7061" s="186">
        <f t="shared" si="236"/>
        <v>0</v>
      </c>
      <c r="N7061" s="185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t="86.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183" t="s">
        <v>281</v>
      </c>
      <c r="K7062" s="183" t="s">
        <v>319</v>
      </c>
      <c r="L7062" s="186">
        <f t="shared" si="235"/>
        <v>0</v>
      </c>
      <c r="M7062" s="186">
        <f t="shared" si="236"/>
        <v>329.39769999999999</v>
      </c>
      <c r="N7062" s="185" t="s">
        <v>1677</v>
      </c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738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1060</v>
      </c>
      <c r="BD7062" s="105"/>
      <c r="BE7062" s="105"/>
      <c r="BF7062" s="105"/>
      <c r="BG7062" s="109">
        <v>4.5</v>
      </c>
      <c r="BH7062" s="2" t="s">
        <v>1051</v>
      </c>
      <c r="BI7062" s="2"/>
      <c r="BJ7062" s="2"/>
      <c r="BK7062" s="2"/>
      <c r="BL7062" s="55">
        <f>63.611+25.008</f>
        <v>88.619</v>
      </c>
      <c r="BM7062" s="48" t="s">
        <v>1182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2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0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0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0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0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0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0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0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0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0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0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0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0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0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671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0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0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0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0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0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0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0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0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0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0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0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0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0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0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0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0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0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0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704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0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0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0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0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819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0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0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0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830</v>
      </c>
      <c r="AY7101" s="2"/>
      <c r="AZ7101" s="2"/>
      <c r="BA7101" s="2"/>
      <c r="BB7101" s="55">
        <f>23.809+23.767</f>
        <v>47.576000000000001</v>
      </c>
      <c r="BC7101" s="105" t="s">
        <v>1060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1188</v>
      </c>
      <c r="BN7101" s="48"/>
      <c r="BO7101" s="48"/>
      <c r="BP7101" s="48"/>
      <c r="BQ7101" s="117">
        <v>1.7350000000000001</v>
      </c>
      <c r="BR7101" s="2" t="s">
        <v>1263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2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0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0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0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0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0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0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0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0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0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0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0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0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0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0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0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0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0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0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0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0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0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0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0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0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0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0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0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0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0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0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896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0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0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0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0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0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1114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0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0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0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1060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1015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2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0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0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0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0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0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0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0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0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0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0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0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0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0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0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672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1191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0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0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0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0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0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0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0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0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0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0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0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0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0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0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0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883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0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883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0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0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0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911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0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0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0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0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0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1073</v>
      </c>
      <c r="BD7179" s="105"/>
      <c r="BE7179" s="105"/>
      <c r="BF7179" s="105"/>
      <c r="BG7179" s="105">
        <f>13.463+4.5</f>
        <v>17.963000000000001</v>
      </c>
      <c r="BH7179" s="8" t="s">
        <v>1059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2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855</v>
      </c>
      <c r="F7181" s="10">
        <v>2</v>
      </c>
      <c r="G7181" s="18" t="s">
        <v>5</v>
      </c>
      <c r="H7181" s="3">
        <v>2024</v>
      </c>
      <c r="I7181" s="20" t="s">
        <v>287</v>
      </c>
      <c r="J7181" s="183" t="s">
        <v>509</v>
      </c>
      <c r="K7181" s="183" t="s">
        <v>318</v>
      </c>
      <c r="L7181" s="186">
        <f>SUM(R7181,W7181,AB7181,AG7181,AL7181,AQ7181,AV7181,BA7181,BF7181,BK7181,BP7181,BU7181)</f>
        <v>0</v>
      </c>
      <c r="M7181" s="186">
        <f t="shared" si="240"/>
        <v>0</v>
      </c>
      <c r="N7181" s="185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855</v>
      </c>
      <c r="F7182" s="10">
        <v>2</v>
      </c>
      <c r="G7182" s="18" t="s">
        <v>5</v>
      </c>
      <c r="H7182" s="3">
        <v>2024</v>
      </c>
      <c r="I7182" s="20" t="s">
        <v>287</v>
      </c>
      <c r="J7182" s="183" t="s">
        <v>291</v>
      </c>
      <c r="K7182" s="183" t="s">
        <v>319</v>
      </c>
      <c r="L7182" s="186">
        <f t="shared" si="239"/>
        <v>0</v>
      </c>
      <c r="M7182" s="186">
        <f t="shared" si="240"/>
        <v>0</v>
      </c>
      <c r="N7182" s="185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855</v>
      </c>
      <c r="F7183" s="10">
        <v>2</v>
      </c>
      <c r="G7183" s="18" t="s">
        <v>5</v>
      </c>
      <c r="H7183" s="3">
        <v>2024</v>
      </c>
      <c r="I7183" s="20" t="s">
        <v>286</v>
      </c>
      <c r="J7183" s="183" t="s">
        <v>336</v>
      </c>
      <c r="K7183" s="183" t="s">
        <v>319</v>
      </c>
      <c r="L7183" s="186">
        <f t="shared" si="239"/>
        <v>0</v>
      </c>
      <c r="M7183" s="186">
        <f t="shared" si="240"/>
        <v>0</v>
      </c>
      <c r="N7183" s="185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855</v>
      </c>
      <c r="F7184" s="10">
        <v>2</v>
      </c>
      <c r="G7184" s="18" t="s">
        <v>5</v>
      </c>
      <c r="H7184" s="3">
        <v>2024</v>
      </c>
      <c r="I7184" s="20" t="s">
        <v>286</v>
      </c>
      <c r="J7184" s="184" t="s">
        <v>337</v>
      </c>
      <c r="K7184" s="184" t="s">
        <v>318</v>
      </c>
      <c r="L7184" s="186">
        <f t="shared" si="239"/>
        <v>0</v>
      </c>
      <c r="M7184" s="186">
        <f t="shared" si="240"/>
        <v>0</v>
      </c>
      <c r="N7184" s="185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855</v>
      </c>
      <c r="F7185" s="10">
        <v>2</v>
      </c>
      <c r="G7185" s="18" t="s">
        <v>5</v>
      </c>
      <c r="H7185" s="3">
        <v>2024</v>
      </c>
      <c r="I7185" s="20" t="s">
        <v>286</v>
      </c>
      <c r="J7185" s="184" t="s">
        <v>338</v>
      </c>
      <c r="K7185" s="184" t="s">
        <v>339</v>
      </c>
      <c r="L7185" s="186">
        <f t="shared" si="239"/>
        <v>0</v>
      </c>
      <c r="M7185" s="186">
        <f t="shared" si="240"/>
        <v>0</v>
      </c>
      <c r="N7185" s="185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855</v>
      </c>
      <c r="F7186" s="10">
        <v>2</v>
      </c>
      <c r="G7186" s="18" t="s">
        <v>5</v>
      </c>
      <c r="H7186" s="3">
        <v>2024</v>
      </c>
      <c r="I7186" s="20" t="s">
        <v>286</v>
      </c>
      <c r="J7186" s="184" t="s">
        <v>340</v>
      </c>
      <c r="K7186" s="184" t="s">
        <v>318</v>
      </c>
      <c r="L7186" s="186">
        <f t="shared" si="239"/>
        <v>0</v>
      </c>
      <c r="M7186" s="186">
        <f t="shared" si="240"/>
        <v>0</v>
      </c>
      <c r="N7186" s="185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855</v>
      </c>
      <c r="F7187" s="10">
        <v>2</v>
      </c>
      <c r="G7187" s="18" t="s">
        <v>5</v>
      </c>
      <c r="H7187" s="3">
        <v>2024</v>
      </c>
      <c r="I7187" s="20" t="s">
        <v>286</v>
      </c>
      <c r="J7187" s="184" t="s">
        <v>341</v>
      </c>
      <c r="K7187" s="184" t="s">
        <v>320</v>
      </c>
      <c r="L7187" s="186">
        <f t="shared" si="239"/>
        <v>0</v>
      </c>
      <c r="M7187" s="186">
        <f t="shared" si="240"/>
        <v>0</v>
      </c>
      <c r="N7187" s="185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855</v>
      </c>
      <c r="F7188" s="10">
        <v>2</v>
      </c>
      <c r="G7188" s="18" t="s">
        <v>5</v>
      </c>
      <c r="H7188" s="3">
        <v>2024</v>
      </c>
      <c r="I7188" s="20" t="s">
        <v>286</v>
      </c>
      <c r="J7188" s="184" t="s">
        <v>342</v>
      </c>
      <c r="K7188" s="184" t="s">
        <v>320</v>
      </c>
      <c r="L7188" s="186">
        <f t="shared" si="239"/>
        <v>0</v>
      </c>
      <c r="M7188" s="186">
        <f t="shared" si="240"/>
        <v>0</v>
      </c>
      <c r="N7188" s="185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855</v>
      </c>
      <c r="F7189" s="10">
        <v>2</v>
      </c>
      <c r="G7189" s="18" t="s">
        <v>5</v>
      </c>
      <c r="H7189" s="3">
        <v>2024</v>
      </c>
      <c r="I7189" s="20" t="s">
        <v>286</v>
      </c>
      <c r="J7189" s="184" t="s">
        <v>343</v>
      </c>
      <c r="K7189" s="184" t="s">
        <v>339</v>
      </c>
      <c r="L7189" s="186">
        <f t="shared" si="239"/>
        <v>0</v>
      </c>
      <c r="M7189" s="186">
        <f t="shared" si="240"/>
        <v>0</v>
      </c>
      <c r="N7189" s="185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855</v>
      </c>
      <c r="F7190" s="10">
        <v>2</v>
      </c>
      <c r="G7190" s="18" t="s">
        <v>5</v>
      </c>
      <c r="H7190" s="3">
        <v>2024</v>
      </c>
      <c r="I7190" s="20" t="s">
        <v>288</v>
      </c>
      <c r="J7190" s="184" t="s">
        <v>344</v>
      </c>
      <c r="K7190" s="184" t="s">
        <v>318</v>
      </c>
      <c r="L7190" s="186">
        <f t="shared" si="239"/>
        <v>0</v>
      </c>
      <c r="M7190" s="186">
        <f t="shared" si="240"/>
        <v>0</v>
      </c>
      <c r="N7190" s="185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855</v>
      </c>
      <c r="F7191" s="10">
        <v>2</v>
      </c>
      <c r="G7191" s="18" t="s">
        <v>5</v>
      </c>
      <c r="H7191" s="3">
        <v>2024</v>
      </c>
      <c r="I7191" s="20" t="s">
        <v>288</v>
      </c>
      <c r="J7191" s="183" t="s">
        <v>351</v>
      </c>
      <c r="K7191" s="183" t="s">
        <v>318</v>
      </c>
      <c r="L7191" s="186">
        <f t="shared" si="239"/>
        <v>0</v>
      </c>
      <c r="M7191" s="186">
        <f t="shared" si="240"/>
        <v>0</v>
      </c>
      <c r="N7191" s="185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855</v>
      </c>
      <c r="F7192" s="10">
        <v>2</v>
      </c>
      <c r="G7192" s="18" t="s">
        <v>5</v>
      </c>
      <c r="H7192" s="3">
        <v>2024</v>
      </c>
      <c r="I7192" s="20" t="s">
        <v>288</v>
      </c>
      <c r="J7192" s="183" t="s">
        <v>352</v>
      </c>
      <c r="K7192" s="183" t="s">
        <v>321</v>
      </c>
      <c r="L7192" s="186">
        <f t="shared" si="239"/>
        <v>0</v>
      </c>
      <c r="M7192" s="186">
        <f t="shared" si="240"/>
        <v>0</v>
      </c>
      <c r="N7192" s="185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855</v>
      </c>
      <c r="F7193" s="10">
        <v>2</v>
      </c>
      <c r="G7193" s="18" t="s">
        <v>5</v>
      </c>
      <c r="H7193" s="3">
        <v>2024</v>
      </c>
      <c r="I7193" s="20" t="s">
        <v>288</v>
      </c>
      <c r="J7193" s="183" t="s">
        <v>345</v>
      </c>
      <c r="K7193" s="183" t="s">
        <v>318</v>
      </c>
      <c r="L7193" s="186">
        <f t="shared" si="239"/>
        <v>0</v>
      </c>
      <c r="M7193" s="186">
        <f t="shared" si="240"/>
        <v>0</v>
      </c>
      <c r="N7193" s="185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855</v>
      </c>
      <c r="F7194" s="10">
        <v>2</v>
      </c>
      <c r="G7194" s="18" t="s">
        <v>5</v>
      </c>
      <c r="H7194" s="3">
        <v>2024</v>
      </c>
      <c r="I7194" s="20" t="s">
        <v>289</v>
      </c>
      <c r="J7194" s="183" t="s">
        <v>268</v>
      </c>
      <c r="K7194" s="183" t="s">
        <v>318</v>
      </c>
      <c r="L7194" s="186">
        <f t="shared" si="239"/>
        <v>0</v>
      </c>
      <c r="M7194" s="186">
        <f t="shared" si="240"/>
        <v>0</v>
      </c>
      <c r="N7194" s="185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855</v>
      </c>
      <c r="F7195" s="10">
        <v>2</v>
      </c>
      <c r="G7195" s="18" t="s">
        <v>5</v>
      </c>
      <c r="H7195" s="3">
        <v>2024</v>
      </c>
      <c r="I7195" s="20" t="s">
        <v>289</v>
      </c>
      <c r="J7195" s="183" t="s">
        <v>292</v>
      </c>
      <c r="K7195" s="183" t="s">
        <v>318</v>
      </c>
      <c r="L7195" s="186">
        <f t="shared" si="239"/>
        <v>0</v>
      </c>
      <c r="M7195" s="186">
        <f t="shared" si="240"/>
        <v>0</v>
      </c>
      <c r="N7195" s="185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855</v>
      </c>
      <c r="F7196" s="10">
        <v>2</v>
      </c>
      <c r="G7196" s="18" t="s">
        <v>5</v>
      </c>
      <c r="H7196" s="3">
        <v>2024</v>
      </c>
      <c r="I7196" s="20" t="s">
        <v>285</v>
      </c>
      <c r="J7196" s="183" t="s">
        <v>293</v>
      </c>
      <c r="K7196" s="183" t="s">
        <v>318</v>
      </c>
      <c r="L7196" s="186">
        <f t="shared" si="239"/>
        <v>0</v>
      </c>
      <c r="M7196" s="186">
        <f t="shared" si="240"/>
        <v>0</v>
      </c>
      <c r="N7196" s="185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855</v>
      </c>
      <c r="F7197" s="10">
        <v>2</v>
      </c>
      <c r="G7197" s="18" t="s">
        <v>5</v>
      </c>
      <c r="H7197" s="3">
        <v>2024</v>
      </c>
      <c r="I7197" s="20" t="s">
        <v>287</v>
      </c>
      <c r="J7197" s="183" t="s">
        <v>269</v>
      </c>
      <c r="K7197" s="183" t="s">
        <v>320</v>
      </c>
      <c r="L7197" s="186">
        <f t="shared" si="239"/>
        <v>0</v>
      </c>
      <c r="M7197" s="186">
        <f t="shared" si="240"/>
        <v>0</v>
      </c>
      <c r="N7197" s="185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855</v>
      </c>
      <c r="F7198" s="10">
        <v>2</v>
      </c>
      <c r="G7198" s="18" t="s">
        <v>5</v>
      </c>
      <c r="H7198" s="3">
        <v>2024</v>
      </c>
      <c r="I7198" s="20" t="s">
        <v>287</v>
      </c>
      <c r="J7198" s="183" t="s">
        <v>270</v>
      </c>
      <c r="K7198" s="183" t="s">
        <v>320</v>
      </c>
      <c r="L7198" s="186">
        <f t="shared" si="239"/>
        <v>0</v>
      </c>
      <c r="M7198" s="186">
        <f t="shared" si="240"/>
        <v>0</v>
      </c>
      <c r="N7198" s="185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855</v>
      </c>
      <c r="F7199" s="10">
        <v>2</v>
      </c>
      <c r="G7199" s="18" t="s">
        <v>5</v>
      </c>
      <c r="H7199" s="3">
        <v>2024</v>
      </c>
      <c r="I7199" s="20" t="s">
        <v>290</v>
      </c>
      <c r="J7199" s="183" t="s">
        <v>271</v>
      </c>
      <c r="K7199" s="183" t="s">
        <v>321</v>
      </c>
      <c r="L7199" s="186">
        <f t="shared" si="239"/>
        <v>0</v>
      </c>
      <c r="M7199" s="186">
        <f t="shared" si="240"/>
        <v>0</v>
      </c>
      <c r="N7199" s="185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855</v>
      </c>
      <c r="F7200" s="10">
        <v>2</v>
      </c>
      <c r="G7200" s="18" t="s">
        <v>5</v>
      </c>
      <c r="H7200" s="3">
        <v>2024</v>
      </c>
      <c r="I7200" s="20" t="s">
        <v>284</v>
      </c>
      <c r="J7200" s="183" t="s">
        <v>294</v>
      </c>
      <c r="K7200" s="183" t="s">
        <v>320</v>
      </c>
      <c r="L7200" s="186">
        <f t="shared" si="239"/>
        <v>0</v>
      </c>
      <c r="M7200" s="186">
        <f t="shared" si="240"/>
        <v>0</v>
      </c>
      <c r="N7200" s="185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855</v>
      </c>
      <c r="F7201" s="10">
        <v>2</v>
      </c>
      <c r="G7201" s="18" t="s">
        <v>5</v>
      </c>
      <c r="H7201" s="3">
        <v>2024</v>
      </c>
      <c r="I7201" s="20" t="s">
        <v>284</v>
      </c>
      <c r="J7201" s="183" t="s">
        <v>346</v>
      </c>
      <c r="K7201" s="183" t="s">
        <v>320</v>
      </c>
      <c r="L7201" s="186">
        <f t="shared" si="239"/>
        <v>0</v>
      </c>
      <c r="M7201" s="186">
        <f t="shared" si="240"/>
        <v>0</v>
      </c>
      <c r="N7201" s="185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855</v>
      </c>
      <c r="F7202" s="10">
        <v>2</v>
      </c>
      <c r="G7202" s="18" t="s">
        <v>5</v>
      </c>
      <c r="H7202" s="3">
        <v>2024</v>
      </c>
      <c r="I7202" s="20" t="s">
        <v>284</v>
      </c>
      <c r="J7202" s="183" t="s">
        <v>295</v>
      </c>
      <c r="K7202" s="183" t="s">
        <v>320</v>
      </c>
      <c r="L7202" s="186">
        <f t="shared" si="239"/>
        <v>0</v>
      </c>
      <c r="M7202" s="186">
        <f t="shared" si="240"/>
        <v>0</v>
      </c>
      <c r="N7202" s="185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855</v>
      </c>
      <c r="F7203" s="10">
        <v>2</v>
      </c>
      <c r="G7203" s="18" t="s">
        <v>5</v>
      </c>
      <c r="H7203" s="3">
        <v>2024</v>
      </c>
      <c r="I7203" s="20" t="s">
        <v>290</v>
      </c>
      <c r="J7203" s="183" t="s">
        <v>299</v>
      </c>
      <c r="K7203" s="183" t="s">
        <v>318</v>
      </c>
      <c r="L7203" s="186">
        <f t="shared" si="239"/>
        <v>0</v>
      </c>
      <c r="M7203" s="186">
        <f t="shared" si="240"/>
        <v>0</v>
      </c>
      <c r="N7203" s="185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855</v>
      </c>
      <c r="F7204" s="10">
        <v>2</v>
      </c>
      <c r="G7204" s="18" t="s">
        <v>5</v>
      </c>
      <c r="H7204" s="3">
        <v>2024</v>
      </c>
      <c r="I7204" s="20" t="s">
        <v>315</v>
      </c>
      <c r="J7204" s="183" t="s">
        <v>347</v>
      </c>
      <c r="K7204" s="183" t="s">
        <v>320</v>
      </c>
      <c r="L7204" s="186">
        <f t="shared" si="239"/>
        <v>0</v>
      </c>
      <c r="M7204" s="186">
        <f t="shared" si="240"/>
        <v>0</v>
      </c>
      <c r="N7204" s="185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855</v>
      </c>
      <c r="F7205" s="10">
        <v>2</v>
      </c>
      <c r="G7205" s="18" t="s">
        <v>5</v>
      </c>
      <c r="H7205" s="3">
        <v>2024</v>
      </c>
      <c r="I7205" s="20" t="s">
        <v>315</v>
      </c>
      <c r="J7205" s="183" t="s">
        <v>296</v>
      </c>
      <c r="K7205" s="183" t="s">
        <v>321</v>
      </c>
      <c r="L7205" s="186">
        <f t="shared" si="239"/>
        <v>0</v>
      </c>
      <c r="M7205" s="186">
        <f t="shared" si="240"/>
        <v>0</v>
      </c>
      <c r="N7205" s="185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855</v>
      </c>
      <c r="F7206" s="10">
        <v>2</v>
      </c>
      <c r="G7206" s="18" t="s">
        <v>5</v>
      </c>
      <c r="H7206" s="3">
        <v>2024</v>
      </c>
      <c r="I7206" s="20" t="s">
        <v>316</v>
      </c>
      <c r="J7206" s="183" t="s">
        <v>297</v>
      </c>
      <c r="K7206" s="183" t="s">
        <v>318</v>
      </c>
      <c r="L7206" s="186">
        <f t="shared" si="239"/>
        <v>0</v>
      </c>
      <c r="M7206" s="186">
        <f t="shared" si="240"/>
        <v>0</v>
      </c>
      <c r="N7206" s="185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855</v>
      </c>
      <c r="F7207" s="10">
        <v>2</v>
      </c>
      <c r="G7207" s="18" t="s">
        <v>5</v>
      </c>
      <c r="H7207" s="3">
        <v>2024</v>
      </c>
      <c r="I7207" s="20" t="s">
        <v>316</v>
      </c>
      <c r="J7207" s="184" t="s">
        <v>348</v>
      </c>
      <c r="K7207" s="184" t="s">
        <v>320</v>
      </c>
      <c r="L7207" s="186">
        <f t="shared" si="239"/>
        <v>0</v>
      </c>
      <c r="M7207" s="186">
        <f t="shared" si="240"/>
        <v>0</v>
      </c>
      <c r="N7207" s="185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855</v>
      </c>
      <c r="F7208" s="10">
        <v>2</v>
      </c>
      <c r="G7208" s="18" t="s">
        <v>5</v>
      </c>
      <c r="H7208" s="3">
        <v>2024</v>
      </c>
      <c r="I7208" s="20" t="s">
        <v>282</v>
      </c>
      <c r="J7208" s="183" t="s">
        <v>272</v>
      </c>
      <c r="K7208" s="183" t="s">
        <v>321</v>
      </c>
      <c r="L7208" s="186">
        <f t="shared" si="239"/>
        <v>0</v>
      </c>
      <c r="M7208" s="186">
        <f t="shared" si="240"/>
        <v>0</v>
      </c>
      <c r="N7208" s="185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855</v>
      </c>
      <c r="F7209" s="10">
        <v>2</v>
      </c>
      <c r="G7209" s="18" t="s">
        <v>5</v>
      </c>
      <c r="H7209" s="3">
        <v>2024</v>
      </c>
      <c r="I7209" s="20" t="s">
        <v>282</v>
      </c>
      <c r="J7209" s="183" t="s">
        <v>273</v>
      </c>
      <c r="K7209" s="183" t="s">
        <v>321</v>
      </c>
      <c r="L7209" s="187">
        <f t="shared" si="239"/>
        <v>0</v>
      </c>
      <c r="M7209" s="186">
        <f t="shared" si="240"/>
        <v>0</v>
      </c>
      <c r="N7209" s="185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855</v>
      </c>
      <c r="F7210" s="10">
        <v>2</v>
      </c>
      <c r="G7210" s="18" t="s">
        <v>5</v>
      </c>
      <c r="H7210" s="3">
        <v>2024</v>
      </c>
      <c r="I7210" s="20" t="s">
        <v>282</v>
      </c>
      <c r="J7210" s="183" t="s">
        <v>274</v>
      </c>
      <c r="K7210" s="183" t="s">
        <v>321</v>
      </c>
      <c r="L7210" s="186">
        <f t="shared" si="239"/>
        <v>0</v>
      </c>
      <c r="M7210" s="186">
        <f t="shared" si="240"/>
        <v>0</v>
      </c>
      <c r="N7210" s="185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855</v>
      </c>
      <c r="F7211" s="10">
        <v>2</v>
      </c>
      <c r="G7211" s="18" t="s">
        <v>5</v>
      </c>
      <c r="H7211" s="3">
        <v>2024</v>
      </c>
      <c r="I7211" s="20" t="s">
        <v>282</v>
      </c>
      <c r="J7211" s="183" t="s">
        <v>275</v>
      </c>
      <c r="K7211" s="183" t="s">
        <v>321</v>
      </c>
      <c r="L7211" s="186">
        <f t="shared" si="239"/>
        <v>0</v>
      </c>
      <c r="M7211" s="186">
        <f t="shared" si="240"/>
        <v>0</v>
      </c>
      <c r="N7211" s="185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855</v>
      </c>
      <c r="F7212" s="10">
        <v>2</v>
      </c>
      <c r="G7212" s="18" t="s">
        <v>5</v>
      </c>
      <c r="H7212" s="3">
        <v>2024</v>
      </c>
      <c r="I7212" s="20" t="s">
        <v>282</v>
      </c>
      <c r="J7212" s="183" t="s">
        <v>276</v>
      </c>
      <c r="K7212" s="183" t="s">
        <v>320</v>
      </c>
      <c r="L7212" s="186">
        <f t="shared" si="239"/>
        <v>0</v>
      </c>
      <c r="M7212" s="186">
        <f t="shared" si="240"/>
        <v>0</v>
      </c>
      <c r="N7212" s="185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855</v>
      </c>
      <c r="F7213" s="10">
        <v>2</v>
      </c>
      <c r="G7213" s="18" t="s">
        <v>5</v>
      </c>
      <c r="H7213" s="3">
        <v>2024</v>
      </c>
      <c r="I7213" s="20" t="s">
        <v>282</v>
      </c>
      <c r="J7213" s="183" t="s">
        <v>277</v>
      </c>
      <c r="K7213" s="183" t="s">
        <v>320</v>
      </c>
      <c r="L7213" s="186">
        <f t="shared" si="239"/>
        <v>7</v>
      </c>
      <c r="M7213" s="186">
        <f t="shared" si="240"/>
        <v>25.719000000000001</v>
      </c>
      <c r="N7213" s="185" t="s">
        <v>972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972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855</v>
      </c>
      <c r="F7214" s="10">
        <v>2</v>
      </c>
      <c r="G7214" s="18" t="s">
        <v>5</v>
      </c>
      <c r="H7214" s="3">
        <v>2024</v>
      </c>
      <c r="I7214" s="20" t="s">
        <v>283</v>
      </c>
      <c r="J7214" s="183" t="s">
        <v>298</v>
      </c>
      <c r="K7214" s="183" t="s">
        <v>321</v>
      </c>
      <c r="L7214" s="186">
        <f t="shared" si="239"/>
        <v>0</v>
      </c>
      <c r="M7214" s="186">
        <f t="shared" si="240"/>
        <v>0</v>
      </c>
      <c r="N7214" s="185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855</v>
      </c>
      <c r="F7215" s="10">
        <v>2</v>
      </c>
      <c r="G7215" s="18" t="s">
        <v>5</v>
      </c>
      <c r="H7215" s="3">
        <v>2024</v>
      </c>
      <c r="I7215" s="20" t="s">
        <v>283</v>
      </c>
      <c r="J7215" s="183" t="s">
        <v>278</v>
      </c>
      <c r="K7215" s="183" t="s">
        <v>320</v>
      </c>
      <c r="L7215" s="186">
        <f t="shared" si="239"/>
        <v>0</v>
      </c>
      <c r="M7215" s="186">
        <f t="shared" si="240"/>
        <v>0</v>
      </c>
      <c r="N7215" s="185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855</v>
      </c>
      <c r="F7216" s="10">
        <v>2</v>
      </c>
      <c r="G7216" s="18" t="s">
        <v>5</v>
      </c>
      <c r="H7216" s="3">
        <v>2024</v>
      </c>
      <c r="I7216" s="20" t="s">
        <v>283</v>
      </c>
      <c r="J7216" s="183" t="s">
        <v>279</v>
      </c>
      <c r="K7216" s="183" t="s">
        <v>320</v>
      </c>
      <c r="L7216" s="186">
        <f t="shared" si="239"/>
        <v>0</v>
      </c>
      <c r="M7216" s="186">
        <f t="shared" si="240"/>
        <v>0</v>
      </c>
      <c r="N7216" s="185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855</v>
      </c>
      <c r="F7217" s="10">
        <v>2</v>
      </c>
      <c r="G7217" s="18" t="s">
        <v>5</v>
      </c>
      <c r="H7217" s="3">
        <v>2024</v>
      </c>
      <c r="I7217" s="20" t="s">
        <v>286</v>
      </c>
      <c r="J7217" s="183" t="s">
        <v>280</v>
      </c>
      <c r="K7217" s="183" t="s">
        <v>319</v>
      </c>
      <c r="L7217" s="186">
        <f t="shared" si="239"/>
        <v>0</v>
      </c>
      <c r="M7217" s="186">
        <f t="shared" si="240"/>
        <v>0</v>
      </c>
      <c r="N7217" s="185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855</v>
      </c>
      <c r="F7218" s="10">
        <v>2</v>
      </c>
      <c r="G7218" s="18" t="s">
        <v>5</v>
      </c>
      <c r="H7218" s="3">
        <v>2024</v>
      </c>
      <c r="I7218" s="20" t="s">
        <v>286</v>
      </c>
      <c r="J7218" s="183" t="s">
        <v>281</v>
      </c>
      <c r="K7218" s="183" t="s">
        <v>319</v>
      </c>
      <c r="L7218" s="186"/>
      <c r="M7218" s="186">
        <f t="shared" si="240"/>
        <v>0</v>
      </c>
      <c r="N7218" s="185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855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2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856</v>
      </c>
      <c r="F7220" s="10">
        <v>1</v>
      </c>
      <c r="G7220" s="18" t="s">
        <v>5</v>
      </c>
      <c r="H7220" s="3">
        <v>2024</v>
      </c>
      <c r="I7220" s="20" t="s">
        <v>287</v>
      </c>
      <c r="J7220" s="183" t="s">
        <v>509</v>
      </c>
      <c r="K7220" s="183" t="s">
        <v>318</v>
      </c>
      <c r="L7220" s="186">
        <f>SUM(R7220,W7220,AB7220,AG7220,AL7220,AQ7220,AV7220,BA7220,BF7220,BK7220,BP7220,BU7220)</f>
        <v>0</v>
      </c>
      <c r="M7220" s="186">
        <f t="shared" ref="M7220:M7283" si="245">SUM(S7220,X7220,AC7220,AH7220,AM7220,AR7220,AW7220,BB7220,BG7220,BL7220,BQ7220,BV7220)</f>
        <v>0</v>
      </c>
      <c r="N7220" s="185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856</v>
      </c>
      <c r="F7221" s="10">
        <v>1</v>
      </c>
      <c r="G7221" s="18" t="s">
        <v>5</v>
      </c>
      <c r="H7221" s="3">
        <v>2024</v>
      </c>
      <c r="I7221" s="20" t="s">
        <v>287</v>
      </c>
      <c r="J7221" s="183" t="s">
        <v>291</v>
      </c>
      <c r="K7221" s="183" t="s">
        <v>319</v>
      </c>
      <c r="L7221" s="186">
        <f t="shared" ref="L7221:L7256" si="246">SUM(R7221,W7221,AB7221,AG7221,AL7221,AQ7221,AV7221,BA7221,BF7221,BK7221,BP7221,BU7221)</f>
        <v>0</v>
      </c>
      <c r="M7221" s="186">
        <f t="shared" si="245"/>
        <v>0</v>
      </c>
      <c r="N7221" s="185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856</v>
      </c>
      <c r="F7222" s="10">
        <v>1</v>
      </c>
      <c r="G7222" s="18" t="s">
        <v>5</v>
      </c>
      <c r="H7222" s="3">
        <v>2024</v>
      </c>
      <c r="I7222" s="20" t="s">
        <v>286</v>
      </c>
      <c r="J7222" s="183" t="s">
        <v>336</v>
      </c>
      <c r="K7222" s="183" t="s">
        <v>319</v>
      </c>
      <c r="L7222" s="186">
        <f t="shared" si="246"/>
        <v>0</v>
      </c>
      <c r="M7222" s="186">
        <f t="shared" si="245"/>
        <v>0</v>
      </c>
      <c r="N7222" s="185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856</v>
      </c>
      <c r="F7223" s="10">
        <v>1</v>
      </c>
      <c r="G7223" s="18" t="s">
        <v>5</v>
      </c>
      <c r="H7223" s="3">
        <v>2024</v>
      </c>
      <c r="I7223" s="20" t="s">
        <v>286</v>
      </c>
      <c r="J7223" s="184" t="s">
        <v>337</v>
      </c>
      <c r="K7223" s="184" t="s">
        <v>318</v>
      </c>
      <c r="L7223" s="186">
        <f t="shared" si="246"/>
        <v>0</v>
      </c>
      <c r="M7223" s="186">
        <f t="shared" si="245"/>
        <v>0</v>
      </c>
      <c r="N7223" s="185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856</v>
      </c>
      <c r="F7224" s="10">
        <v>1</v>
      </c>
      <c r="G7224" s="18" t="s">
        <v>5</v>
      </c>
      <c r="H7224" s="3">
        <v>2024</v>
      </c>
      <c r="I7224" s="20" t="s">
        <v>286</v>
      </c>
      <c r="J7224" s="184" t="s">
        <v>338</v>
      </c>
      <c r="K7224" s="184" t="s">
        <v>339</v>
      </c>
      <c r="L7224" s="186">
        <f t="shared" si="246"/>
        <v>0</v>
      </c>
      <c r="M7224" s="186">
        <f t="shared" si="245"/>
        <v>0</v>
      </c>
      <c r="N7224" s="185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856</v>
      </c>
      <c r="F7225" s="10">
        <v>1</v>
      </c>
      <c r="G7225" s="18" t="s">
        <v>5</v>
      </c>
      <c r="H7225" s="3">
        <v>2024</v>
      </c>
      <c r="I7225" s="20" t="s">
        <v>286</v>
      </c>
      <c r="J7225" s="184" t="s">
        <v>340</v>
      </c>
      <c r="K7225" s="184" t="s">
        <v>318</v>
      </c>
      <c r="L7225" s="186">
        <f t="shared" si="246"/>
        <v>0</v>
      </c>
      <c r="M7225" s="186">
        <f t="shared" si="245"/>
        <v>0</v>
      </c>
      <c r="N7225" s="185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856</v>
      </c>
      <c r="F7226" s="10">
        <v>1</v>
      </c>
      <c r="G7226" s="18" t="s">
        <v>5</v>
      </c>
      <c r="H7226" s="3">
        <v>2024</v>
      </c>
      <c r="I7226" s="20" t="s">
        <v>286</v>
      </c>
      <c r="J7226" s="184" t="s">
        <v>341</v>
      </c>
      <c r="K7226" s="184" t="s">
        <v>320</v>
      </c>
      <c r="L7226" s="186">
        <f t="shared" si="246"/>
        <v>0</v>
      </c>
      <c r="M7226" s="186">
        <f t="shared" si="245"/>
        <v>0</v>
      </c>
      <c r="N7226" s="185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856</v>
      </c>
      <c r="F7227" s="10">
        <v>1</v>
      </c>
      <c r="G7227" s="18" t="s">
        <v>5</v>
      </c>
      <c r="H7227" s="3">
        <v>2024</v>
      </c>
      <c r="I7227" s="20" t="s">
        <v>286</v>
      </c>
      <c r="J7227" s="184" t="s">
        <v>342</v>
      </c>
      <c r="K7227" s="184" t="s">
        <v>320</v>
      </c>
      <c r="L7227" s="186">
        <f t="shared" si="246"/>
        <v>0</v>
      </c>
      <c r="M7227" s="186">
        <f t="shared" si="245"/>
        <v>0</v>
      </c>
      <c r="N7227" s="185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856</v>
      </c>
      <c r="F7228" s="10">
        <v>1</v>
      </c>
      <c r="G7228" s="18" t="s">
        <v>5</v>
      </c>
      <c r="H7228" s="3">
        <v>2024</v>
      </c>
      <c r="I7228" s="20" t="s">
        <v>286</v>
      </c>
      <c r="J7228" s="184" t="s">
        <v>343</v>
      </c>
      <c r="K7228" s="184" t="s">
        <v>339</v>
      </c>
      <c r="L7228" s="186">
        <f t="shared" si="246"/>
        <v>0</v>
      </c>
      <c r="M7228" s="186">
        <f t="shared" si="245"/>
        <v>0</v>
      </c>
      <c r="N7228" s="185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856</v>
      </c>
      <c r="F7229" s="10">
        <v>1</v>
      </c>
      <c r="G7229" s="18" t="s">
        <v>5</v>
      </c>
      <c r="H7229" s="3">
        <v>2024</v>
      </c>
      <c r="I7229" s="20" t="s">
        <v>288</v>
      </c>
      <c r="J7229" s="184" t="s">
        <v>344</v>
      </c>
      <c r="K7229" s="184" t="s">
        <v>318</v>
      </c>
      <c r="L7229" s="186">
        <f t="shared" si="246"/>
        <v>0</v>
      </c>
      <c r="M7229" s="186">
        <f t="shared" si="245"/>
        <v>0</v>
      </c>
      <c r="N7229" s="185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856</v>
      </c>
      <c r="F7230" s="10">
        <v>1</v>
      </c>
      <c r="G7230" s="18" t="s">
        <v>5</v>
      </c>
      <c r="H7230" s="3">
        <v>2024</v>
      </c>
      <c r="I7230" s="20" t="s">
        <v>288</v>
      </c>
      <c r="J7230" s="183" t="s">
        <v>351</v>
      </c>
      <c r="K7230" s="183" t="s">
        <v>318</v>
      </c>
      <c r="L7230" s="186">
        <f t="shared" si="246"/>
        <v>0</v>
      </c>
      <c r="M7230" s="186">
        <f t="shared" si="245"/>
        <v>0</v>
      </c>
      <c r="N7230" s="185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856</v>
      </c>
      <c r="F7231" s="10">
        <v>1</v>
      </c>
      <c r="G7231" s="18" t="s">
        <v>5</v>
      </c>
      <c r="H7231" s="3">
        <v>2024</v>
      </c>
      <c r="I7231" s="20" t="s">
        <v>288</v>
      </c>
      <c r="J7231" s="183" t="s">
        <v>352</v>
      </c>
      <c r="K7231" s="183" t="s">
        <v>321</v>
      </c>
      <c r="L7231" s="186">
        <f t="shared" si="246"/>
        <v>0</v>
      </c>
      <c r="M7231" s="186">
        <f t="shared" si="245"/>
        <v>0</v>
      </c>
      <c r="N7231" s="185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856</v>
      </c>
      <c r="F7232" s="10">
        <v>1</v>
      </c>
      <c r="G7232" s="18" t="s">
        <v>5</v>
      </c>
      <c r="H7232" s="3">
        <v>2024</v>
      </c>
      <c r="I7232" s="20" t="s">
        <v>288</v>
      </c>
      <c r="J7232" s="183" t="s">
        <v>345</v>
      </c>
      <c r="K7232" s="183" t="s">
        <v>318</v>
      </c>
      <c r="L7232" s="186">
        <f t="shared" si="246"/>
        <v>0</v>
      </c>
      <c r="M7232" s="186">
        <f t="shared" si="245"/>
        <v>0</v>
      </c>
      <c r="N7232" s="185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856</v>
      </c>
      <c r="F7233" s="10">
        <v>1</v>
      </c>
      <c r="G7233" s="18" t="s">
        <v>5</v>
      </c>
      <c r="H7233" s="3">
        <v>2024</v>
      </c>
      <c r="I7233" s="20" t="s">
        <v>289</v>
      </c>
      <c r="J7233" s="183" t="s">
        <v>268</v>
      </c>
      <c r="K7233" s="183" t="s">
        <v>318</v>
      </c>
      <c r="L7233" s="186">
        <f t="shared" si="246"/>
        <v>0</v>
      </c>
      <c r="M7233" s="186">
        <f t="shared" si="245"/>
        <v>0</v>
      </c>
      <c r="N7233" s="185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856</v>
      </c>
      <c r="F7234" s="10">
        <v>1</v>
      </c>
      <c r="G7234" s="18" t="s">
        <v>5</v>
      </c>
      <c r="H7234" s="3">
        <v>2024</v>
      </c>
      <c r="I7234" s="20" t="s">
        <v>289</v>
      </c>
      <c r="J7234" s="183" t="s">
        <v>292</v>
      </c>
      <c r="K7234" s="183" t="s">
        <v>318</v>
      </c>
      <c r="L7234" s="186">
        <f t="shared" si="246"/>
        <v>0</v>
      </c>
      <c r="M7234" s="186">
        <f t="shared" si="245"/>
        <v>0</v>
      </c>
      <c r="N7234" s="185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856</v>
      </c>
      <c r="F7235" s="10">
        <v>1</v>
      </c>
      <c r="G7235" s="18" t="s">
        <v>5</v>
      </c>
      <c r="H7235" s="3">
        <v>2024</v>
      </c>
      <c r="I7235" s="20" t="s">
        <v>285</v>
      </c>
      <c r="J7235" s="183" t="s">
        <v>293</v>
      </c>
      <c r="K7235" s="183" t="s">
        <v>318</v>
      </c>
      <c r="L7235" s="186">
        <f t="shared" si="246"/>
        <v>0</v>
      </c>
      <c r="M7235" s="186">
        <f t="shared" si="245"/>
        <v>0</v>
      </c>
      <c r="N7235" s="185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856</v>
      </c>
      <c r="F7236" s="10">
        <v>1</v>
      </c>
      <c r="G7236" s="18" t="s">
        <v>5</v>
      </c>
      <c r="H7236" s="3">
        <v>2024</v>
      </c>
      <c r="I7236" s="20" t="s">
        <v>287</v>
      </c>
      <c r="J7236" s="183" t="s">
        <v>269</v>
      </c>
      <c r="K7236" s="183" t="s">
        <v>320</v>
      </c>
      <c r="L7236" s="186">
        <f t="shared" si="246"/>
        <v>5</v>
      </c>
      <c r="M7236" s="186">
        <f t="shared" si="245"/>
        <v>6.3369999999999997</v>
      </c>
      <c r="N7236" s="185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856</v>
      </c>
      <c r="F7237" s="10">
        <v>1</v>
      </c>
      <c r="G7237" s="18" t="s">
        <v>5</v>
      </c>
      <c r="H7237" s="3">
        <v>2024</v>
      </c>
      <c r="I7237" s="20" t="s">
        <v>287</v>
      </c>
      <c r="J7237" s="183" t="s">
        <v>270</v>
      </c>
      <c r="K7237" s="183" t="s">
        <v>320</v>
      </c>
      <c r="L7237" s="186">
        <f t="shared" si="246"/>
        <v>0</v>
      </c>
      <c r="M7237" s="186">
        <f t="shared" si="245"/>
        <v>0</v>
      </c>
      <c r="N7237" s="185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856</v>
      </c>
      <c r="F7238" s="10">
        <v>1</v>
      </c>
      <c r="G7238" s="18" t="s">
        <v>5</v>
      </c>
      <c r="H7238" s="3">
        <v>2024</v>
      </c>
      <c r="I7238" s="20" t="s">
        <v>290</v>
      </c>
      <c r="J7238" s="183" t="s">
        <v>271</v>
      </c>
      <c r="K7238" s="183" t="s">
        <v>321</v>
      </c>
      <c r="L7238" s="186">
        <f t="shared" si="246"/>
        <v>0</v>
      </c>
      <c r="M7238" s="186">
        <f t="shared" si="245"/>
        <v>0</v>
      </c>
      <c r="N7238" s="185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856</v>
      </c>
      <c r="F7239" s="10">
        <v>1</v>
      </c>
      <c r="G7239" s="18" t="s">
        <v>5</v>
      </c>
      <c r="H7239" s="3">
        <v>2024</v>
      </c>
      <c r="I7239" s="20" t="s">
        <v>284</v>
      </c>
      <c r="J7239" s="183" t="s">
        <v>294</v>
      </c>
      <c r="K7239" s="183" t="s">
        <v>320</v>
      </c>
      <c r="L7239" s="186">
        <f t="shared" si="246"/>
        <v>0</v>
      </c>
      <c r="M7239" s="186">
        <f t="shared" si="245"/>
        <v>0</v>
      </c>
      <c r="N7239" s="185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856</v>
      </c>
      <c r="F7240" s="10">
        <v>1</v>
      </c>
      <c r="G7240" s="18" t="s">
        <v>5</v>
      </c>
      <c r="H7240" s="3">
        <v>2024</v>
      </c>
      <c r="I7240" s="20" t="s">
        <v>284</v>
      </c>
      <c r="J7240" s="183" t="s">
        <v>346</v>
      </c>
      <c r="K7240" s="183" t="s">
        <v>320</v>
      </c>
      <c r="L7240" s="186">
        <f t="shared" si="246"/>
        <v>0</v>
      </c>
      <c r="M7240" s="186">
        <f t="shared" si="245"/>
        <v>0</v>
      </c>
      <c r="N7240" s="185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856</v>
      </c>
      <c r="F7241" s="10">
        <v>1</v>
      </c>
      <c r="G7241" s="18" t="s">
        <v>5</v>
      </c>
      <c r="H7241" s="3">
        <v>2024</v>
      </c>
      <c r="I7241" s="20" t="s">
        <v>284</v>
      </c>
      <c r="J7241" s="183" t="s">
        <v>295</v>
      </c>
      <c r="K7241" s="183" t="s">
        <v>320</v>
      </c>
      <c r="L7241" s="186">
        <f t="shared" si="246"/>
        <v>0</v>
      </c>
      <c r="M7241" s="186">
        <f t="shared" si="245"/>
        <v>0</v>
      </c>
      <c r="N7241" s="185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856</v>
      </c>
      <c r="F7242" s="10">
        <v>1</v>
      </c>
      <c r="G7242" s="18" t="s">
        <v>5</v>
      </c>
      <c r="H7242" s="3">
        <v>2024</v>
      </c>
      <c r="I7242" s="20" t="s">
        <v>290</v>
      </c>
      <c r="J7242" s="183" t="s">
        <v>299</v>
      </c>
      <c r="K7242" s="183" t="s">
        <v>318</v>
      </c>
      <c r="L7242" s="186">
        <f t="shared" si="246"/>
        <v>0</v>
      </c>
      <c r="M7242" s="186">
        <f t="shared" si="245"/>
        <v>0</v>
      </c>
      <c r="N7242" s="185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856</v>
      </c>
      <c r="F7243" s="10">
        <v>1</v>
      </c>
      <c r="G7243" s="18" t="s">
        <v>5</v>
      </c>
      <c r="H7243" s="3">
        <v>2024</v>
      </c>
      <c r="I7243" s="20" t="s">
        <v>315</v>
      </c>
      <c r="J7243" s="183" t="s">
        <v>347</v>
      </c>
      <c r="K7243" s="183" t="s">
        <v>320</v>
      </c>
      <c r="L7243" s="186">
        <f t="shared" si="246"/>
        <v>0</v>
      </c>
      <c r="M7243" s="186">
        <f t="shared" si="245"/>
        <v>0</v>
      </c>
      <c r="N7243" s="185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856</v>
      </c>
      <c r="F7244" s="10">
        <v>1</v>
      </c>
      <c r="G7244" s="18" t="s">
        <v>5</v>
      </c>
      <c r="H7244" s="3">
        <v>2024</v>
      </c>
      <c r="I7244" s="20" t="s">
        <v>315</v>
      </c>
      <c r="J7244" s="183" t="s">
        <v>296</v>
      </c>
      <c r="K7244" s="183" t="s">
        <v>321</v>
      </c>
      <c r="L7244" s="186">
        <f t="shared" si="246"/>
        <v>0</v>
      </c>
      <c r="M7244" s="186">
        <f t="shared" si="245"/>
        <v>0</v>
      </c>
      <c r="N7244" s="185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856</v>
      </c>
      <c r="F7245" s="10">
        <v>1</v>
      </c>
      <c r="G7245" s="18" t="s">
        <v>5</v>
      </c>
      <c r="H7245" s="3">
        <v>2024</v>
      </c>
      <c r="I7245" s="20" t="s">
        <v>316</v>
      </c>
      <c r="J7245" s="183" t="s">
        <v>297</v>
      </c>
      <c r="K7245" s="183" t="s">
        <v>318</v>
      </c>
      <c r="L7245" s="186">
        <f t="shared" si="246"/>
        <v>0</v>
      </c>
      <c r="M7245" s="186">
        <f t="shared" si="245"/>
        <v>0</v>
      </c>
      <c r="N7245" s="185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856</v>
      </c>
      <c r="F7246" s="10">
        <v>1</v>
      </c>
      <c r="G7246" s="18" t="s">
        <v>5</v>
      </c>
      <c r="H7246" s="3">
        <v>2024</v>
      </c>
      <c r="I7246" s="20" t="s">
        <v>316</v>
      </c>
      <c r="J7246" s="184" t="s">
        <v>348</v>
      </c>
      <c r="K7246" s="184" t="s">
        <v>320</v>
      </c>
      <c r="L7246" s="186">
        <f t="shared" si="246"/>
        <v>0</v>
      </c>
      <c r="M7246" s="186">
        <f t="shared" si="245"/>
        <v>0</v>
      </c>
      <c r="N7246" s="185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856</v>
      </c>
      <c r="F7247" s="10">
        <v>1</v>
      </c>
      <c r="G7247" s="18" t="s">
        <v>5</v>
      </c>
      <c r="H7247" s="3">
        <v>2024</v>
      </c>
      <c r="I7247" s="20" t="s">
        <v>282</v>
      </c>
      <c r="J7247" s="183" t="s">
        <v>272</v>
      </c>
      <c r="K7247" s="183" t="s">
        <v>321</v>
      </c>
      <c r="L7247" s="186">
        <f t="shared" si="246"/>
        <v>0</v>
      </c>
      <c r="M7247" s="186">
        <f t="shared" si="245"/>
        <v>0</v>
      </c>
      <c r="N7247" s="185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856</v>
      </c>
      <c r="F7248" s="10">
        <v>1</v>
      </c>
      <c r="G7248" s="18" t="s">
        <v>5</v>
      </c>
      <c r="H7248" s="3">
        <v>2024</v>
      </c>
      <c r="I7248" s="20" t="s">
        <v>282</v>
      </c>
      <c r="J7248" s="183" t="s">
        <v>273</v>
      </c>
      <c r="K7248" s="183" t="s">
        <v>321</v>
      </c>
      <c r="L7248" s="187">
        <f t="shared" si="246"/>
        <v>4.7000000000000002E-3</v>
      </c>
      <c r="M7248" s="186">
        <f t="shared" si="245"/>
        <v>9.2949999999999999</v>
      </c>
      <c r="N7248" s="185" t="s">
        <v>875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875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856</v>
      </c>
      <c r="F7249" s="10">
        <v>1</v>
      </c>
      <c r="G7249" s="18" t="s">
        <v>5</v>
      </c>
      <c r="H7249" s="3">
        <v>2024</v>
      </c>
      <c r="I7249" s="20" t="s">
        <v>282</v>
      </c>
      <c r="J7249" s="183" t="s">
        <v>274</v>
      </c>
      <c r="K7249" s="183" t="s">
        <v>321</v>
      </c>
      <c r="L7249" s="186">
        <f t="shared" si="246"/>
        <v>4.0000000000000001E-3</v>
      </c>
      <c r="M7249" s="186">
        <f t="shared" si="245"/>
        <v>9.3759999999999994</v>
      </c>
      <c r="N7249" s="185" t="s">
        <v>911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911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856</v>
      </c>
      <c r="F7250" s="10">
        <v>1</v>
      </c>
      <c r="G7250" s="18" t="s">
        <v>5</v>
      </c>
      <c r="H7250" s="3">
        <v>2024</v>
      </c>
      <c r="I7250" s="20" t="s">
        <v>282</v>
      </c>
      <c r="J7250" s="183" t="s">
        <v>275</v>
      </c>
      <c r="K7250" s="183" t="s">
        <v>321</v>
      </c>
      <c r="L7250" s="186">
        <f t="shared" si="246"/>
        <v>0</v>
      </c>
      <c r="M7250" s="186">
        <f t="shared" si="245"/>
        <v>0</v>
      </c>
      <c r="N7250" s="185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856</v>
      </c>
      <c r="F7251" s="10">
        <v>2</v>
      </c>
      <c r="G7251" s="18" t="s">
        <v>5</v>
      </c>
      <c r="H7251" s="3">
        <v>2024</v>
      </c>
      <c r="I7251" s="20" t="s">
        <v>282</v>
      </c>
      <c r="J7251" s="183" t="s">
        <v>276</v>
      </c>
      <c r="K7251" s="183" t="s">
        <v>320</v>
      </c>
      <c r="L7251" s="186">
        <f t="shared" si="246"/>
        <v>1</v>
      </c>
      <c r="M7251" s="186">
        <f t="shared" si="245"/>
        <v>14.734999999999999</v>
      </c>
      <c r="N7251" s="185" t="s">
        <v>911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911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856</v>
      </c>
      <c r="F7252" s="10">
        <v>2</v>
      </c>
      <c r="G7252" s="18" t="s">
        <v>5</v>
      </c>
      <c r="H7252" s="3">
        <v>2024</v>
      </c>
      <c r="I7252" s="20" t="s">
        <v>282</v>
      </c>
      <c r="J7252" s="183" t="s">
        <v>277</v>
      </c>
      <c r="K7252" s="183" t="s">
        <v>320</v>
      </c>
      <c r="L7252" s="186">
        <f t="shared" si="246"/>
        <v>12</v>
      </c>
      <c r="M7252" s="186">
        <f t="shared" si="245"/>
        <v>17.912999999999997</v>
      </c>
      <c r="N7252" s="185" t="s">
        <v>1390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904</v>
      </c>
      <c r="BD7252" s="8"/>
      <c r="BE7252" s="8"/>
      <c r="BF7252" s="8">
        <v>4</v>
      </c>
      <c r="BG7252" s="122">
        <v>6.6369999999999996</v>
      </c>
      <c r="BH7252" s="8" t="s">
        <v>973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911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856</v>
      </c>
      <c r="F7253" s="10">
        <v>1</v>
      </c>
      <c r="G7253" s="18" t="s">
        <v>5</v>
      </c>
      <c r="H7253" s="3">
        <v>2024</v>
      </c>
      <c r="I7253" s="20" t="s">
        <v>283</v>
      </c>
      <c r="J7253" s="183" t="s">
        <v>298</v>
      </c>
      <c r="K7253" s="183" t="s">
        <v>321</v>
      </c>
      <c r="L7253" s="186">
        <f t="shared" si="246"/>
        <v>0</v>
      </c>
      <c r="M7253" s="186">
        <f t="shared" si="245"/>
        <v>0</v>
      </c>
      <c r="N7253" s="185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856</v>
      </c>
      <c r="F7254" s="10">
        <v>1</v>
      </c>
      <c r="G7254" s="18" t="s">
        <v>5</v>
      </c>
      <c r="H7254" s="3">
        <v>2024</v>
      </c>
      <c r="I7254" s="20" t="s">
        <v>283</v>
      </c>
      <c r="J7254" s="183" t="s">
        <v>278</v>
      </c>
      <c r="K7254" s="183" t="s">
        <v>320</v>
      </c>
      <c r="L7254" s="186">
        <f t="shared" si="246"/>
        <v>0</v>
      </c>
      <c r="M7254" s="186">
        <f t="shared" si="245"/>
        <v>0</v>
      </c>
      <c r="N7254" s="185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856</v>
      </c>
      <c r="F7255" s="10">
        <v>1</v>
      </c>
      <c r="G7255" s="18" t="s">
        <v>5</v>
      </c>
      <c r="H7255" s="3">
        <v>2024</v>
      </c>
      <c r="I7255" s="20" t="s">
        <v>283</v>
      </c>
      <c r="J7255" s="183" t="s">
        <v>279</v>
      </c>
      <c r="K7255" s="183" t="s">
        <v>320</v>
      </c>
      <c r="L7255" s="186">
        <f t="shared" si="246"/>
        <v>0</v>
      </c>
      <c r="M7255" s="186">
        <f t="shared" si="245"/>
        <v>0</v>
      </c>
      <c r="N7255" s="185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856</v>
      </c>
      <c r="F7256" s="10">
        <v>1</v>
      </c>
      <c r="G7256" s="18" t="s">
        <v>5</v>
      </c>
      <c r="H7256" s="3">
        <v>2024</v>
      </c>
      <c r="I7256" s="20" t="s">
        <v>286</v>
      </c>
      <c r="J7256" s="183" t="s">
        <v>280</v>
      </c>
      <c r="K7256" s="183" t="s">
        <v>319</v>
      </c>
      <c r="L7256" s="186">
        <f t="shared" si="246"/>
        <v>0</v>
      </c>
      <c r="M7256" s="186">
        <f t="shared" si="245"/>
        <v>0</v>
      </c>
      <c r="N7256" s="185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856</v>
      </c>
      <c r="F7257" s="10">
        <v>1</v>
      </c>
      <c r="G7257" s="18" t="s">
        <v>5</v>
      </c>
      <c r="H7257" s="3">
        <v>2024</v>
      </c>
      <c r="I7257" s="20" t="s">
        <v>286</v>
      </c>
      <c r="J7257" s="183" t="s">
        <v>281</v>
      </c>
      <c r="K7257" s="183" t="s">
        <v>319</v>
      </c>
      <c r="L7257" s="186"/>
      <c r="M7257" s="186">
        <f t="shared" si="245"/>
        <v>39.683999999999997</v>
      </c>
      <c r="N7257" s="185" t="s">
        <v>1389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1017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856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2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0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0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0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0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0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0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0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0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0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0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0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0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0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0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0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0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0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0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0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0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0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0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0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0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0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0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0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0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0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0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0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0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0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0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857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878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0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858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0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0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0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2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3" t="s">
        <v>509</v>
      </c>
      <c r="K7298" s="183" t="s">
        <v>318</v>
      </c>
      <c r="L7298" s="186">
        <f>SUM(R7298,W7298,AB7298,AG7298,AL7298,AQ7298,AV7298,BA7298,BF7298,BK7298,BP7298,BU7298)</f>
        <v>0</v>
      </c>
      <c r="M7298" s="186">
        <f t="shared" si="251"/>
        <v>0</v>
      </c>
      <c r="N7298" s="185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3" t="s">
        <v>291</v>
      </c>
      <c r="K7299" s="183" t="s">
        <v>319</v>
      </c>
      <c r="L7299" s="186">
        <f t="shared" ref="L7299:L7334" si="256">SUM(R7299,W7299,AB7299,AG7299,AL7299,AQ7299,AV7299,BA7299,BF7299,BK7299,BP7299,BU7299)</f>
        <v>0</v>
      </c>
      <c r="M7299" s="186">
        <f>SUM(S7299,X7299,AC7299,AH7299,AM7299,AR7299,AW7299,BB7299,BG7299,BL7299,BQ7299,BV7299)</f>
        <v>0</v>
      </c>
      <c r="N7299" s="185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3" t="s">
        <v>336</v>
      </c>
      <c r="K7300" s="183" t="s">
        <v>319</v>
      </c>
      <c r="L7300" s="186">
        <f t="shared" si="256"/>
        <v>0</v>
      </c>
      <c r="M7300" s="186">
        <f t="shared" ref="M7300:M7337" si="257">SUM(S7300,X7300,AC7300,AH7300,AM7300,AR7300,AW7300,BB7300,BG7300,BL7300,BQ7300,BV7300)</f>
        <v>0</v>
      </c>
      <c r="N7300" s="185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4" t="s">
        <v>337</v>
      </c>
      <c r="K7301" s="184" t="s">
        <v>318</v>
      </c>
      <c r="L7301" s="186">
        <f t="shared" si="256"/>
        <v>0</v>
      </c>
      <c r="M7301" s="186">
        <f t="shared" si="257"/>
        <v>0</v>
      </c>
      <c r="N7301" s="185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4" t="s">
        <v>338</v>
      </c>
      <c r="K7302" s="184" t="s">
        <v>339</v>
      </c>
      <c r="L7302" s="186">
        <f t="shared" si="256"/>
        <v>0</v>
      </c>
      <c r="M7302" s="186">
        <f t="shared" si="257"/>
        <v>0</v>
      </c>
      <c r="N7302" s="185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4" t="s">
        <v>340</v>
      </c>
      <c r="K7303" s="184" t="s">
        <v>318</v>
      </c>
      <c r="L7303" s="186">
        <f t="shared" si="256"/>
        <v>0</v>
      </c>
      <c r="M7303" s="186">
        <f t="shared" si="257"/>
        <v>0</v>
      </c>
      <c r="N7303" s="185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4" t="s">
        <v>341</v>
      </c>
      <c r="K7304" s="184" t="s">
        <v>320</v>
      </c>
      <c r="L7304" s="186">
        <f t="shared" si="256"/>
        <v>0</v>
      </c>
      <c r="M7304" s="186">
        <f t="shared" si="257"/>
        <v>0</v>
      </c>
      <c r="N7304" s="185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4" t="s">
        <v>342</v>
      </c>
      <c r="K7305" s="184" t="s">
        <v>320</v>
      </c>
      <c r="L7305" s="186">
        <f t="shared" si="256"/>
        <v>0</v>
      </c>
      <c r="M7305" s="186">
        <f t="shared" si="257"/>
        <v>0</v>
      </c>
      <c r="N7305" s="185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4" t="s">
        <v>343</v>
      </c>
      <c r="K7306" s="184" t="s">
        <v>339</v>
      </c>
      <c r="L7306" s="186">
        <f t="shared" si="256"/>
        <v>0</v>
      </c>
      <c r="M7306" s="186">
        <f t="shared" si="257"/>
        <v>0</v>
      </c>
      <c r="N7306" s="185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4" t="s">
        <v>344</v>
      </c>
      <c r="K7307" s="184" t="s">
        <v>318</v>
      </c>
      <c r="L7307" s="186">
        <f t="shared" si="256"/>
        <v>0</v>
      </c>
      <c r="M7307" s="186">
        <f t="shared" si="257"/>
        <v>0</v>
      </c>
      <c r="N7307" s="185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3" t="s">
        <v>351</v>
      </c>
      <c r="K7308" s="183" t="s">
        <v>318</v>
      </c>
      <c r="L7308" s="186">
        <f t="shared" si="256"/>
        <v>0</v>
      </c>
      <c r="M7308" s="186">
        <f t="shared" si="257"/>
        <v>0</v>
      </c>
      <c r="N7308" s="185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3" t="s">
        <v>352</v>
      </c>
      <c r="K7309" s="183" t="s">
        <v>321</v>
      </c>
      <c r="L7309" s="186">
        <f t="shared" si="256"/>
        <v>0</v>
      </c>
      <c r="M7309" s="186">
        <f t="shared" si="257"/>
        <v>0</v>
      </c>
      <c r="N7309" s="185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3" t="s">
        <v>345</v>
      </c>
      <c r="K7310" s="183" t="s">
        <v>318</v>
      </c>
      <c r="L7310" s="186">
        <f t="shared" si="256"/>
        <v>0</v>
      </c>
      <c r="M7310" s="186">
        <f t="shared" si="257"/>
        <v>0</v>
      </c>
      <c r="N7310" s="185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3" t="s">
        <v>268</v>
      </c>
      <c r="K7311" s="183" t="s">
        <v>318</v>
      </c>
      <c r="L7311" s="186">
        <f t="shared" si="256"/>
        <v>0</v>
      </c>
      <c r="M7311" s="186">
        <f t="shared" si="257"/>
        <v>0</v>
      </c>
      <c r="N7311" s="185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3" t="s">
        <v>292</v>
      </c>
      <c r="K7312" s="183" t="s">
        <v>318</v>
      </c>
      <c r="L7312" s="186">
        <f t="shared" si="256"/>
        <v>0</v>
      </c>
      <c r="M7312" s="186">
        <f t="shared" si="257"/>
        <v>0</v>
      </c>
      <c r="N7312" s="185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3" t="s">
        <v>293</v>
      </c>
      <c r="K7313" s="183" t="s">
        <v>318</v>
      </c>
      <c r="L7313" s="186">
        <f t="shared" si="256"/>
        <v>0</v>
      </c>
      <c r="M7313" s="186">
        <f t="shared" si="257"/>
        <v>0</v>
      </c>
      <c r="N7313" s="185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3" t="s">
        <v>269</v>
      </c>
      <c r="K7314" s="183" t="s">
        <v>320</v>
      </c>
      <c r="L7314" s="186">
        <f t="shared" si="256"/>
        <v>0</v>
      </c>
      <c r="M7314" s="186">
        <f t="shared" si="257"/>
        <v>0</v>
      </c>
      <c r="N7314" s="185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3" t="s">
        <v>270</v>
      </c>
      <c r="K7315" s="183" t="s">
        <v>320</v>
      </c>
      <c r="L7315" s="186">
        <f t="shared" si="256"/>
        <v>0</v>
      </c>
      <c r="M7315" s="186">
        <f t="shared" si="257"/>
        <v>0</v>
      </c>
      <c r="N7315" s="185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3" t="s">
        <v>271</v>
      </c>
      <c r="K7316" s="183" t="s">
        <v>321</v>
      </c>
      <c r="L7316" s="186">
        <f t="shared" si="256"/>
        <v>0</v>
      </c>
      <c r="M7316" s="186">
        <f t="shared" si="257"/>
        <v>0</v>
      </c>
      <c r="N7316" s="185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3" t="s">
        <v>294</v>
      </c>
      <c r="K7317" s="183" t="s">
        <v>320</v>
      </c>
      <c r="L7317" s="186">
        <f t="shared" si="256"/>
        <v>0</v>
      </c>
      <c r="M7317" s="186">
        <f t="shared" si="257"/>
        <v>0</v>
      </c>
      <c r="N7317" s="185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3" t="s">
        <v>346</v>
      </c>
      <c r="K7318" s="183" t="s">
        <v>320</v>
      </c>
      <c r="L7318" s="186">
        <f t="shared" si="256"/>
        <v>0</v>
      </c>
      <c r="M7318" s="186">
        <f t="shared" si="257"/>
        <v>0</v>
      </c>
      <c r="N7318" s="185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3" t="s">
        <v>295</v>
      </c>
      <c r="K7319" s="183" t="s">
        <v>320</v>
      </c>
      <c r="L7319" s="186">
        <f t="shared" si="256"/>
        <v>0</v>
      </c>
      <c r="M7319" s="186">
        <f t="shared" si="257"/>
        <v>0</v>
      </c>
      <c r="N7319" s="185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3" t="s">
        <v>299</v>
      </c>
      <c r="K7320" s="183" t="s">
        <v>318</v>
      </c>
      <c r="L7320" s="186">
        <f t="shared" si="256"/>
        <v>0</v>
      </c>
      <c r="M7320" s="186">
        <f t="shared" si="257"/>
        <v>0</v>
      </c>
      <c r="N7320" s="185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3" t="s">
        <v>347</v>
      </c>
      <c r="K7321" s="183" t="s">
        <v>320</v>
      </c>
      <c r="L7321" s="186">
        <f t="shared" si="256"/>
        <v>0</v>
      </c>
      <c r="M7321" s="186">
        <f t="shared" si="257"/>
        <v>0</v>
      </c>
      <c r="N7321" s="185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3" t="s">
        <v>296</v>
      </c>
      <c r="K7322" s="183" t="s">
        <v>321</v>
      </c>
      <c r="L7322" s="186">
        <f t="shared" si="256"/>
        <v>0</v>
      </c>
      <c r="M7322" s="186">
        <f t="shared" si="257"/>
        <v>0</v>
      </c>
      <c r="N7322" s="185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3" t="s">
        <v>297</v>
      </c>
      <c r="K7323" s="183" t="s">
        <v>318</v>
      </c>
      <c r="L7323" s="186">
        <f t="shared" si="256"/>
        <v>0</v>
      </c>
      <c r="M7323" s="186">
        <f t="shared" si="257"/>
        <v>0</v>
      </c>
      <c r="N7323" s="185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4" t="s">
        <v>348</v>
      </c>
      <c r="K7324" s="184" t="s">
        <v>320</v>
      </c>
      <c r="L7324" s="186">
        <f t="shared" si="256"/>
        <v>0</v>
      </c>
      <c r="M7324" s="186">
        <f t="shared" si="257"/>
        <v>0</v>
      </c>
      <c r="N7324" s="185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3" t="s">
        <v>272</v>
      </c>
      <c r="K7325" s="183" t="s">
        <v>321</v>
      </c>
      <c r="L7325" s="186">
        <f t="shared" si="256"/>
        <v>0</v>
      </c>
      <c r="M7325" s="186">
        <f t="shared" si="257"/>
        <v>0</v>
      </c>
      <c r="N7325" s="185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3" t="s">
        <v>273</v>
      </c>
      <c r="K7326" s="183" t="s">
        <v>321</v>
      </c>
      <c r="L7326" s="187">
        <f t="shared" si="256"/>
        <v>4.0000000000000001E-3</v>
      </c>
      <c r="M7326" s="186">
        <f t="shared" si="257"/>
        <v>10.031000000000001</v>
      </c>
      <c r="N7326" s="185" t="s">
        <v>1204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1204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3" t="s">
        <v>274</v>
      </c>
      <c r="K7327" s="183" t="s">
        <v>321</v>
      </c>
      <c r="L7327" s="186">
        <f t="shared" si="256"/>
        <v>0</v>
      </c>
      <c r="M7327" s="186">
        <f t="shared" si="257"/>
        <v>0</v>
      </c>
      <c r="N7327" s="185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3" t="s">
        <v>275</v>
      </c>
      <c r="K7328" s="183" t="s">
        <v>321</v>
      </c>
      <c r="L7328" s="186">
        <f t="shared" si="256"/>
        <v>2E-3</v>
      </c>
      <c r="M7328" s="186">
        <f t="shared" si="257"/>
        <v>2.63</v>
      </c>
      <c r="N7328" s="185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757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3" t="s">
        <v>276</v>
      </c>
      <c r="K7329" s="183" t="s">
        <v>320</v>
      </c>
      <c r="L7329" s="186">
        <f t="shared" si="256"/>
        <v>0</v>
      </c>
      <c r="M7329" s="186">
        <f t="shared" si="257"/>
        <v>0</v>
      </c>
      <c r="N7329" s="185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3" t="s">
        <v>277</v>
      </c>
      <c r="K7330" s="183" t="s">
        <v>320</v>
      </c>
      <c r="L7330" s="186">
        <f t="shared" si="256"/>
        <v>5</v>
      </c>
      <c r="M7330" s="186">
        <f t="shared" si="257"/>
        <v>10.128</v>
      </c>
      <c r="N7330" s="8" t="s">
        <v>1410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974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3" t="s">
        <v>298</v>
      </c>
      <c r="K7331" s="183" t="s">
        <v>321</v>
      </c>
      <c r="L7331" s="186">
        <f t="shared" si="256"/>
        <v>0</v>
      </c>
      <c r="M7331" s="186">
        <f t="shared" si="257"/>
        <v>0</v>
      </c>
      <c r="N7331" s="185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3" t="s">
        <v>278</v>
      </c>
      <c r="K7332" s="183" t="s">
        <v>320</v>
      </c>
      <c r="L7332" s="186">
        <f t="shared" si="256"/>
        <v>1</v>
      </c>
      <c r="M7332" s="186">
        <f t="shared" si="257"/>
        <v>0.504</v>
      </c>
      <c r="N7332" s="185" t="s">
        <v>1411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805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3" t="s">
        <v>279</v>
      </c>
      <c r="K7333" s="183" t="s">
        <v>320</v>
      </c>
      <c r="L7333" s="186">
        <f t="shared" si="256"/>
        <v>0</v>
      </c>
      <c r="M7333" s="186">
        <f t="shared" si="257"/>
        <v>0</v>
      </c>
      <c r="N7333" s="185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3" t="s">
        <v>280</v>
      </c>
      <c r="K7334" s="183" t="s">
        <v>319</v>
      </c>
      <c r="L7334" s="186">
        <f t="shared" si="256"/>
        <v>0</v>
      </c>
      <c r="M7334" s="186">
        <f t="shared" si="257"/>
        <v>0</v>
      </c>
      <c r="N7334" s="185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3" t="s">
        <v>281</v>
      </c>
      <c r="K7335" s="183" t="s">
        <v>319</v>
      </c>
      <c r="L7335" s="186"/>
      <c r="M7335" s="186">
        <f t="shared" si="257"/>
        <v>7.891</v>
      </c>
      <c r="N7335" s="8" t="s">
        <v>1021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1021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2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832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0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832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0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832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0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832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0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832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0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832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0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832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0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832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0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832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0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832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0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832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0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832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0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832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0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832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0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832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0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832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0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832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0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832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0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832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0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832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0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832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0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832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0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832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0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832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0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832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0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832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0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832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0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832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0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832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0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832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0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832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0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832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0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832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0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975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832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0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832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0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832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0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832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0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832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0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1022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832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2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833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0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833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0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833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0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833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0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833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0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833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0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833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0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833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0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833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0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833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0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833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0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833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0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833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0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833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0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833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0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833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0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833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0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833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0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833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0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833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0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833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0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833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0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833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0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833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0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833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0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833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0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833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0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833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0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833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0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833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0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833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0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833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0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833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0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833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0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833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0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833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0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833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0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833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0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1023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833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2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752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0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752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0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752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0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752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0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752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0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752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0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752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0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752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0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752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0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752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0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752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0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752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0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752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0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752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0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752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0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752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0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752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0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752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0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752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0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752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0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752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0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752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0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752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0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752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0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752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0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752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0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752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0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752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0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752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0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752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0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1213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752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0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758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752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0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752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0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760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975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1213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752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0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752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0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752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0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752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0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752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0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934</v>
      </c>
      <c r="BD7452" s="8"/>
      <c r="BE7452" s="8"/>
      <c r="BF7452" s="8"/>
      <c r="BG7452" s="122">
        <v>12.731</v>
      </c>
      <c r="BH7452" s="8" t="s">
        <v>1024</v>
      </c>
      <c r="BI7452" s="8"/>
      <c r="BJ7452" s="8"/>
      <c r="BK7452" s="8"/>
      <c r="BL7452" s="122">
        <v>7.9260000000000002</v>
      </c>
      <c r="BM7452" s="8" t="s">
        <v>1133</v>
      </c>
      <c r="BN7452" s="8"/>
      <c r="BO7452" s="8"/>
      <c r="BP7452" s="8"/>
      <c r="BQ7452" s="122">
        <f>16.164+24.937+16.926</f>
        <v>58.027000000000001</v>
      </c>
      <c r="BR7452" s="8" t="s">
        <v>1251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752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2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834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0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834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0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834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0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834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0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834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0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834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0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834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0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834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0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834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0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834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0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834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0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834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0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834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0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834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0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834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0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834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0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834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0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834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0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834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0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834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0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834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0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834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0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834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0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834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0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834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0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834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0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834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0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834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0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834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0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834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0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834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0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834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0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834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0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975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834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0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834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0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834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0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834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0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834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0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1252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834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2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3" t="s">
        <v>509</v>
      </c>
      <c r="K7493" s="183" t="s">
        <v>318</v>
      </c>
      <c r="L7493" s="186">
        <f>SUM(R7493,W7493,AB7493,AG7493,AL7493,AQ7493,AV7493,BA7493,BF7493,BK7493,BP7493,BU7493)</f>
        <v>0</v>
      </c>
      <c r="M7493" s="186">
        <f t="shared" si="280"/>
        <v>0</v>
      </c>
      <c r="N7493" s="185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3" t="s">
        <v>291</v>
      </c>
      <c r="K7494" s="183" t="s">
        <v>319</v>
      </c>
      <c r="L7494" s="186">
        <f t="shared" ref="L7494:L7529" si="285">SUM(R7494,W7494,AB7494,AG7494,AL7494,AQ7494,AV7494,BA7494,BF7494,BK7494,BP7494,BU7494)</f>
        <v>0</v>
      </c>
      <c r="M7494" s="186">
        <f>SUM(S7494,X7494,AC7494,AH7494,AM7494,AR7494,AW7494,BB7494,BG7494,BL7494,BQ7494,BV7494)</f>
        <v>0</v>
      </c>
      <c r="N7494" s="185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3" t="s">
        <v>336</v>
      </c>
      <c r="K7495" s="183" t="s">
        <v>319</v>
      </c>
      <c r="L7495" s="186">
        <f t="shared" si="285"/>
        <v>0</v>
      </c>
      <c r="M7495" s="186">
        <f t="shared" ref="M7495:M7532" si="286">SUM(S7495,X7495,AC7495,AH7495,AM7495,AR7495,AW7495,BB7495,BG7495,BL7495,BQ7495,BV7495)</f>
        <v>0</v>
      </c>
      <c r="N7495" s="185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4" t="s">
        <v>337</v>
      </c>
      <c r="K7496" s="184" t="s">
        <v>318</v>
      </c>
      <c r="L7496" s="186">
        <f t="shared" si="285"/>
        <v>0</v>
      </c>
      <c r="M7496" s="186">
        <f t="shared" si="286"/>
        <v>0</v>
      </c>
      <c r="N7496" s="185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4" t="s">
        <v>338</v>
      </c>
      <c r="K7497" s="184" t="s">
        <v>339</v>
      </c>
      <c r="L7497" s="186">
        <f t="shared" si="285"/>
        <v>0</v>
      </c>
      <c r="M7497" s="186">
        <f t="shared" si="286"/>
        <v>0</v>
      </c>
      <c r="N7497" s="185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4" t="s">
        <v>340</v>
      </c>
      <c r="K7498" s="184" t="s">
        <v>318</v>
      </c>
      <c r="L7498" s="186">
        <f t="shared" si="285"/>
        <v>0</v>
      </c>
      <c r="M7498" s="186">
        <f t="shared" si="286"/>
        <v>0</v>
      </c>
      <c r="N7498" s="185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4" t="s">
        <v>341</v>
      </c>
      <c r="K7499" s="184" t="s">
        <v>320</v>
      </c>
      <c r="L7499" s="186">
        <f t="shared" si="285"/>
        <v>0</v>
      </c>
      <c r="M7499" s="186">
        <f t="shared" si="286"/>
        <v>0</v>
      </c>
      <c r="N7499" s="185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4" t="s">
        <v>342</v>
      </c>
      <c r="K7500" s="184" t="s">
        <v>320</v>
      </c>
      <c r="L7500" s="186">
        <f t="shared" si="285"/>
        <v>0</v>
      </c>
      <c r="M7500" s="186">
        <f t="shared" si="286"/>
        <v>0</v>
      </c>
      <c r="N7500" s="185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4" t="s">
        <v>343</v>
      </c>
      <c r="K7501" s="184" t="s">
        <v>339</v>
      </c>
      <c r="L7501" s="186">
        <f t="shared" si="285"/>
        <v>0</v>
      </c>
      <c r="M7501" s="186">
        <f t="shared" si="286"/>
        <v>0</v>
      </c>
      <c r="N7501" s="185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4" t="s">
        <v>344</v>
      </c>
      <c r="K7502" s="184" t="s">
        <v>318</v>
      </c>
      <c r="L7502" s="186">
        <f t="shared" si="285"/>
        <v>0</v>
      </c>
      <c r="M7502" s="186">
        <f t="shared" si="286"/>
        <v>0</v>
      </c>
      <c r="N7502" s="185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3" t="s">
        <v>351</v>
      </c>
      <c r="K7503" s="183" t="s">
        <v>318</v>
      </c>
      <c r="L7503" s="186">
        <f t="shared" si="285"/>
        <v>0</v>
      </c>
      <c r="M7503" s="186">
        <f t="shared" si="286"/>
        <v>0</v>
      </c>
      <c r="N7503" s="185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3" t="s">
        <v>352</v>
      </c>
      <c r="K7504" s="183" t="s">
        <v>321</v>
      </c>
      <c r="L7504" s="186">
        <f t="shared" si="285"/>
        <v>0</v>
      </c>
      <c r="M7504" s="186">
        <f t="shared" si="286"/>
        <v>0</v>
      </c>
      <c r="N7504" s="185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3" t="s">
        <v>345</v>
      </c>
      <c r="K7505" s="183" t="s">
        <v>318</v>
      </c>
      <c r="L7505" s="186">
        <f t="shared" si="285"/>
        <v>0</v>
      </c>
      <c r="M7505" s="186">
        <f t="shared" si="286"/>
        <v>0</v>
      </c>
      <c r="N7505" s="185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3" t="s">
        <v>268</v>
      </c>
      <c r="K7506" s="183" t="s">
        <v>318</v>
      </c>
      <c r="L7506" s="186">
        <f t="shared" si="285"/>
        <v>0</v>
      </c>
      <c r="M7506" s="186">
        <f t="shared" si="286"/>
        <v>0</v>
      </c>
      <c r="N7506" s="185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3" t="s">
        <v>292</v>
      </c>
      <c r="K7507" s="183" t="s">
        <v>318</v>
      </c>
      <c r="L7507" s="186">
        <f t="shared" si="285"/>
        <v>0</v>
      </c>
      <c r="M7507" s="186">
        <f t="shared" si="286"/>
        <v>0</v>
      </c>
      <c r="N7507" s="185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3" t="s">
        <v>293</v>
      </c>
      <c r="K7508" s="183" t="s">
        <v>318</v>
      </c>
      <c r="L7508" s="186">
        <f t="shared" si="285"/>
        <v>0</v>
      </c>
      <c r="M7508" s="186">
        <f t="shared" si="286"/>
        <v>0</v>
      </c>
      <c r="N7508" s="185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3" t="s">
        <v>269</v>
      </c>
      <c r="K7509" s="183" t="s">
        <v>320</v>
      </c>
      <c r="L7509" s="186">
        <f t="shared" si="285"/>
        <v>0</v>
      </c>
      <c r="M7509" s="186">
        <f t="shared" si="286"/>
        <v>0</v>
      </c>
      <c r="N7509" s="185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3" t="s">
        <v>270</v>
      </c>
      <c r="K7510" s="183" t="s">
        <v>320</v>
      </c>
      <c r="L7510" s="186">
        <f t="shared" si="285"/>
        <v>0</v>
      </c>
      <c r="M7510" s="186">
        <f t="shared" si="286"/>
        <v>0</v>
      </c>
      <c r="N7510" s="185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3" t="s">
        <v>271</v>
      </c>
      <c r="K7511" s="183" t="s">
        <v>321</v>
      </c>
      <c r="L7511" s="186">
        <f t="shared" si="285"/>
        <v>0</v>
      </c>
      <c r="M7511" s="186">
        <f t="shared" si="286"/>
        <v>0</v>
      </c>
      <c r="N7511" s="185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3" t="s">
        <v>294</v>
      </c>
      <c r="K7512" s="183" t="s">
        <v>320</v>
      </c>
      <c r="L7512" s="186">
        <f t="shared" si="285"/>
        <v>0</v>
      </c>
      <c r="M7512" s="186">
        <f t="shared" si="286"/>
        <v>0</v>
      </c>
      <c r="N7512" s="185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3" t="s">
        <v>346</v>
      </c>
      <c r="K7513" s="183" t="s">
        <v>320</v>
      </c>
      <c r="L7513" s="186">
        <f t="shared" si="285"/>
        <v>0</v>
      </c>
      <c r="M7513" s="186">
        <f t="shared" si="286"/>
        <v>0</v>
      </c>
      <c r="N7513" s="185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3" t="s">
        <v>295</v>
      </c>
      <c r="K7514" s="183" t="s">
        <v>320</v>
      </c>
      <c r="L7514" s="186">
        <f t="shared" si="285"/>
        <v>0</v>
      </c>
      <c r="M7514" s="186">
        <f t="shared" si="286"/>
        <v>0</v>
      </c>
      <c r="N7514" s="185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3" t="s">
        <v>299</v>
      </c>
      <c r="K7515" s="183" t="s">
        <v>318</v>
      </c>
      <c r="L7515" s="186">
        <f t="shared" si="285"/>
        <v>0</v>
      </c>
      <c r="M7515" s="186">
        <f t="shared" si="286"/>
        <v>0</v>
      </c>
      <c r="N7515" s="185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3" t="s">
        <v>347</v>
      </c>
      <c r="K7516" s="183" t="s">
        <v>320</v>
      </c>
      <c r="L7516" s="186">
        <f t="shared" si="285"/>
        <v>0</v>
      </c>
      <c r="M7516" s="186">
        <f t="shared" si="286"/>
        <v>0</v>
      </c>
      <c r="N7516" s="185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3" t="s">
        <v>296</v>
      </c>
      <c r="K7517" s="183" t="s">
        <v>321</v>
      </c>
      <c r="L7517" s="186">
        <f t="shared" si="285"/>
        <v>0</v>
      </c>
      <c r="M7517" s="186">
        <f t="shared" si="286"/>
        <v>0</v>
      </c>
      <c r="N7517" s="185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3" t="s">
        <v>297</v>
      </c>
      <c r="K7518" s="183" t="s">
        <v>318</v>
      </c>
      <c r="L7518" s="186">
        <f t="shared" si="285"/>
        <v>0</v>
      </c>
      <c r="M7518" s="186">
        <f t="shared" si="286"/>
        <v>0</v>
      </c>
      <c r="N7518" s="185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4" t="s">
        <v>348</v>
      </c>
      <c r="K7519" s="184" t="s">
        <v>320</v>
      </c>
      <c r="L7519" s="186">
        <f t="shared" si="285"/>
        <v>0</v>
      </c>
      <c r="M7519" s="186">
        <f t="shared" si="286"/>
        <v>0</v>
      </c>
      <c r="N7519" s="185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3" t="s">
        <v>272</v>
      </c>
      <c r="K7520" s="183" t="s">
        <v>321</v>
      </c>
      <c r="L7520" s="186">
        <f t="shared" si="285"/>
        <v>0</v>
      </c>
      <c r="M7520" s="186">
        <f t="shared" si="286"/>
        <v>0</v>
      </c>
      <c r="N7520" s="185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3" t="s">
        <v>273</v>
      </c>
      <c r="K7521" s="183" t="s">
        <v>321</v>
      </c>
      <c r="L7521" s="187">
        <f t="shared" si="285"/>
        <v>3.5000000000000001E-3</v>
      </c>
      <c r="M7521" s="186">
        <f t="shared" si="286"/>
        <v>6.694</v>
      </c>
      <c r="N7521" s="185" t="s">
        <v>704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704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3" t="s">
        <v>274</v>
      </c>
      <c r="K7522" s="183" t="s">
        <v>321</v>
      </c>
      <c r="L7522" s="186">
        <f t="shared" si="285"/>
        <v>2.2499999999999999E-2</v>
      </c>
      <c r="M7522" s="186">
        <f t="shared" si="286"/>
        <v>54.091000000000001</v>
      </c>
      <c r="N7522" s="185" t="s">
        <v>1415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953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1414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3" t="s">
        <v>275</v>
      </c>
      <c r="K7523" s="183" t="s">
        <v>321</v>
      </c>
      <c r="L7523" s="186">
        <f t="shared" si="285"/>
        <v>5.0000000000000001E-3</v>
      </c>
      <c r="M7523" s="186">
        <f t="shared" si="286"/>
        <v>13.933</v>
      </c>
      <c r="N7523" s="185" t="s">
        <v>1412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3" t="s">
        <v>276</v>
      </c>
      <c r="K7524" s="183" t="s">
        <v>320</v>
      </c>
      <c r="L7524" s="186">
        <f t="shared" si="285"/>
        <v>2</v>
      </c>
      <c r="M7524" s="186">
        <f t="shared" si="286"/>
        <v>23.667999999999999</v>
      </c>
      <c r="N7524" s="185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3" t="s">
        <v>277</v>
      </c>
      <c r="K7525" s="183" t="s">
        <v>320</v>
      </c>
      <c r="L7525" s="186">
        <f t="shared" si="285"/>
        <v>17</v>
      </c>
      <c r="M7525" s="186">
        <f t="shared" si="286"/>
        <v>42.5</v>
      </c>
      <c r="N7525" s="185" t="s">
        <v>1416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975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1237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3" t="s">
        <v>298</v>
      </c>
      <c r="K7526" s="183" t="s">
        <v>321</v>
      </c>
      <c r="L7526" s="186">
        <f t="shared" si="285"/>
        <v>0</v>
      </c>
      <c r="M7526" s="186">
        <f t="shared" si="286"/>
        <v>0</v>
      </c>
      <c r="N7526" s="185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3" t="s">
        <v>278</v>
      </c>
      <c r="K7527" s="183" t="s">
        <v>320</v>
      </c>
      <c r="L7527" s="186">
        <f t="shared" si="285"/>
        <v>0</v>
      </c>
      <c r="M7527" s="186">
        <f t="shared" si="286"/>
        <v>0</v>
      </c>
      <c r="N7527" s="185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3" t="s">
        <v>279</v>
      </c>
      <c r="K7528" s="183" t="s">
        <v>320</v>
      </c>
      <c r="L7528" s="186">
        <f t="shared" si="285"/>
        <v>0</v>
      </c>
      <c r="M7528" s="186">
        <f t="shared" si="286"/>
        <v>0</v>
      </c>
      <c r="N7528" s="185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3" t="s">
        <v>280</v>
      </c>
      <c r="K7529" s="183" t="s">
        <v>319</v>
      </c>
      <c r="L7529" s="186">
        <f t="shared" si="285"/>
        <v>0</v>
      </c>
      <c r="M7529" s="186">
        <f t="shared" si="286"/>
        <v>0</v>
      </c>
      <c r="N7529" s="185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3" t="s">
        <v>281</v>
      </c>
      <c r="K7530" s="183" t="s">
        <v>319</v>
      </c>
      <c r="L7530" s="186"/>
      <c r="M7530" s="186">
        <f t="shared" si="286"/>
        <v>40.305999999999997</v>
      </c>
      <c r="N7530" s="185" t="s">
        <v>1413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1025</v>
      </c>
      <c r="BI7530" s="8"/>
      <c r="BJ7530" s="8"/>
      <c r="BK7530" s="8"/>
      <c r="BL7530" s="122">
        <v>19.888999999999999</v>
      </c>
      <c r="BM7530" s="8" t="s">
        <v>1134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2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835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0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835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0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835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0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835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0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835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0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835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0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835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0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835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0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835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0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835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0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835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0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835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0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835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0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835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0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835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0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835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0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835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0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835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0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835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0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835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0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835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0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835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0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835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0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835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0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835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0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835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0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835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0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835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0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835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0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835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0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1214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835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0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835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0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1214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835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0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975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1214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835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0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835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0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835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0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835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0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835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0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1026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835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2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0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0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0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0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0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0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0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0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0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0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764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0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0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0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0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0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0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0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0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0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0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0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0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0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0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0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0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0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0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0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710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0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0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0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0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906</v>
      </c>
      <c r="BD7603" s="8"/>
      <c r="BE7603" s="8"/>
      <c r="BF7603" s="8">
        <v>4</v>
      </c>
      <c r="BG7603" s="122">
        <v>6.0250000000000004</v>
      </c>
      <c r="BH7603" s="8" t="s">
        <v>975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0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0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1098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0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0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0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1027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2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3" t="s">
        <v>509</v>
      </c>
      <c r="K7610" s="183" t="s">
        <v>318</v>
      </c>
      <c r="L7610" s="186">
        <f>SUM(R7610,W7610,AB7610,AG7610,AL7610,AQ7610,AV7610,BA7610,BF7610,BK7610,BP7610,BU7610)</f>
        <v>0</v>
      </c>
      <c r="M7610" s="186">
        <f t="shared" si="296"/>
        <v>0</v>
      </c>
      <c r="N7610" s="185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3" t="s">
        <v>291</v>
      </c>
      <c r="K7611" s="183" t="s">
        <v>319</v>
      </c>
      <c r="L7611" s="186">
        <f t="shared" ref="L7611:L7646" si="300">SUM(R7611,W7611,AB7611,AG7611,AL7611,AQ7611,AV7611,BA7611,BF7611,BK7611,BP7611,BU7611)</f>
        <v>0</v>
      </c>
      <c r="M7611" s="186">
        <f>SUM(S7611,X7611,AC7611,AH7611,AM7611,AR7611,AW7611,BB7611,BG7611,BL7611,BQ7611,BV7611)</f>
        <v>0</v>
      </c>
      <c r="N7611" s="185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3" t="s">
        <v>336</v>
      </c>
      <c r="K7612" s="183" t="s">
        <v>319</v>
      </c>
      <c r="L7612" s="186">
        <f t="shared" si="300"/>
        <v>0</v>
      </c>
      <c r="M7612" s="186">
        <f t="shared" ref="M7612:M7649" si="301">SUM(S7612,X7612,AC7612,AH7612,AM7612,AR7612,AW7612,BB7612,BG7612,BL7612,BQ7612,BV7612)</f>
        <v>0</v>
      </c>
      <c r="N7612" s="185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4" t="s">
        <v>337</v>
      </c>
      <c r="K7613" s="184" t="s">
        <v>318</v>
      </c>
      <c r="L7613" s="186">
        <f t="shared" si="300"/>
        <v>0</v>
      </c>
      <c r="M7613" s="186">
        <f t="shared" si="301"/>
        <v>0</v>
      </c>
      <c r="N7613" s="185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4" t="s">
        <v>338</v>
      </c>
      <c r="K7614" s="184" t="s">
        <v>339</v>
      </c>
      <c r="L7614" s="186">
        <f t="shared" si="300"/>
        <v>0</v>
      </c>
      <c r="M7614" s="186">
        <f t="shared" si="301"/>
        <v>0</v>
      </c>
      <c r="N7614" s="185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4" t="s">
        <v>340</v>
      </c>
      <c r="K7615" s="184" t="s">
        <v>318</v>
      </c>
      <c r="L7615" s="186">
        <f t="shared" si="300"/>
        <v>0</v>
      </c>
      <c r="M7615" s="186">
        <f t="shared" si="301"/>
        <v>0</v>
      </c>
      <c r="N7615" s="185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4" t="s">
        <v>341</v>
      </c>
      <c r="K7616" s="184" t="s">
        <v>320</v>
      </c>
      <c r="L7616" s="186">
        <f t="shared" si="300"/>
        <v>0</v>
      </c>
      <c r="M7616" s="186">
        <f t="shared" si="301"/>
        <v>0</v>
      </c>
      <c r="N7616" s="185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4" t="s">
        <v>342</v>
      </c>
      <c r="K7617" s="184" t="s">
        <v>320</v>
      </c>
      <c r="L7617" s="186">
        <f t="shared" si="300"/>
        <v>0</v>
      </c>
      <c r="M7617" s="186">
        <f t="shared" si="301"/>
        <v>0</v>
      </c>
      <c r="N7617" s="185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4" t="s">
        <v>343</v>
      </c>
      <c r="K7618" s="184" t="s">
        <v>339</v>
      </c>
      <c r="L7618" s="186">
        <f t="shared" si="300"/>
        <v>0</v>
      </c>
      <c r="M7618" s="186">
        <f t="shared" si="301"/>
        <v>0</v>
      </c>
      <c r="N7618" s="185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4" t="s">
        <v>344</v>
      </c>
      <c r="K7619" s="184" t="s">
        <v>318</v>
      </c>
      <c r="L7619" s="186">
        <f t="shared" si="300"/>
        <v>0</v>
      </c>
      <c r="M7619" s="186">
        <f t="shared" si="301"/>
        <v>0</v>
      </c>
      <c r="N7619" s="185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3" t="s">
        <v>351</v>
      </c>
      <c r="K7620" s="183" t="s">
        <v>318</v>
      </c>
      <c r="L7620" s="186">
        <f t="shared" si="300"/>
        <v>0</v>
      </c>
      <c r="M7620" s="186">
        <f t="shared" si="301"/>
        <v>0</v>
      </c>
      <c r="N7620" s="185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3" t="s">
        <v>352</v>
      </c>
      <c r="K7621" s="183" t="s">
        <v>321</v>
      </c>
      <c r="L7621" s="186">
        <f t="shared" si="300"/>
        <v>0</v>
      </c>
      <c r="M7621" s="186">
        <f t="shared" si="301"/>
        <v>0</v>
      </c>
      <c r="N7621" s="185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3" t="s">
        <v>345</v>
      </c>
      <c r="K7622" s="183" t="s">
        <v>318</v>
      </c>
      <c r="L7622" s="186">
        <f t="shared" si="300"/>
        <v>0</v>
      </c>
      <c r="M7622" s="186">
        <f t="shared" si="301"/>
        <v>0</v>
      </c>
      <c r="N7622" s="185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3" t="s">
        <v>268</v>
      </c>
      <c r="K7623" s="183" t="s">
        <v>318</v>
      </c>
      <c r="L7623" s="186">
        <f t="shared" si="300"/>
        <v>0</v>
      </c>
      <c r="M7623" s="186">
        <f t="shared" si="301"/>
        <v>0</v>
      </c>
      <c r="N7623" s="185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3" t="s">
        <v>292</v>
      </c>
      <c r="K7624" s="183" t="s">
        <v>318</v>
      </c>
      <c r="L7624" s="186">
        <f t="shared" si="300"/>
        <v>0</v>
      </c>
      <c r="M7624" s="186">
        <f t="shared" si="301"/>
        <v>0</v>
      </c>
      <c r="N7624" s="185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3" t="s">
        <v>293</v>
      </c>
      <c r="K7625" s="183" t="s">
        <v>318</v>
      </c>
      <c r="L7625" s="186">
        <f t="shared" si="300"/>
        <v>0</v>
      </c>
      <c r="M7625" s="186">
        <f t="shared" si="301"/>
        <v>0</v>
      </c>
      <c r="N7625" s="185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3" t="s">
        <v>269</v>
      </c>
      <c r="K7626" s="183" t="s">
        <v>320</v>
      </c>
      <c r="L7626" s="186">
        <f t="shared" si="300"/>
        <v>6</v>
      </c>
      <c r="M7626" s="186">
        <f t="shared" si="301"/>
        <v>8.0399999999999991</v>
      </c>
      <c r="N7626" s="185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3" t="s">
        <v>270</v>
      </c>
      <c r="K7627" s="183" t="s">
        <v>320</v>
      </c>
      <c r="L7627" s="186">
        <f t="shared" si="300"/>
        <v>0</v>
      </c>
      <c r="M7627" s="186">
        <f t="shared" si="301"/>
        <v>0</v>
      </c>
      <c r="N7627" s="185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3" t="s">
        <v>271</v>
      </c>
      <c r="K7628" s="183" t="s">
        <v>321</v>
      </c>
      <c r="L7628" s="186">
        <f t="shared" si="300"/>
        <v>0</v>
      </c>
      <c r="M7628" s="186">
        <f t="shared" si="301"/>
        <v>0</v>
      </c>
      <c r="N7628" s="185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3" t="s">
        <v>294</v>
      </c>
      <c r="K7629" s="183" t="s">
        <v>320</v>
      </c>
      <c r="L7629" s="186">
        <f t="shared" si="300"/>
        <v>0</v>
      </c>
      <c r="M7629" s="186">
        <f t="shared" si="301"/>
        <v>0</v>
      </c>
      <c r="N7629" s="185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3" t="s">
        <v>346</v>
      </c>
      <c r="K7630" s="183" t="s">
        <v>320</v>
      </c>
      <c r="L7630" s="186">
        <f t="shared" si="300"/>
        <v>0</v>
      </c>
      <c r="M7630" s="186">
        <f t="shared" si="301"/>
        <v>0</v>
      </c>
      <c r="N7630" s="185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3" t="s">
        <v>295</v>
      </c>
      <c r="K7631" s="183" t="s">
        <v>320</v>
      </c>
      <c r="L7631" s="186">
        <f t="shared" si="300"/>
        <v>0</v>
      </c>
      <c r="M7631" s="186">
        <f t="shared" si="301"/>
        <v>0</v>
      </c>
      <c r="N7631" s="185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3" t="s">
        <v>299</v>
      </c>
      <c r="K7632" s="183" t="s">
        <v>318</v>
      </c>
      <c r="L7632" s="186">
        <f t="shared" si="300"/>
        <v>0</v>
      </c>
      <c r="M7632" s="186">
        <f t="shared" si="301"/>
        <v>0</v>
      </c>
      <c r="N7632" s="185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3" t="s">
        <v>347</v>
      </c>
      <c r="K7633" s="183" t="s">
        <v>320</v>
      </c>
      <c r="L7633" s="186">
        <f t="shared" si="300"/>
        <v>0</v>
      </c>
      <c r="M7633" s="186">
        <f t="shared" si="301"/>
        <v>0</v>
      </c>
      <c r="N7633" s="185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3" t="s">
        <v>296</v>
      </c>
      <c r="K7634" s="183" t="s">
        <v>321</v>
      </c>
      <c r="L7634" s="186">
        <f t="shared" si="300"/>
        <v>0</v>
      </c>
      <c r="M7634" s="186">
        <f t="shared" si="301"/>
        <v>0</v>
      </c>
      <c r="N7634" s="185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3" t="s">
        <v>297</v>
      </c>
      <c r="K7635" s="183" t="s">
        <v>318</v>
      </c>
      <c r="L7635" s="186">
        <f t="shared" si="300"/>
        <v>0</v>
      </c>
      <c r="M7635" s="186">
        <f t="shared" si="301"/>
        <v>0</v>
      </c>
      <c r="N7635" s="185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4" t="s">
        <v>348</v>
      </c>
      <c r="K7636" s="184" t="s">
        <v>320</v>
      </c>
      <c r="L7636" s="186">
        <f t="shared" si="300"/>
        <v>0</v>
      </c>
      <c r="M7636" s="186">
        <f t="shared" si="301"/>
        <v>0</v>
      </c>
      <c r="N7636" s="185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3" t="s">
        <v>272</v>
      </c>
      <c r="K7637" s="183" t="s">
        <v>321</v>
      </c>
      <c r="L7637" s="186">
        <f t="shared" si="300"/>
        <v>0</v>
      </c>
      <c r="M7637" s="186">
        <f t="shared" si="301"/>
        <v>0</v>
      </c>
      <c r="N7637" s="185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3" t="s">
        <v>273</v>
      </c>
      <c r="K7638" s="183" t="s">
        <v>321</v>
      </c>
      <c r="L7638" s="187">
        <f t="shared" si="300"/>
        <v>0</v>
      </c>
      <c r="M7638" s="186">
        <f t="shared" si="301"/>
        <v>0</v>
      </c>
      <c r="N7638" s="185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3" t="s">
        <v>274</v>
      </c>
      <c r="K7639" s="183" t="s">
        <v>321</v>
      </c>
      <c r="L7639" s="186">
        <f t="shared" si="300"/>
        <v>0</v>
      </c>
      <c r="M7639" s="186">
        <f t="shared" si="301"/>
        <v>0</v>
      </c>
      <c r="N7639" s="185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3" t="s">
        <v>275</v>
      </c>
      <c r="K7640" s="183" t="s">
        <v>321</v>
      </c>
      <c r="L7640" s="186">
        <f t="shared" si="300"/>
        <v>1.0999999999999999E-2</v>
      </c>
      <c r="M7640" s="186">
        <f t="shared" si="301"/>
        <v>15.23</v>
      </c>
      <c r="N7640" s="185" t="s">
        <v>759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759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3" t="s">
        <v>276</v>
      </c>
      <c r="K7641" s="183" t="s">
        <v>320</v>
      </c>
      <c r="L7641" s="186">
        <f t="shared" si="300"/>
        <v>0</v>
      </c>
      <c r="M7641" s="186">
        <f t="shared" si="301"/>
        <v>0</v>
      </c>
      <c r="N7641" s="185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3" t="s">
        <v>277</v>
      </c>
      <c r="K7642" s="183" t="s">
        <v>320</v>
      </c>
      <c r="L7642" s="186">
        <f t="shared" si="300"/>
        <v>8</v>
      </c>
      <c r="M7642" s="186">
        <f t="shared" si="301"/>
        <v>41.570999999999998</v>
      </c>
      <c r="N7642" s="185" t="s">
        <v>975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975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3" t="s">
        <v>298</v>
      </c>
      <c r="K7643" s="183" t="s">
        <v>321</v>
      </c>
      <c r="L7643" s="186">
        <f t="shared" si="300"/>
        <v>0</v>
      </c>
      <c r="M7643" s="186">
        <f t="shared" si="301"/>
        <v>0</v>
      </c>
      <c r="N7643" s="185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3" t="s">
        <v>278</v>
      </c>
      <c r="K7644" s="183" t="s">
        <v>320</v>
      </c>
      <c r="L7644" s="186">
        <f t="shared" si="300"/>
        <v>0</v>
      </c>
      <c r="M7644" s="186">
        <f t="shared" si="301"/>
        <v>0</v>
      </c>
      <c r="N7644" s="185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3" t="s">
        <v>279</v>
      </c>
      <c r="K7645" s="183" t="s">
        <v>320</v>
      </c>
      <c r="L7645" s="186">
        <f t="shared" si="300"/>
        <v>0</v>
      </c>
      <c r="M7645" s="186">
        <f t="shared" si="301"/>
        <v>0</v>
      </c>
      <c r="N7645" s="185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3" t="s">
        <v>280</v>
      </c>
      <c r="K7646" s="183" t="s">
        <v>319</v>
      </c>
      <c r="L7646" s="186">
        <f t="shared" si="300"/>
        <v>0</v>
      </c>
      <c r="M7646" s="186">
        <f t="shared" si="301"/>
        <v>0</v>
      </c>
      <c r="N7646" s="185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3" t="s">
        <v>281</v>
      </c>
      <c r="K7647" s="183" t="s">
        <v>319</v>
      </c>
      <c r="L7647" s="186"/>
      <c r="M7647" s="186">
        <f t="shared" si="301"/>
        <v>725.18600000000004</v>
      </c>
      <c r="N7647" s="185" t="s">
        <v>1417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1135</v>
      </c>
      <c r="BN7647" s="8"/>
      <c r="BO7647" s="8"/>
      <c r="BP7647" s="8"/>
      <c r="BQ7647" s="122">
        <f>57.349+7.837</f>
        <v>65.185999999999993</v>
      </c>
      <c r="BR7647" s="8" t="s">
        <v>1276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2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836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0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836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0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836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0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836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0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836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0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836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0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836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0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836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0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836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0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836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0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836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0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836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0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836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0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836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0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836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0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836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0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836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0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836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0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836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0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836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0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836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0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836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0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836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0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836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0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836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0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836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0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836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0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836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0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836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0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836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0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1215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836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0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836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0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836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0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975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836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0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836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0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836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0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836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0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836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0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1026</v>
      </c>
      <c r="BI7686" s="8"/>
      <c r="BJ7686" s="8"/>
      <c r="BK7686" s="8"/>
      <c r="BL7686" s="122">
        <v>2.3820000000000001</v>
      </c>
      <c r="BM7686" s="8" t="s">
        <v>1015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836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2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0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0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0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0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0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0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0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0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0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0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0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0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0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0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0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0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0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0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0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0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0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0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0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0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0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0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0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0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0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0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954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0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0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0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0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0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0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0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0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1028</v>
      </c>
      <c r="BI7725" s="8"/>
      <c r="BJ7725" s="8"/>
      <c r="BK7725" s="8"/>
      <c r="BL7725" s="122">
        <v>41.646999999999998</v>
      </c>
      <c r="BM7725" s="8" t="s">
        <v>1136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2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837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0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837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0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837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0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837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0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837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0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837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0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837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0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837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0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837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0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837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0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837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0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837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0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837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0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837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0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837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0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837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0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837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0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837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0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837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0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837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0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837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0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837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0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1193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837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0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837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0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837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0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837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0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837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0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837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0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837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0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837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0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837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0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837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0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837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0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837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0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837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0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837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0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837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0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837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0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1253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837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2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838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0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838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0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838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0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838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0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838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0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838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0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838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0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838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0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838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0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838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0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838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0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838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0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838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0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838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0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838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0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838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0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838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0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838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0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838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0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838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0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838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0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838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0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838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0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838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0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838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0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838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0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838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0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838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0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838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0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838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0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838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0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838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0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838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0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907</v>
      </c>
      <c r="BD7798" s="8"/>
      <c r="BE7798" s="8"/>
      <c r="BF7798" s="8">
        <v>1</v>
      </c>
      <c r="BG7798" s="122">
        <v>15.388999999999999</v>
      </c>
      <c r="BH7798" s="8" t="s">
        <v>975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838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0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838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0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838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0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838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0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838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0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838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2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839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0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839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0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839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0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839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0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839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0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839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0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839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0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839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0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839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0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839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0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839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0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839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0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839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0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839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0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839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0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839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0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839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0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839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0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839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0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839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0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839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0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839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0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839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0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839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0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839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0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839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0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839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0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839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0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839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0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839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0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839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0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839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0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839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0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975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839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0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839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0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839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0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839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0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839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0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839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2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3" t="s">
        <v>509</v>
      </c>
      <c r="K7844" s="183" t="s">
        <v>318</v>
      </c>
      <c r="L7844" s="186">
        <f>SUM(R7844,W7844,AB7844,AG7844,AL7844,AQ7844,AV7844,BA7844,BF7844,BK7844,BP7844,BU7844)</f>
        <v>0</v>
      </c>
      <c r="M7844" s="186">
        <f t="shared" si="329"/>
        <v>0</v>
      </c>
      <c r="N7844" s="185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3" t="s">
        <v>291</v>
      </c>
      <c r="K7845" s="183" t="s">
        <v>319</v>
      </c>
      <c r="L7845" s="186">
        <f t="shared" ref="L7845:L7880" si="334">SUM(R7845,W7845,AB7845,AG7845,AL7845,AQ7845,AV7845,BA7845,BF7845,BK7845,BP7845,BU7845)</f>
        <v>0</v>
      </c>
      <c r="M7845" s="186">
        <f>SUM(S7845,X7845,AC7845,AH7845,AM7845,AR7845,AW7845,BB7845,BG7845,BL7845,BQ7845,BV7845)</f>
        <v>0</v>
      </c>
      <c r="N7845" s="185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3" t="s">
        <v>336</v>
      </c>
      <c r="K7846" s="183" t="s">
        <v>319</v>
      </c>
      <c r="L7846" s="186">
        <f t="shared" si="334"/>
        <v>0</v>
      </c>
      <c r="M7846" s="186">
        <f t="shared" ref="M7846:M7883" si="335">SUM(S7846,X7846,AC7846,AH7846,AM7846,AR7846,AW7846,BB7846,BG7846,BL7846,BQ7846,BV7846)</f>
        <v>0</v>
      </c>
      <c r="N7846" s="185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4" t="s">
        <v>337</v>
      </c>
      <c r="K7847" s="184" t="s">
        <v>318</v>
      </c>
      <c r="L7847" s="186">
        <f t="shared" si="334"/>
        <v>0</v>
      </c>
      <c r="M7847" s="186">
        <f t="shared" si="335"/>
        <v>0</v>
      </c>
      <c r="N7847" s="185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4" t="s">
        <v>338</v>
      </c>
      <c r="K7848" s="184" t="s">
        <v>339</v>
      </c>
      <c r="L7848" s="186">
        <f t="shared" si="334"/>
        <v>0</v>
      </c>
      <c r="M7848" s="186">
        <f t="shared" si="335"/>
        <v>0</v>
      </c>
      <c r="N7848" s="185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4" t="s">
        <v>340</v>
      </c>
      <c r="K7849" s="184" t="s">
        <v>318</v>
      </c>
      <c r="L7849" s="186">
        <f t="shared" si="334"/>
        <v>0</v>
      </c>
      <c r="M7849" s="186">
        <f t="shared" si="335"/>
        <v>0</v>
      </c>
      <c r="N7849" s="185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4" t="s">
        <v>341</v>
      </c>
      <c r="K7850" s="184" t="s">
        <v>320</v>
      </c>
      <c r="L7850" s="186">
        <f t="shared" si="334"/>
        <v>0</v>
      </c>
      <c r="M7850" s="186">
        <f t="shared" si="335"/>
        <v>0</v>
      </c>
      <c r="N7850" s="185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4" t="s">
        <v>342</v>
      </c>
      <c r="K7851" s="184" t="s">
        <v>320</v>
      </c>
      <c r="L7851" s="186">
        <f t="shared" si="334"/>
        <v>0</v>
      </c>
      <c r="M7851" s="186">
        <f t="shared" si="335"/>
        <v>0</v>
      </c>
      <c r="N7851" s="185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4" t="s">
        <v>343</v>
      </c>
      <c r="K7852" s="184" t="s">
        <v>339</v>
      </c>
      <c r="L7852" s="186">
        <f t="shared" si="334"/>
        <v>0</v>
      </c>
      <c r="M7852" s="186">
        <f t="shared" si="335"/>
        <v>0</v>
      </c>
      <c r="N7852" s="185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4" t="s">
        <v>344</v>
      </c>
      <c r="K7853" s="184" t="s">
        <v>318</v>
      </c>
      <c r="L7853" s="186">
        <f t="shared" si="334"/>
        <v>0</v>
      </c>
      <c r="M7853" s="186">
        <f t="shared" si="335"/>
        <v>0</v>
      </c>
      <c r="N7853" s="185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3" t="s">
        <v>351</v>
      </c>
      <c r="K7854" s="183" t="s">
        <v>318</v>
      </c>
      <c r="L7854" s="186">
        <f t="shared" si="334"/>
        <v>0</v>
      </c>
      <c r="M7854" s="186">
        <f t="shared" si="335"/>
        <v>0</v>
      </c>
      <c r="N7854" s="185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3" t="s">
        <v>352</v>
      </c>
      <c r="K7855" s="183" t="s">
        <v>321</v>
      </c>
      <c r="L7855" s="186">
        <f t="shared" si="334"/>
        <v>0</v>
      </c>
      <c r="M7855" s="186">
        <f t="shared" si="335"/>
        <v>0</v>
      </c>
      <c r="N7855" s="185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3" t="s">
        <v>345</v>
      </c>
      <c r="K7856" s="183" t="s">
        <v>318</v>
      </c>
      <c r="L7856" s="186">
        <f t="shared" si="334"/>
        <v>0</v>
      </c>
      <c r="M7856" s="186">
        <f t="shared" si="335"/>
        <v>0</v>
      </c>
      <c r="N7856" s="185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3" t="s">
        <v>268</v>
      </c>
      <c r="K7857" s="183" t="s">
        <v>318</v>
      </c>
      <c r="L7857" s="186">
        <f t="shared" si="334"/>
        <v>0</v>
      </c>
      <c r="M7857" s="186">
        <f t="shared" si="335"/>
        <v>0</v>
      </c>
      <c r="N7857" s="185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3" t="s">
        <v>292</v>
      </c>
      <c r="K7858" s="183" t="s">
        <v>318</v>
      </c>
      <c r="L7858" s="186">
        <f t="shared" si="334"/>
        <v>0</v>
      </c>
      <c r="M7858" s="186">
        <f t="shared" si="335"/>
        <v>0</v>
      </c>
      <c r="N7858" s="185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3" t="s">
        <v>293</v>
      </c>
      <c r="K7859" s="183" t="s">
        <v>318</v>
      </c>
      <c r="L7859" s="186">
        <f t="shared" si="334"/>
        <v>0</v>
      </c>
      <c r="M7859" s="186">
        <f t="shared" si="335"/>
        <v>0</v>
      </c>
      <c r="N7859" s="185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3" t="s">
        <v>269</v>
      </c>
      <c r="K7860" s="183" t="s">
        <v>320</v>
      </c>
      <c r="L7860" s="186">
        <f t="shared" si="334"/>
        <v>5</v>
      </c>
      <c r="M7860" s="186">
        <f t="shared" si="335"/>
        <v>9.0909999999999993</v>
      </c>
      <c r="N7860" s="185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3" t="s">
        <v>270</v>
      </c>
      <c r="K7861" s="183" t="s">
        <v>320</v>
      </c>
      <c r="L7861" s="186">
        <f t="shared" si="334"/>
        <v>0</v>
      </c>
      <c r="M7861" s="186">
        <f t="shared" si="335"/>
        <v>0</v>
      </c>
      <c r="N7861" s="185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3" t="s">
        <v>271</v>
      </c>
      <c r="K7862" s="183" t="s">
        <v>321</v>
      </c>
      <c r="L7862" s="186">
        <f t="shared" si="334"/>
        <v>0</v>
      </c>
      <c r="M7862" s="186">
        <f t="shared" si="335"/>
        <v>0</v>
      </c>
      <c r="N7862" s="185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3" t="s">
        <v>294</v>
      </c>
      <c r="K7863" s="183" t="s">
        <v>320</v>
      </c>
      <c r="L7863" s="186">
        <f t="shared" si="334"/>
        <v>0</v>
      </c>
      <c r="M7863" s="186">
        <f t="shared" si="335"/>
        <v>0</v>
      </c>
      <c r="N7863" s="185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3" t="s">
        <v>346</v>
      </c>
      <c r="K7864" s="183" t="s">
        <v>320</v>
      </c>
      <c r="L7864" s="186">
        <f t="shared" si="334"/>
        <v>0</v>
      </c>
      <c r="M7864" s="186">
        <f t="shared" si="335"/>
        <v>0</v>
      </c>
      <c r="N7864" s="185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3" t="s">
        <v>295</v>
      </c>
      <c r="K7865" s="183" t="s">
        <v>320</v>
      </c>
      <c r="L7865" s="186">
        <f t="shared" si="334"/>
        <v>0</v>
      </c>
      <c r="M7865" s="186">
        <f t="shared" si="335"/>
        <v>0</v>
      </c>
      <c r="N7865" s="185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3" t="s">
        <v>299</v>
      </c>
      <c r="K7866" s="183" t="s">
        <v>318</v>
      </c>
      <c r="L7866" s="186">
        <f t="shared" si="334"/>
        <v>0</v>
      </c>
      <c r="M7866" s="186">
        <f t="shared" si="335"/>
        <v>0</v>
      </c>
      <c r="N7866" s="185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3" t="s">
        <v>347</v>
      </c>
      <c r="K7867" s="183" t="s">
        <v>320</v>
      </c>
      <c r="L7867" s="186">
        <f t="shared" si="334"/>
        <v>0</v>
      </c>
      <c r="M7867" s="186">
        <f t="shared" si="335"/>
        <v>0</v>
      </c>
      <c r="N7867" s="185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3" t="s">
        <v>296</v>
      </c>
      <c r="K7868" s="183" t="s">
        <v>321</v>
      </c>
      <c r="L7868" s="186">
        <f t="shared" si="334"/>
        <v>0</v>
      </c>
      <c r="M7868" s="186">
        <f t="shared" si="335"/>
        <v>0</v>
      </c>
      <c r="N7868" s="185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3" t="s">
        <v>297</v>
      </c>
      <c r="K7869" s="183" t="s">
        <v>318</v>
      </c>
      <c r="L7869" s="186">
        <f t="shared" si="334"/>
        <v>0</v>
      </c>
      <c r="M7869" s="186">
        <f t="shared" si="335"/>
        <v>0</v>
      </c>
      <c r="N7869" s="185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4" t="s">
        <v>348</v>
      </c>
      <c r="K7870" s="184" t="s">
        <v>320</v>
      </c>
      <c r="L7870" s="186">
        <f t="shared" si="334"/>
        <v>0</v>
      </c>
      <c r="M7870" s="186">
        <f t="shared" si="335"/>
        <v>0</v>
      </c>
      <c r="N7870" s="185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3" t="s">
        <v>272</v>
      </c>
      <c r="K7871" s="183" t="s">
        <v>321</v>
      </c>
      <c r="L7871" s="186">
        <f t="shared" si="334"/>
        <v>0</v>
      </c>
      <c r="M7871" s="186">
        <f t="shared" si="335"/>
        <v>0</v>
      </c>
      <c r="N7871" s="185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3" t="s">
        <v>273</v>
      </c>
      <c r="K7872" s="183" t="s">
        <v>321</v>
      </c>
      <c r="L7872" s="187">
        <f t="shared" si="334"/>
        <v>3.5000000000000001E-3</v>
      </c>
      <c r="M7872" s="186">
        <f t="shared" si="335"/>
        <v>6.4969999999999999</v>
      </c>
      <c r="N7872" s="185" t="s">
        <v>756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756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3" t="s">
        <v>274</v>
      </c>
      <c r="K7873" s="183" t="s">
        <v>321</v>
      </c>
      <c r="L7873" s="186">
        <f t="shared" si="334"/>
        <v>0</v>
      </c>
      <c r="M7873" s="186">
        <f t="shared" si="335"/>
        <v>0</v>
      </c>
      <c r="N7873" s="185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3" t="s">
        <v>275</v>
      </c>
      <c r="K7874" s="183" t="s">
        <v>321</v>
      </c>
      <c r="L7874" s="186">
        <f t="shared" si="334"/>
        <v>0</v>
      </c>
      <c r="M7874" s="186">
        <f t="shared" si="335"/>
        <v>0</v>
      </c>
      <c r="N7874" s="185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3" t="s">
        <v>276</v>
      </c>
      <c r="K7875" s="183" t="s">
        <v>320</v>
      </c>
      <c r="L7875" s="186">
        <f t="shared" si="334"/>
        <v>0</v>
      </c>
      <c r="M7875" s="186">
        <f t="shared" si="335"/>
        <v>0</v>
      </c>
      <c r="N7875" s="185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3" t="s">
        <v>277</v>
      </c>
      <c r="K7876" s="183" t="s">
        <v>320</v>
      </c>
      <c r="L7876" s="186">
        <f t="shared" si="334"/>
        <v>11</v>
      </c>
      <c r="M7876" s="186">
        <f t="shared" si="335"/>
        <v>279.46199999999999</v>
      </c>
      <c r="N7876" s="185" t="s">
        <v>1418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975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1238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3" t="s">
        <v>298</v>
      </c>
      <c r="K7877" s="183" t="s">
        <v>321</v>
      </c>
      <c r="L7877" s="186">
        <f t="shared" si="334"/>
        <v>0</v>
      </c>
      <c r="M7877" s="186">
        <f t="shared" si="335"/>
        <v>0</v>
      </c>
      <c r="N7877" s="185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3" t="s">
        <v>278</v>
      </c>
      <c r="K7878" s="183" t="s">
        <v>320</v>
      </c>
      <c r="L7878" s="186">
        <f t="shared" si="334"/>
        <v>0</v>
      </c>
      <c r="M7878" s="186">
        <f t="shared" si="335"/>
        <v>0</v>
      </c>
      <c r="N7878" s="185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3" t="s">
        <v>279</v>
      </c>
      <c r="K7879" s="183" t="s">
        <v>320</v>
      </c>
      <c r="L7879" s="186">
        <f t="shared" si="334"/>
        <v>0</v>
      </c>
      <c r="M7879" s="186">
        <f t="shared" si="335"/>
        <v>0</v>
      </c>
      <c r="N7879" s="185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3" t="s">
        <v>280</v>
      </c>
      <c r="K7880" s="183" t="s">
        <v>319</v>
      </c>
      <c r="L7880" s="186">
        <f t="shared" si="334"/>
        <v>0</v>
      </c>
      <c r="M7880" s="186">
        <f t="shared" si="335"/>
        <v>0</v>
      </c>
      <c r="N7880" s="185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3" t="s">
        <v>281</v>
      </c>
      <c r="K7881" s="183" t="s">
        <v>319</v>
      </c>
      <c r="L7881" s="186"/>
      <c r="M7881" s="186">
        <f t="shared" si="335"/>
        <v>0</v>
      </c>
      <c r="N7881" s="185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2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831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0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831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0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831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0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831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0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831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0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831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0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831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0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831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0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831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0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831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0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850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831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0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831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0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831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0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831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0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831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0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831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0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831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0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831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0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831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0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831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0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831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0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831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0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831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0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831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0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831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0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831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0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831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0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831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0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831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0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831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0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831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0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831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0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831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0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831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0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831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0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831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0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831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0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831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0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1137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831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2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840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0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840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0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840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0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840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0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840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0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840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0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840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0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840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0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840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0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840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0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840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0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840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0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840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0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840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0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840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0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840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0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840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0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840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0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840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0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840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0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840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0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840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0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840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0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840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0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840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0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840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0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840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0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840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0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840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0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840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0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895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840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0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840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0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840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0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895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840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0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840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0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840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0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840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0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840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0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1029</v>
      </c>
      <c r="BI7959" s="8"/>
      <c r="BJ7959" s="8"/>
      <c r="BK7959" s="8"/>
      <c r="BL7959" s="122">
        <v>9.9440000000000008</v>
      </c>
      <c r="BM7959" s="8" t="s">
        <v>1138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840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2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841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0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841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0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841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0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841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0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841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0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841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0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841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0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841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0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841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0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841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0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841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0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841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0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841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0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841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0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841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0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841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0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841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0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841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0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841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0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841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0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841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0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841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0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841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0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841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0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841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0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841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0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841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0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841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0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841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0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841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0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841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0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841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0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841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0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975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841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0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841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0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841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0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841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0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841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0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854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1139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841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2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3" t="s">
        <v>509</v>
      </c>
      <c r="K8000" s="183" t="s">
        <v>318</v>
      </c>
      <c r="L8000" s="186">
        <f>SUM(R8000,W8000,AB8000,AG8000,AL8000,AQ8000,AV8000,BA8000,BF8000,BK8000,BP8000,BU8000)</f>
        <v>0</v>
      </c>
      <c r="M8000" s="186">
        <f t="shared" si="353"/>
        <v>0</v>
      </c>
      <c r="N8000" s="185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3" t="s">
        <v>291</v>
      </c>
      <c r="K8001" s="183" t="s">
        <v>319</v>
      </c>
      <c r="L8001" s="186">
        <f t="shared" ref="L8001:L8036" si="358">SUM(R8001,W8001,AB8001,AG8001,AL8001,AQ8001,AV8001,BA8001,BF8001,BK8001,BP8001,BU8001)</f>
        <v>0</v>
      </c>
      <c r="M8001" s="186">
        <f>SUM(S8001,X8001,AC8001,AH8001,AM8001,AR8001,AW8001,BB8001,BG8001,BL8001,BQ8001,BV8001)</f>
        <v>0</v>
      </c>
      <c r="N8001" s="185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3" t="s">
        <v>336</v>
      </c>
      <c r="K8002" s="183" t="s">
        <v>319</v>
      </c>
      <c r="L8002" s="186">
        <f t="shared" si="358"/>
        <v>0</v>
      </c>
      <c r="M8002" s="186">
        <f t="shared" ref="M8002:M8039" si="359">SUM(S8002,X8002,AC8002,AH8002,AM8002,AR8002,AW8002,BB8002,BG8002,BL8002,BQ8002,BV8002)</f>
        <v>0</v>
      </c>
      <c r="N8002" s="185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4" t="s">
        <v>337</v>
      </c>
      <c r="K8003" s="184" t="s">
        <v>318</v>
      </c>
      <c r="L8003" s="186">
        <f t="shared" si="358"/>
        <v>0</v>
      </c>
      <c r="M8003" s="186">
        <f t="shared" si="359"/>
        <v>0</v>
      </c>
      <c r="N8003" s="185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4" t="s">
        <v>338</v>
      </c>
      <c r="K8004" s="184" t="s">
        <v>339</v>
      </c>
      <c r="L8004" s="186">
        <f t="shared" si="358"/>
        <v>0</v>
      </c>
      <c r="M8004" s="186">
        <f t="shared" si="359"/>
        <v>0</v>
      </c>
      <c r="N8004" s="185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4" t="s">
        <v>340</v>
      </c>
      <c r="K8005" s="184" t="s">
        <v>318</v>
      </c>
      <c r="L8005" s="186">
        <f t="shared" si="358"/>
        <v>0</v>
      </c>
      <c r="M8005" s="186">
        <f t="shared" si="359"/>
        <v>0</v>
      </c>
      <c r="N8005" s="185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4" t="s">
        <v>341</v>
      </c>
      <c r="K8006" s="184" t="s">
        <v>320</v>
      </c>
      <c r="L8006" s="186">
        <f t="shared" si="358"/>
        <v>0</v>
      </c>
      <c r="M8006" s="186">
        <f t="shared" si="359"/>
        <v>0</v>
      </c>
      <c r="N8006" s="185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4" t="s">
        <v>342</v>
      </c>
      <c r="K8007" s="184" t="s">
        <v>320</v>
      </c>
      <c r="L8007" s="186">
        <f t="shared" si="358"/>
        <v>0</v>
      </c>
      <c r="M8007" s="186">
        <f t="shared" si="359"/>
        <v>0</v>
      </c>
      <c r="N8007" s="185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4" t="s">
        <v>343</v>
      </c>
      <c r="K8008" s="184" t="s">
        <v>339</v>
      </c>
      <c r="L8008" s="186">
        <f t="shared" si="358"/>
        <v>0</v>
      </c>
      <c r="M8008" s="186">
        <f t="shared" si="359"/>
        <v>0</v>
      </c>
      <c r="N8008" s="185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4" t="s">
        <v>344</v>
      </c>
      <c r="K8009" s="184" t="s">
        <v>318</v>
      </c>
      <c r="L8009" s="186">
        <f t="shared" si="358"/>
        <v>0</v>
      </c>
      <c r="M8009" s="186">
        <f t="shared" si="359"/>
        <v>0</v>
      </c>
      <c r="N8009" s="185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3" t="s">
        <v>351</v>
      </c>
      <c r="K8010" s="183" t="s">
        <v>318</v>
      </c>
      <c r="L8010" s="186">
        <f t="shared" si="358"/>
        <v>0</v>
      </c>
      <c r="M8010" s="186">
        <f t="shared" si="359"/>
        <v>0</v>
      </c>
      <c r="N8010" s="185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3" t="s">
        <v>352</v>
      </c>
      <c r="K8011" s="183" t="s">
        <v>321</v>
      </c>
      <c r="L8011" s="186">
        <f t="shared" si="358"/>
        <v>0</v>
      </c>
      <c r="M8011" s="186">
        <f t="shared" si="359"/>
        <v>0</v>
      </c>
      <c r="N8011" s="185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3" t="s">
        <v>345</v>
      </c>
      <c r="K8012" s="183" t="s">
        <v>318</v>
      </c>
      <c r="L8012" s="186">
        <f t="shared" si="358"/>
        <v>0</v>
      </c>
      <c r="M8012" s="186">
        <f t="shared" si="359"/>
        <v>0</v>
      </c>
      <c r="N8012" s="185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3" t="s">
        <v>268</v>
      </c>
      <c r="K8013" s="183" t="s">
        <v>318</v>
      </c>
      <c r="L8013" s="186">
        <f t="shared" si="358"/>
        <v>0</v>
      </c>
      <c r="M8013" s="186">
        <f t="shared" si="359"/>
        <v>0</v>
      </c>
      <c r="N8013" s="185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3" t="s">
        <v>292</v>
      </c>
      <c r="K8014" s="183" t="s">
        <v>318</v>
      </c>
      <c r="L8014" s="186">
        <f t="shared" si="358"/>
        <v>0</v>
      </c>
      <c r="M8014" s="186">
        <f t="shared" si="359"/>
        <v>0</v>
      </c>
      <c r="N8014" s="185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3" t="s">
        <v>293</v>
      </c>
      <c r="K8015" s="183" t="s">
        <v>318</v>
      </c>
      <c r="L8015" s="186">
        <f t="shared" si="358"/>
        <v>0</v>
      </c>
      <c r="M8015" s="186">
        <f t="shared" si="359"/>
        <v>0</v>
      </c>
      <c r="N8015" s="185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3" t="s">
        <v>269</v>
      </c>
      <c r="K8016" s="183" t="s">
        <v>320</v>
      </c>
      <c r="L8016" s="186">
        <f t="shared" si="358"/>
        <v>0</v>
      </c>
      <c r="M8016" s="186">
        <f t="shared" si="359"/>
        <v>0</v>
      </c>
      <c r="N8016" s="185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3" t="s">
        <v>270</v>
      </c>
      <c r="K8017" s="183" t="s">
        <v>320</v>
      </c>
      <c r="L8017" s="186">
        <f t="shared" si="358"/>
        <v>0</v>
      </c>
      <c r="M8017" s="186">
        <f t="shared" si="359"/>
        <v>0</v>
      </c>
      <c r="N8017" s="185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3" t="s">
        <v>271</v>
      </c>
      <c r="K8018" s="183" t="s">
        <v>321</v>
      </c>
      <c r="L8018" s="186">
        <f t="shared" si="358"/>
        <v>0</v>
      </c>
      <c r="M8018" s="186">
        <f t="shared" si="359"/>
        <v>0</v>
      </c>
      <c r="N8018" s="185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3" t="s">
        <v>294</v>
      </c>
      <c r="K8019" s="183" t="s">
        <v>320</v>
      </c>
      <c r="L8019" s="186">
        <f t="shared" si="358"/>
        <v>0</v>
      </c>
      <c r="M8019" s="186">
        <f t="shared" si="359"/>
        <v>0</v>
      </c>
      <c r="N8019" s="185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3" t="s">
        <v>346</v>
      </c>
      <c r="K8020" s="183" t="s">
        <v>320</v>
      </c>
      <c r="L8020" s="186">
        <f t="shared" si="358"/>
        <v>0</v>
      </c>
      <c r="M8020" s="186">
        <f t="shared" si="359"/>
        <v>0</v>
      </c>
      <c r="N8020" s="185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3" t="s">
        <v>295</v>
      </c>
      <c r="K8021" s="183" t="s">
        <v>320</v>
      </c>
      <c r="L8021" s="186">
        <f t="shared" si="358"/>
        <v>0</v>
      </c>
      <c r="M8021" s="186">
        <f t="shared" si="359"/>
        <v>0</v>
      </c>
      <c r="N8021" s="185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3" t="s">
        <v>299</v>
      </c>
      <c r="K8022" s="183" t="s">
        <v>318</v>
      </c>
      <c r="L8022" s="186">
        <f t="shared" si="358"/>
        <v>0</v>
      </c>
      <c r="M8022" s="186">
        <f t="shared" si="359"/>
        <v>0</v>
      </c>
      <c r="N8022" s="185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3" t="s">
        <v>347</v>
      </c>
      <c r="K8023" s="183" t="s">
        <v>320</v>
      </c>
      <c r="L8023" s="186">
        <f t="shared" si="358"/>
        <v>0</v>
      </c>
      <c r="M8023" s="186">
        <f t="shared" si="359"/>
        <v>0</v>
      </c>
      <c r="N8023" s="185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3" t="s">
        <v>296</v>
      </c>
      <c r="K8024" s="183" t="s">
        <v>321</v>
      </c>
      <c r="L8024" s="186">
        <f t="shared" si="358"/>
        <v>0</v>
      </c>
      <c r="M8024" s="186">
        <f t="shared" si="359"/>
        <v>0</v>
      </c>
      <c r="N8024" s="185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3" t="s">
        <v>297</v>
      </c>
      <c r="K8025" s="183" t="s">
        <v>318</v>
      </c>
      <c r="L8025" s="186">
        <f t="shared" si="358"/>
        <v>0</v>
      </c>
      <c r="M8025" s="186">
        <f t="shared" si="359"/>
        <v>0</v>
      </c>
      <c r="N8025" s="185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4" t="s">
        <v>348</v>
      </c>
      <c r="K8026" s="184" t="s">
        <v>320</v>
      </c>
      <c r="L8026" s="186">
        <f t="shared" si="358"/>
        <v>0</v>
      </c>
      <c r="M8026" s="186">
        <f t="shared" si="359"/>
        <v>0</v>
      </c>
      <c r="N8026" s="185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3" t="s">
        <v>272</v>
      </c>
      <c r="K8027" s="183" t="s">
        <v>321</v>
      </c>
      <c r="L8027" s="186">
        <f t="shared" si="358"/>
        <v>0</v>
      </c>
      <c r="M8027" s="186">
        <f t="shared" si="359"/>
        <v>0</v>
      </c>
      <c r="N8027" s="185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3" t="s">
        <v>273</v>
      </c>
      <c r="K8028" s="183" t="s">
        <v>321</v>
      </c>
      <c r="L8028" s="187">
        <f t="shared" si="358"/>
        <v>0</v>
      </c>
      <c r="M8028" s="186">
        <f t="shared" si="359"/>
        <v>0</v>
      </c>
      <c r="N8028" s="185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3" t="s">
        <v>274</v>
      </c>
      <c r="K8029" s="183" t="s">
        <v>321</v>
      </c>
      <c r="L8029" s="186">
        <f t="shared" si="358"/>
        <v>4.0000000000000001E-3</v>
      </c>
      <c r="M8029" s="186">
        <f t="shared" si="359"/>
        <v>9.3879999999999999</v>
      </c>
      <c r="N8029" s="185" t="s">
        <v>1216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1216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3" t="s">
        <v>275</v>
      </c>
      <c r="K8030" s="183" t="s">
        <v>321</v>
      </c>
      <c r="L8030" s="186">
        <f t="shared" si="358"/>
        <v>0</v>
      </c>
      <c r="M8030" s="186">
        <f t="shared" si="359"/>
        <v>0</v>
      </c>
      <c r="N8030" s="185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3" t="s">
        <v>276</v>
      </c>
      <c r="K8031" s="183" t="s">
        <v>320</v>
      </c>
      <c r="L8031" s="186">
        <f t="shared" si="358"/>
        <v>1</v>
      </c>
      <c r="M8031" s="186">
        <f t="shared" si="359"/>
        <v>13.04</v>
      </c>
      <c r="N8031" s="185" t="s">
        <v>1216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1216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3" t="s">
        <v>277</v>
      </c>
      <c r="K8032" s="183" t="s">
        <v>320</v>
      </c>
      <c r="L8032" s="186">
        <f t="shared" si="358"/>
        <v>6</v>
      </c>
      <c r="M8032" s="186">
        <f t="shared" si="359"/>
        <v>19.817999999999998</v>
      </c>
      <c r="N8032" s="185" t="s">
        <v>1419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975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1216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3" t="s">
        <v>298</v>
      </c>
      <c r="K8033" s="183" t="s">
        <v>321</v>
      </c>
      <c r="L8033" s="186">
        <f t="shared" si="358"/>
        <v>0</v>
      </c>
      <c r="M8033" s="186">
        <f t="shared" si="359"/>
        <v>0</v>
      </c>
      <c r="N8033" s="185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3" t="s">
        <v>278</v>
      </c>
      <c r="K8034" s="183" t="s">
        <v>320</v>
      </c>
      <c r="L8034" s="186">
        <f t="shared" si="358"/>
        <v>2</v>
      </c>
      <c r="M8034" s="186">
        <f t="shared" si="359"/>
        <v>2.7690000000000001</v>
      </c>
      <c r="N8034" s="185" t="s">
        <v>761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761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3" t="s">
        <v>279</v>
      </c>
      <c r="K8035" s="183" t="s">
        <v>320</v>
      </c>
      <c r="L8035" s="186">
        <f t="shared" si="358"/>
        <v>0</v>
      </c>
      <c r="M8035" s="186">
        <f t="shared" si="359"/>
        <v>0</v>
      </c>
      <c r="N8035" s="185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3" t="s">
        <v>280</v>
      </c>
      <c r="K8036" s="183" t="s">
        <v>319</v>
      </c>
      <c r="L8036" s="186">
        <f t="shared" si="358"/>
        <v>0</v>
      </c>
      <c r="M8036" s="186">
        <f t="shared" si="359"/>
        <v>0</v>
      </c>
      <c r="N8036" s="185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3" t="s">
        <v>281</v>
      </c>
      <c r="K8037" s="183" t="s">
        <v>319</v>
      </c>
      <c r="L8037" s="186"/>
      <c r="M8037" s="186">
        <f t="shared" si="359"/>
        <v>141.404</v>
      </c>
      <c r="N8037" s="185" t="s">
        <v>1420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1026</v>
      </c>
      <c r="BI8037" s="8"/>
      <c r="BJ8037" s="8"/>
      <c r="BK8037" s="8"/>
      <c r="BL8037" s="122">
        <v>1.153</v>
      </c>
      <c r="BM8037" s="8" t="s">
        <v>1140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2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0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0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0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0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0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0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0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0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0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0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0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0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0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0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0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0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0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0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0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0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0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0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0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0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0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0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0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0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0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678</v>
      </c>
      <c r="AV8067" s="139">
        <v>1.2500000000000001E-2</v>
      </c>
      <c r="AW8067" s="140">
        <v>26.012</v>
      </c>
      <c r="AX8067" s="8" t="s">
        <v>768</v>
      </c>
      <c r="AY8067" s="8"/>
      <c r="AZ8067" s="8"/>
      <c r="BA8067" s="8">
        <v>9.2499999999999999E-2</v>
      </c>
      <c r="BB8067" s="122">
        <v>282.87200000000001</v>
      </c>
      <c r="BC8067" s="8" t="s">
        <v>872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0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0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0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0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793</v>
      </c>
      <c r="AY8071" s="8"/>
      <c r="AZ8071" s="8"/>
      <c r="BA8071" s="8">
        <v>22</v>
      </c>
      <c r="BB8071" s="122">
        <v>66.822000000000003</v>
      </c>
      <c r="BC8071" s="8" t="s">
        <v>903</v>
      </c>
      <c r="BD8071" s="8"/>
      <c r="BE8071" s="8"/>
      <c r="BF8071" s="8">
        <v>14</v>
      </c>
      <c r="BG8071" s="122">
        <v>68.581000000000003</v>
      </c>
      <c r="BH8071" s="8" t="s">
        <v>970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0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0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804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0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0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0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927</v>
      </c>
      <c r="BD8076" s="8"/>
      <c r="BE8076" s="8"/>
      <c r="BF8076" s="8"/>
      <c r="BG8076" s="122">
        <f>5.983+70.192</f>
        <v>76.174999999999997</v>
      </c>
      <c r="BH8076" s="210" t="s">
        <v>1011</v>
      </c>
      <c r="BI8076" s="211"/>
      <c r="BJ8076" s="216"/>
      <c r="BK8076" s="8"/>
      <c r="BL8076" s="122">
        <f>7.28+212.524</f>
        <v>219.804</v>
      </c>
      <c r="BM8076" s="8" t="s">
        <v>1115</v>
      </c>
      <c r="BN8076" s="8"/>
      <c r="BO8076" s="8"/>
      <c r="BP8076" s="8"/>
      <c r="BQ8076" s="122">
        <f>57.248+6.59+5.449+1.355</f>
        <v>70.641999999999996</v>
      </c>
      <c r="BR8076" s="8" t="s">
        <v>1278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2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183" t="s">
        <v>509</v>
      </c>
      <c r="K8078" s="183" t="s">
        <v>318</v>
      </c>
      <c r="L8078" s="186">
        <f>SUM(R8078,W8078,AB8078,AG8078,AL8078,AQ8078,AV8078,BA8078,BF8078,BK8078,BP8078,BU8078)</f>
        <v>0</v>
      </c>
      <c r="M8078" s="186">
        <f t="shared" si="364"/>
        <v>0</v>
      </c>
      <c r="N8078" s="185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183" t="s">
        <v>291</v>
      </c>
      <c r="K8079" s="183" t="s">
        <v>319</v>
      </c>
      <c r="L8079" s="186">
        <f t="shared" ref="L8079:L8114" si="369">SUM(R8079,W8079,AB8079,AG8079,AL8079,AQ8079,AV8079,BA8079,BF8079,BK8079,BP8079,BU8079)</f>
        <v>0</v>
      </c>
      <c r="M8079" s="186">
        <f>SUM(S8079,X8079,AC8079,AH8079,AM8079,AR8079,AW8079,BB8079,BG8079,BL8079,BQ8079,BV8079)</f>
        <v>0</v>
      </c>
      <c r="N8079" s="185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183" t="s">
        <v>336</v>
      </c>
      <c r="K8080" s="183" t="s">
        <v>319</v>
      </c>
      <c r="L8080" s="186">
        <f t="shared" si="369"/>
        <v>0</v>
      </c>
      <c r="M8080" s="186">
        <f t="shared" ref="M8080:M8117" si="370">SUM(S8080,X8080,AC8080,AH8080,AM8080,AR8080,AW8080,BB8080,BG8080,BL8080,BQ8080,BV8080)</f>
        <v>0</v>
      </c>
      <c r="N8080" s="185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184" t="s">
        <v>337</v>
      </c>
      <c r="K8081" s="184" t="s">
        <v>318</v>
      </c>
      <c r="L8081" s="186">
        <f t="shared" si="369"/>
        <v>0</v>
      </c>
      <c r="M8081" s="186">
        <f t="shared" si="370"/>
        <v>0</v>
      </c>
      <c r="N8081" s="185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t="28.8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184" t="s">
        <v>338</v>
      </c>
      <c r="K8082" s="184" t="s">
        <v>339</v>
      </c>
      <c r="L8082" s="186">
        <f t="shared" si="369"/>
        <v>0</v>
      </c>
      <c r="M8082" s="186">
        <f t="shared" si="370"/>
        <v>0</v>
      </c>
      <c r="N8082" s="185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t="28.8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184" t="s">
        <v>340</v>
      </c>
      <c r="K8083" s="184" t="s">
        <v>318</v>
      </c>
      <c r="L8083" s="186">
        <f t="shared" si="369"/>
        <v>0</v>
      </c>
      <c r="M8083" s="186">
        <f t="shared" si="370"/>
        <v>0</v>
      </c>
      <c r="N8083" s="185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184" t="s">
        <v>341</v>
      </c>
      <c r="K8084" s="184" t="s">
        <v>320</v>
      </c>
      <c r="L8084" s="186">
        <f t="shared" si="369"/>
        <v>0</v>
      </c>
      <c r="M8084" s="186">
        <f t="shared" si="370"/>
        <v>0</v>
      </c>
      <c r="N8084" s="185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t="28.8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184" t="s">
        <v>342</v>
      </c>
      <c r="K8085" s="184" t="s">
        <v>320</v>
      </c>
      <c r="L8085" s="186">
        <f t="shared" si="369"/>
        <v>0</v>
      </c>
      <c r="M8085" s="186">
        <f t="shared" si="370"/>
        <v>0</v>
      </c>
      <c r="N8085" s="185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184" t="s">
        <v>343</v>
      </c>
      <c r="K8086" s="184" t="s">
        <v>339</v>
      </c>
      <c r="L8086" s="186">
        <f t="shared" si="369"/>
        <v>0</v>
      </c>
      <c r="M8086" s="186">
        <f t="shared" si="370"/>
        <v>0</v>
      </c>
      <c r="N8086" s="185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184" t="s">
        <v>344</v>
      </c>
      <c r="K8087" s="184" t="s">
        <v>318</v>
      </c>
      <c r="L8087" s="186">
        <f t="shared" si="369"/>
        <v>7.8E-2</v>
      </c>
      <c r="M8087" s="186">
        <f t="shared" si="370"/>
        <v>109.336</v>
      </c>
      <c r="N8087" s="185" t="s">
        <v>860</v>
      </c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860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183" t="s">
        <v>351</v>
      </c>
      <c r="K8088" s="183" t="s">
        <v>318</v>
      </c>
      <c r="L8088" s="186">
        <f t="shared" si="369"/>
        <v>0</v>
      </c>
      <c r="M8088" s="186">
        <f t="shared" si="370"/>
        <v>0</v>
      </c>
      <c r="N8088" s="185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t="28.8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183" t="s">
        <v>352</v>
      </c>
      <c r="K8089" s="183" t="s">
        <v>321</v>
      </c>
      <c r="L8089" s="186">
        <f t="shared" si="369"/>
        <v>0</v>
      </c>
      <c r="M8089" s="186">
        <f t="shared" si="370"/>
        <v>0</v>
      </c>
      <c r="N8089" s="185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183" t="s">
        <v>345</v>
      </c>
      <c r="K8090" s="183" t="s">
        <v>318</v>
      </c>
      <c r="L8090" s="186">
        <f t="shared" si="369"/>
        <v>0</v>
      </c>
      <c r="M8090" s="186">
        <f t="shared" si="370"/>
        <v>0</v>
      </c>
      <c r="N8090" s="185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183" t="s">
        <v>268</v>
      </c>
      <c r="K8091" s="183" t="s">
        <v>318</v>
      </c>
      <c r="L8091" s="186">
        <f t="shared" si="369"/>
        <v>0</v>
      </c>
      <c r="M8091" s="186">
        <f t="shared" si="370"/>
        <v>0</v>
      </c>
      <c r="N8091" s="185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183" t="s">
        <v>292</v>
      </c>
      <c r="K8092" s="183" t="s">
        <v>318</v>
      </c>
      <c r="L8092" s="186">
        <f t="shared" si="369"/>
        <v>0</v>
      </c>
      <c r="M8092" s="186">
        <f t="shared" si="370"/>
        <v>0</v>
      </c>
      <c r="N8092" s="185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183" t="s">
        <v>293</v>
      </c>
      <c r="K8093" s="183" t="s">
        <v>318</v>
      </c>
      <c r="L8093" s="186">
        <f t="shared" si="369"/>
        <v>0</v>
      </c>
      <c r="M8093" s="186">
        <f t="shared" si="370"/>
        <v>0</v>
      </c>
      <c r="N8093" s="185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183" t="s">
        <v>269</v>
      </c>
      <c r="K8094" s="183" t="s">
        <v>320</v>
      </c>
      <c r="L8094" s="186">
        <f t="shared" si="369"/>
        <v>0</v>
      </c>
      <c r="M8094" s="186">
        <f t="shared" si="370"/>
        <v>0</v>
      </c>
      <c r="N8094" s="185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183" t="s">
        <v>270</v>
      </c>
      <c r="K8095" s="183" t="s">
        <v>320</v>
      </c>
      <c r="L8095" s="186">
        <f t="shared" si="369"/>
        <v>0</v>
      </c>
      <c r="M8095" s="186">
        <f t="shared" si="370"/>
        <v>0</v>
      </c>
      <c r="N8095" s="185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183" t="s">
        <v>271</v>
      </c>
      <c r="K8096" s="183" t="s">
        <v>321</v>
      </c>
      <c r="L8096" s="186">
        <f t="shared" si="369"/>
        <v>0</v>
      </c>
      <c r="M8096" s="186">
        <f t="shared" si="370"/>
        <v>0</v>
      </c>
      <c r="N8096" s="185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183" t="s">
        <v>294</v>
      </c>
      <c r="K8097" s="183" t="s">
        <v>320</v>
      </c>
      <c r="L8097" s="186">
        <f t="shared" si="369"/>
        <v>0</v>
      </c>
      <c r="M8097" s="186">
        <f t="shared" si="370"/>
        <v>0</v>
      </c>
      <c r="N8097" s="185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t="28.8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183" t="s">
        <v>346</v>
      </c>
      <c r="K8098" s="183" t="s">
        <v>320</v>
      </c>
      <c r="L8098" s="186">
        <f t="shared" si="369"/>
        <v>0</v>
      </c>
      <c r="M8098" s="186">
        <f t="shared" si="370"/>
        <v>0</v>
      </c>
      <c r="N8098" s="185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183" t="s">
        <v>295</v>
      </c>
      <c r="K8099" s="183" t="s">
        <v>320</v>
      </c>
      <c r="L8099" s="186">
        <f t="shared" si="369"/>
        <v>1</v>
      </c>
      <c r="M8099" s="186">
        <f t="shared" si="370"/>
        <v>3.2719999999999998</v>
      </c>
      <c r="N8099" s="185" t="s">
        <v>765</v>
      </c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765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t="28.8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183" t="s">
        <v>299</v>
      </c>
      <c r="K8100" s="183" t="s">
        <v>318</v>
      </c>
      <c r="L8100" s="186">
        <f t="shared" si="369"/>
        <v>0</v>
      </c>
      <c r="M8100" s="186">
        <f t="shared" si="370"/>
        <v>0</v>
      </c>
      <c r="N8100" s="185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183" t="s">
        <v>347</v>
      </c>
      <c r="K8101" s="183" t="s">
        <v>320</v>
      </c>
      <c r="L8101" s="186">
        <f t="shared" si="369"/>
        <v>0</v>
      </c>
      <c r="M8101" s="186">
        <f t="shared" si="370"/>
        <v>0</v>
      </c>
      <c r="N8101" s="185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t="28.8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183" t="s">
        <v>296</v>
      </c>
      <c r="K8102" s="183" t="s">
        <v>321</v>
      </c>
      <c r="L8102" s="186">
        <f t="shared" si="369"/>
        <v>0</v>
      </c>
      <c r="M8102" s="186">
        <f t="shared" si="370"/>
        <v>0</v>
      </c>
      <c r="N8102" s="185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t="28.8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183" t="s">
        <v>297</v>
      </c>
      <c r="K8103" s="183" t="s">
        <v>318</v>
      </c>
      <c r="L8103" s="186">
        <f t="shared" si="369"/>
        <v>0</v>
      </c>
      <c r="M8103" s="186">
        <f t="shared" si="370"/>
        <v>0</v>
      </c>
      <c r="N8103" s="185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184" t="s">
        <v>348</v>
      </c>
      <c r="K8104" s="184" t="s">
        <v>320</v>
      </c>
      <c r="L8104" s="186">
        <f t="shared" si="369"/>
        <v>0</v>
      </c>
      <c r="M8104" s="186">
        <f t="shared" si="370"/>
        <v>0</v>
      </c>
      <c r="N8104" s="185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183" t="s">
        <v>272</v>
      </c>
      <c r="K8105" s="183" t="s">
        <v>321</v>
      </c>
      <c r="L8105" s="186">
        <f t="shared" si="369"/>
        <v>0</v>
      </c>
      <c r="M8105" s="186">
        <f t="shared" si="370"/>
        <v>0</v>
      </c>
      <c r="N8105" s="185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183" t="s">
        <v>273</v>
      </c>
      <c r="K8106" s="183" t="s">
        <v>321</v>
      </c>
      <c r="L8106" s="187">
        <f t="shared" si="369"/>
        <v>0.193</v>
      </c>
      <c r="M8106" s="186">
        <f t="shared" si="370"/>
        <v>604.34500000000003</v>
      </c>
      <c r="N8106" s="185" t="s">
        <v>1596</v>
      </c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688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183" t="s">
        <v>274</v>
      </c>
      <c r="K8107" s="183" t="s">
        <v>321</v>
      </c>
      <c r="L8107" s="186">
        <f t="shared" si="369"/>
        <v>8.0000000000000004E-4</v>
      </c>
      <c r="M8107" s="186">
        <f t="shared" si="370"/>
        <v>1.05</v>
      </c>
      <c r="N8107" s="185" t="s">
        <v>960</v>
      </c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960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183" t="s">
        <v>275</v>
      </c>
      <c r="K8108" s="183" t="s">
        <v>321</v>
      </c>
      <c r="L8108" s="186">
        <f t="shared" si="369"/>
        <v>9.2500000000000013E-3</v>
      </c>
      <c r="M8108" s="186">
        <f t="shared" si="370"/>
        <v>25.673999999999999</v>
      </c>
      <c r="N8108" s="185" t="s">
        <v>1597</v>
      </c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704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967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183" t="s">
        <v>276</v>
      </c>
      <c r="K8109" s="183" t="s">
        <v>320</v>
      </c>
      <c r="L8109" s="186">
        <f t="shared" si="369"/>
        <v>0</v>
      </c>
      <c r="M8109" s="186">
        <f t="shared" si="370"/>
        <v>0</v>
      </c>
      <c r="N8109" s="185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t="28.8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183" t="s">
        <v>277</v>
      </c>
      <c r="K8110" s="183" t="s">
        <v>320</v>
      </c>
      <c r="L8110" s="186">
        <f t="shared" si="369"/>
        <v>49</v>
      </c>
      <c r="M8110" s="186">
        <f t="shared" si="370"/>
        <v>119.121</v>
      </c>
      <c r="N8110" s="185" t="s">
        <v>1598</v>
      </c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713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183" t="s">
        <v>298</v>
      </c>
      <c r="K8111" s="183" t="s">
        <v>321</v>
      </c>
      <c r="L8111" s="186">
        <f t="shared" si="369"/>
        <v>0.27</v>
      </c>
      <c r="M8111" s="186">
        <f t="shared" si="370"/>
        <v>109.215</v>
      </c>
      <c r="N8111" s="185" t="s">
        <v>370</v>
      </c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183" t="s">
        <v>278</v>
      </c>
      <c r="K8112" s="183" t="s">
        <v>320</v>
      </c>
      <c r="L8112" s="186">
        <f t="shared" si="369"/>
        <v>36</v>
      </c>
      <c r="M8112" s="186">
        <f t="shared" si="370"/>
        <v>43.007000000000005</v>
      </c>
      <c r="N8112" s="185" t="s">
        <v>1595</v>
      </c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814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1095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183" t="s">
        <v>279</v>
      </c>
      <c r="K8113" s="183" t="s">
        <v>320</v>
      </c>
      <c r="L8113" s="186">
        <f t="shared" si="369"/>
        <v>0</v>
      </c>
      <c r="M8113" s="186">
        <f t="shared" si="370"/>
        <v>0</v>
      </c>
      <c r="N8113" s="185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183" t="s">
        <v>280</v>
      </c>
      <c r="K8114" s="183" t="s">
        <v>319</v>
      </c>
      <c r="L8114" s="186">
        <f t="shared" si="369"/>
        <v>0</v>
      </c>
      <c r="M8114" s="186">
        <f t="shared" si="370"/>
        <v>0</v>
      </c>
      <c r="N8114" s="185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t="158.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183" t="s">
        <v>281</v>
      </c>
      <c r="K8115" s="183" t="s">
        <v>319</v>
      </c>
      <c r="L8115" s="186"/>
      <c r="M8115" s="186">
        <f t="shared" si="370"/>
        <v>835.86796000000004</v>
      </c>
      <c r="N8115" s="185" t="s">
        <v>1599</v>
      </c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746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1045</v>
      </c>
      <c r="BI8115" s="8"/>
      <c r="BJ8115" s="8"/>
      <c r="BK8115" s="8"/>
      <c r="BL8115" s="122">
        <v>4.0449999999999999</v>
      </c>
      <c r="BM8115" s="8" t="s">
        <v>1171</v>
      </c>
      <c r="BN8115" s="8"/>
      <c r="BO8115" s="8"/>
      <c r="BP8115" s="8"/>
      <c r="BQ8115" s="122">
        <f>8.592+7.416+10.097+3.295</f>
        <v>29.400000000000006</v>
      </c>
      <c r="BR8115" s="8" t="s">
        <v>1277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2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183" t="s">
        <v>509</v>
      </c>
      <c r="K8117" s="183" t="s">
        <v>318</v>
      </c>
      <c r="L8117" s="186">
        <f>SUM(R8117,W8117,AB8117,AG8117,AL8117,AQ8117,AV8117,BA8117,BF8117,BK8117,BP8117,BU8117)</f>
        <v>0</v>
      </c>
      <c r="M8117" s="186">
        <f t="shared" si="370"/>
        <v>0</v>
      </c>
      <c r="N8117" s="185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183" t="s">
        <v>291</v>
      </c>
      <c r="K8118" s="183" t="s">
        <v>319</v>
      </c>
      <c r="L8118" s="186">
        <f t="shared" ref="L8118:L8153" si="375">SUM(R8118,W8118,AB8118,AG8118,AL8118,AQ8118,AV8118,BA8118,BF8118,BK8118,BP8118,BU8118)</f>
        <v>0</v>
      </c>
      <c r="M8118" s="186">
        <f>SUM(S8118,X8118,AC8118,AH8118,AM8118,AR8118,AW8118,BB8118,BG8118,BL8118,BQ8118,BV8118)</f>
        <v>0</v>
      </c>
      <c r="N8118" s="185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183" t="s">
        <v>336</v>
      </c>
      <c r="K8119" s="183" t="s">
        <v>319</v>
      </c>
      <c r="L8119" s="186">
        <f t="shared" si="375"/>
        <v>0</v>
      </c>
      <c r="M8119" s="186">
        <f t="shared" ref="M8119:M8156" si="376">SUM(S8119,X8119,AC8119,AH8119,AM8119,AR8119,AW8119,BB8119,BG8119,BL8119,BQ8119,BV8119)</f>
        <v>0</v>
      </c>
      <c r="N8119" s="185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184" t="s">
        <v>337</v>
      </c>
      <c r="K8120" s="184" t="s">
        <v>318</v>
      </c>
      <c r="L8120" s="186">
        <f t="shared" si="375"/>
        <v>0</v>
      </c>
      <c r="M8120" s="186">
        <f t="shared" si="376"/>
        <v>0</v>
      </c>
      <c r="N8120" s="185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t="28.8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184" t="s">
        <v>338</v>
      </c>
      <c r="K8121" s="184" t="s">
        <v>339</v>
      </c>
      <c r="L8121" s="186">
        <f t="shared" si="375"/>
        <v>0</v>
      </c>
      <c r="M8121" s="186">
        <f t="shared" si="376"/>
        <v>0</v>
      </c>
      <c r="N8121" s="185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t="28.8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184" t="s">
        <v>340</v>
      </c>
      <c r="K8122" s="184" t="s">
        <v>318</v>
      </c>
      <c r="L8122" s="186">
        <f t="shared" si="375"/>
        <v>0</v>
      </c>
      <c r="M8122" s="186">
        <f t="shared" si="376"/>
        <v>0</v>
      </c>
      <c r="N8122" s="185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184" t="s">
        <v>341</v>
      </c>
      <c r="K8123" s="184" t="s">
        <v>320</v>
      </c>
      <c r="L8123" s="186">
        <f t="shared" si="375"/>
        <v>0</v>
      </c>
      <c r="M8123" s="186">
        <f t="shared" si="376"/>
        <v>0</v>
      </c>
      <c r="N8123" s="185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t="28.8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184" t="s">
        <v>342</v>
      </c>
      <c r="K8124" s="184" t="s">
        <v>320</v>
      </c>
      <c r="L8124" s="186">
        <f t="shared" si="375"/>
        <v>0</v>
      </c>
      <c r="M8124" s="186">
        <f t="shared" si="376"/>
        <v>0</v>
      </c>
      <c r="N8124" s="185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184" t="s">
        <v>343</v>
      </c>
      <c r="K8125" s="184" t="s">
        <v>339</v>
      </c>
      <c r="L8125" s="186">
        <f t="shared" si="375"/>
        <v>0</v>
      </c>
      <c r="M8125" s="186">
        <f t="shared" si="376"/>
        <v>0</v>
      </c>
      <c r="N8125" s="185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184" t="s">
        <v>344</v>
      </c>
      <c r="K8126" s="184" t="s">
        <v>318</v>
      </c>
      <c r="L8126" s="186">
        <f t="shared" si="375"/>
        <v>0.10089999999999999</v>
      </c>
      <c r="M8126" s="186">
        <f t="shared" si="376"/>
        <v>140.65899999999999</v>
      </c>
      <c r="N8126" s="185" t="s">
        <v>860</v>
      </c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860</v>
      </c>
      <c r="BD8126" s="8"/>
      <c r="BE8126" s="8"/>
      <c r="BF8126" s="8">
        <v>5.6599999999999998E-2</v>
      </c>
      <c r="BG8126" s="122">
        <v>77.254999999999995</v>
      </c>
      <c r="BH8126" s="8" t="s">
        <v>944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183" t="s">
        <v>351</v>
      </c>
      <c r="K8127" s="183" t="s">
        <v>318</v>
      </c>
      <c r="L8127" s="186">
        <f t="shared" si="375"/>
        <v>0</v>
      </c>
      <c r="M8127" s="186">
        <f t="shared" si="376"/>
        <v>0</v>
      </c>
      <c r="N8127" s="185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t="28.8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183" t="s">
        <v>352</v>
      </c>
      <c r="K8128" s="183" t="s">
        <v>321</v>
      </c>
      <c r="L8128" s="186">
        <f t="shared" si="375"/>
        <v>0</v>
      </c>
      <c r="M8128" s="186">
        <f t="shared" si="376"/>
        <v>0</v>
      </c>
      <c r="N8128" s="185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183" t="s">
        <v>345</v>
      </c>
      <c r="K8129" s="183" t="s">
        <v>318</v>
      </c>
      <c r="L8129" s="186">
        <f t="shared" si="375"/>
        <v>0</v>
      </c>
      <c r="M8129" s="186">
        <f t="shared" si="376"/>
        <v>0</v>
      </c>
      <c r="N8129" s="185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183" t="s">
        <v>268</v>
      </c>
      <c r="K8130" s="183" t="s">
        <v>318</v>
      </c>
      <c r="L8130" s="186">
        <f t="shared" si="375"/>
        <v>0</v>
      </c>
      <c r="M8130" s="186">
        <f t="shared" si="376"/>
        <v>0</v>
      </c>
      <c r="N8130" s="185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183" t="s">
        <v>292</v>
      </c>
      <c r="K8131" s="183" t="s">
        <v>318</v>
      </c>
      <c r="L8131" s="186">
        <f t="shared" si="375"/>
        <v>0</v>
      </c>
      <c r="M8131" s="186">
        <f t="shared" si="376"/>
        <v>0</v>
      </c>
      <c r="N8131" s="185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183" t="s">
        <v>293</v>
      </c>
      <c r="K8132" s="183" t="s">
        <v>318</v>
      </c>
      <c r="L8132" s="186">
        <f t="shared" si="375"/>
        <v>0</v>
      </c>
      <c r="M8132" s="186">
        <f t="shared" si="376"/>
        <v>0</v>
      </c>
      <c r="N8132" s="185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183" t="s">
        <v>269</v>
      </c>
      <c r="K8133" s="183" t="s">
        <v>320</v>
      </c>
      <c r="L8133" s="186">
        <f t="shared" si="375"/>
        <v>0</v>
      </c>
      <c r="M8133" s="186">
        <f t="shared" si="376"/>
        <v>0</v>
      </c>
      <c r="N8133" s="185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183" t="s">
        <v>270</v>
      </c>
      <c r="K8134" s="183" t="s">
        <v>320</v>
      </c>
      <c r="L8134" s="186">
        <f t="shared" si="375"/>
        <v>0</v>
      </c>
      <c r="M8134" s="186">
        <f t="shared" si="376"/>
        <v>0</v>
      </c>
      <c r="N8134" s="185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183" t="s">
        <v>271</v>
      </c>
      <c r="K8135" s="183" t="s">
        <v>321</v>
      </c>
      <c r="L8135" s="186">
        <f t="shared" si="375"/>
        <v>0</v>
      </c>
      <c r="M8135" s="186">
        <f t="shared" si="376"/>
        <v>0</v>
      </c>
      <c r="N8135" s="185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183" t="s">
        <v>294</v>
      </c>
      <c r="K8136" s="183" t="s">
        <v>320</v>
      </c>
      <c r="L8136" s="186">
        <f t="shared" si="375"/>
        <v>0</v>
      </c>
      <c r="M8136" s="186">
        <f t="shared" si="376"/>
        <v>0</v>
      </c>
      <c r="N8136" s="185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t="28.8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183" t="s">
        <v>346</v>
      </c>
      <c r="K8137" s="183" t="s">
        <v>320</v>
      </c>
      <c r="L8137" s="186">
        <f t="shared" si="375"/>
        <v>0</v>
      </c>
      <c r="M8137" s="186">
        <f t="shared" si="376"/>
        <v>0</v>
      </c>
      <c r="N8137" s="185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183" t="s">
        <v>295</v>
      </c>
      <c r="K8138" s="183" t="s">
        <v>320</v>
      </c>
      <c r="L8138" s="186">
        <f t="shared" si="375"/>
        <v>8</v>
      </c>
      <c r="M8138" s="186">
        <f t="shared" si="376"/>
        <v>11.885</v>
      </c>
      <c r="N8138" s="185" t="s">
        <v>1601</v>
      </c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866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t="28.8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183" t="s">
        <v>299</v>
      </c>
      <c r="K8139" s="183" t="s">
        <v>318</v>
      </c>
      <c r="L8139" s="186">
        <f t="shared" si="375"/>
        <v>0</v>
      </c>
      <c r="M8139" s="186">
        <f t="shared" si="376"/>
        <v>0</v>
      </c>
      <c r="N8139" s="185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183" t="s">
        <v>347</v>
      </c>
      <c r="K8140" s="183" t="s">
        <v>320</v>
      </c>
      <c r="L8140" s="186">
        <f t="shared" si="375"/>
        <v>0</v>
      </c>
      <c r="M8140" s="186">
        <f t="shared" si="376"/>
        <v>0</v>
      </c>
      <c r="N8140" s="185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t="28.8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183" t="s">
        <v>296</v>
      </c>
      <c r="K8141" s="183" t="s">
        <v>321</v>
      </c>
      <c r="L8141" s="186">
        <f t="shared" si="375"/>
        <v>0</v>
      </c>
      <c r="M8141" s="186">
        <f t="shared" si="376"/>
        <v>0</v>
      </c>
      <c r="N8141" s="185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t="28.8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183" t="s">
        <v>297</v>
      </c>
      <c r="K8142" s="183" t="s">
        <v>318</v>
      </c>
      <c r="L8142" s="186">
        <f t="shared" si="375"/>
        <v>0</v>
      </c>
      <c r="M8142" s="186">
        <f t="shared" si="376"/>
        <v>0</v>
      </c>
      <c r="N8142" s="185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184" t="s">
        <v>348</v>
      </c>
      <c r="K8143" s="184" t="s">
        <v>320</v>
      </c>
      <c r="L8143" s="186">
        <f t="shared" si="375"/>
        <v>0</v>
      </c>
      <c r="M8143" s="186">
        <f t="shared" si="376"/>
        <v>0</v>
      </c>
      <c r="N8143" s="185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183" t="s">
        <v>272</v>
      </c>
      <c r="K8144" s="183" t="s">
        <v>321</v>
      </c>
      <c r="L8144" s="186">
        <f t="shared" si="375"/>
        <v>0</v>
      </c>
      <c r="M8144" s="186">
        <f t="shared" si="376"/>
        <v>0</v>
      </c>
      <c r="N8144" s="185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t="57.6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183" t="s">
        <v>273</v>
      </c>
      <c r="K8145" s="183" t="s">
        <v>321</v>
      </c>
      <c r="L8145" s="187">
        <f t="shared" si="375"/>
        <v>0.2485</v>
      </c>
      <c r="M8145" s="186">
        <f t="shared" si="376"/>
        <v>732.86300000000006</v>
      </c>
      <c r="N8145" s="185" t="s">
        <v>1600</v>
      </c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689</v>
      </c>
      <c r="AT8145" s="139"/>
      <c r="AU8145" s="139"/>
      <c r="AV8145" s="139">
        <v>0.1502</v>
      </c>
      <c r="AW8145" s="140">
        <v>422.488</v>
      </c>
      <c r="AX8145" s="8" t="s">
        <v>780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183" t="s">
        <v>274</v>
      </c>
      <c r="K8146" s="183" t="s">
        <v>321</v>
      </c>
      <c r="L8146" s="186">
        <f t="shared" si="375"/>
        <v>8.0000000000000004E-4</v>
      </c>
      <c r="M8146" s="186">
        <f t="shared" si="376"/>
        <v>1.05</v>
      </c>
      <c r="N8146" s="185" t="s">
        <v>961</v>
      </c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961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183" t="s">
        <v>275</v>
      </c>
      <c r="K8147" s="183" t="s">
        <v>321</v>
      </c>
      <c r="L8147" s="186">
        <f t="shared" si="375"/>
        <v>7.0000000000000001E-3</v>
      </c>
      <c r="M8147" s="186">
        <f t="shared" si="376"/>
        <v>18.8</v>
      </c>
      <c r="N8147" s="185" t="s">
        <v>1602</v>
      </c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705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901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183" t="s">
        <v>276</v>
      </c>
      <c r="K8148" s="183" t="s">
        <v>320</v>
      </c>
      <c r="L8148" s="186">
        <f t="shared" si="375"/>
        <v>0</v>
      </c>
      <c r="M8148" s="186">
        <f t="shared" si="376"/>
        <v>0</v>
      </c>
      <c r="N8148" s="185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t="43.2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183" t="s">
        <v>277</v>
      </c>
      <c r="K8149" s="183" t="s">
        <v>320</v>
      </c>
      <c r="L8149" s="186">
        <f t="shared" si="375"/>
        <v>60</v>
      </c>
      <c r="M8149" s="186">
        <f t="shared" si="376"/>
        <v>167.22299999999998</v>
      </c>
      <c r="N8149" s="185" t="s">
        <v>1603</v>
      </c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714</v>
      </c>
      <c r="AT8149" s="139"/>
      <c r="AU8149" s="139"/>
      <c r="AV8149" s="139">
        <v>36</v>
      </c>
      <c r="AW8149" s="140">
        <v>90.911000000000001</v>
      </c>
      <c r="AX8149" s="8" t="s">
        <v>800</v>
      </c>
      <c r="AY8149" s="8"/>
      <c r="AZ8149" s="8"/>
      <c r="BA8149" s="8">
        <v>22</v>
      </c>
      <c r="BB8149" s="122">
        <v>67.781999999999996</v>
      </c>
      <c r="BC8149" s="8" t="s">
        <v>908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183" t="s">
        <v>298</v>
      </c>
      <c r="K8150" s="183" t="s">
        <v>321</v>
      </c>
      <c r="L8150" s="186">
        <f t="shared" si="375"/>
        <v>0</v>
      </c>
      <c r="M8150" s="186">
        <f t="shared" si="376"/>
        <v>0</v>
      </c>
      <c r="N8150" s="185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183" t="s">
        <v>278</v>
      </c>
      <c r="K8151" s="183" t="s">
        <v>320</v>
      </c>
      <c r="L8151" s="186">
        <f t="shared" si="375"/>
        <v>20</v>
      </c>
      <c r="M8151" s="186">
        <f t="shared" si="376"/>
        <v>24.164000000000001</v>
      </c>
      <c r="N8151" s="185" t="s">
        <v>814</v>
      </c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814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183" t="s">
        <v>279</v>
      </c>
      <c r="K8152" s="183" t="s">
        <v>320</v>
      </c>
      <c r="L8152" s="186">
        <f t="shared" si="375"/>
        <v>0</v>
      </c>
      <c r="M8152" s="186">
        <f t="shared" si="376"/>
        <v>0</v>
      </c>
      <c r="N8152" s="185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183" t="s">
        <v>280</v>
      </c>
      <c r="K8153" s="183" t="s">
        <v>319</v>
      </c>
      <c r="L8153" s="186">
        <f t="shared" si="375"/>
        <v>0</v>
      </c>
      <c r="M8153" s="186">
        <f t="shared" si="376"/>
        <v>0</v>
      </c>
      <c r="N8153" s="185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t="86.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183" t="s">
        <v>281</v>
      </c>
      <c r="K8154" s="183" t="s">
        <v>319</v>
      </c>
      <c r="L8154" s="186"/>
      <c r="M8154" s="186">
        <f t="shared" si="376"/>
        <v>182.03199999999998</v>
      </c>
      <c r="N8154" s="185" t="s">
        <v>1604</v>
      </c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727</v>
      </c>
      <c r="AT8154" s="139"/>
      <c r="AU8154" s="139"/>
      <c r="AV8154" s="139"/>
      <c r="AW8154" s="140">
        <f>24.058+6.588</f>
        <v>30.646000000000001</v>
      </c>
      <c r="AX8154" s="8" t="s">
        <v>827</v>
      </c>
      <c r="AY8154" s="8"/>
      <c r="AZ8154" s="8"/>
      <c r="BA8154" s="8"/>
      <c r="BB8154" s="122">
        <v>5.9829999999999997</v>
      </c>
      <c r="BC8154" s="8" t="s">
        <v>938</v>
      </c>
      <c r="BD8154" s="8"/>
      <c r="BE8154" s="8"/>
      <c r="BF8154" s="8"/>
      <c r="BG8154" s="122">
        <v>6.407</v>
      </c>
      <c r="BH8154" s="8" t="s">
        <v>1046</v>
      </c>
      <c r="BI8154" s="8"/>
      <c r="BJ8154" s="8"/>
      <c r="BK8154" s="8"/>
      <c r="BL8154" s="122">
        <v>11.734999999999999</v>
      </c>
      <c r="BM8154" s="8" t="s">
        <v>1172</v>
      </c>
      <c r="BN8154" s="8"/>
      <c r="BO8154" s="8"/>
      <c r="BP8154" s="8"/>
      <c r="BQ8154" s="122">
        <v>3.28</v>
      </c>
      <c r="BR8154" s="8" t="s">
        <v>1268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2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0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0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0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0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0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0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0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0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0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0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0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0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0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0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0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0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0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0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0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0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0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0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0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0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0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0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0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0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0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781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0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0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968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1233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0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1234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0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801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1234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0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0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0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0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0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1047</v>
      </c>
      <c r="BI8193" s="8"/>
      <c r="BJ8193" s="8"/>
      <c r="BK8193" s="8"/>
      <c r="BL8193" s="122">
        <f>3.78+5.83</f>
        <v>9.61</v>
      </c>
      <c r="BM8193" s="8" t="s">
        <v>1173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2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843</v>
      </c>
      <c r="F8195" s="10"/>
      <c r="G8195" s="18" t="s">
        <v>5</v>
      </c>
      <c r="H8195" s="3">
        <v>2024</v>
      </c>
      <c r="I8195" s="20" t="s">
        <v>287</v>
      </c>
      <c r="J8195" s="183" t="s">
        <v>509</v>
      </c>
      <c r="K8195" s="183" t="s">
        <v>318</v>
      </c>
      <c r="L8195" s="186">
        <f>SUM(R8195,W8195,AB8195,AG8195,AL8195,AQ8195,AV8195,BA8195,BF8195,BK8195,BP8195,BU8195)</f>
        <v>0</v>
      </c>
      <c r="M8195" s="186">
        <f t="shared" si="382"/>
        <v>0</v>
      </c>
      <c r="N8195" s="185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843</v>
      </c>
      <c r="F8196" s="10"/>
      <c r="G8196" s="18" t="s">
        <v>5</v>
      </c>
      <c r="H8196" s="3">
        <v>2024</v>
      </c>
      <c r="I8196" s="20" t="s">
        <v>287</v>
      </c>
      <c r="J8196" s="183" t="s">
        <v>291</v>
      </c>
      <c r="K8196" s="183" t="s">
        <v>319</v>
      </c>
      <c r="L8196" s="186">
        <f t="shared" ref="L8196:L8231" si="386">SUM(R8196,W8196,AB8196,AG8196,AL8196,AQ8196,AV8196,BA8196,BF8196,BK8196,BP8196,BU8196)</f>
        <v>0</v>
      </c>
      <c r="M8196" s="186">
        <f>SUM(S8196,X8196,AC8196,AH8196,AM8196,AR8196,AW8196,BB8196,BG8196,BL8196,BQ8196,BV8196)</f>
        <v>0</v>
      </c>
      <c r="N8196" s="185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843</v>
      </c>
      <c r="F8197" s="10"/>
      <c r="G8197" s="18" t="s">
        <v>5</v>
      </c>
      <c r="H8197" s="3">
        <v>2024</v>
      </c>
      <c r="I8197" s="20" t="s">
        <v>286</v>
      </c>
      <c r="J8197" s="183" t="s">
        <v>336</v>
      </c>
      <c r="K8197" s="183" t="s">
        <v>319</v>
      </c>
      <c r="L8197" s="186">
        <f t="shared" si="386"/>
        <v>0</v>
      </c>
      <c r="M8197" s="186">
        <f t="shared" ref="M8197:M8234" si="387">SUM(S8197,X8197,AC8197,AH8197,AM8197,AR8197,AW8197,BB8197,BG8197,BL8197,BQ8197,BV8197)</f>
        <v>0</v>
      </c>
      <c r="N8197" s="185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843</v>
      </c>
      <c r="F8198" s="10"/>
      <c r="G8198" s="18" t="s">
        <v>5</v>
      </c>
      <c r="H8198" s="3">
        <v>2024</v>
      </c>
      <c r="I8198" s="20" t="s">
        <v>286</v>
      </c>
      <c r="J8198" s="184" t="s">
        <v>337</v>
      </c>
      <c r="K8198" s="184" t="s">
        <v>318</v>
      </c>
      <c r="L8198" s="186">
        <f t="shared" si="386"/>
        <v>0</v>
      </c>
      <c r="M8198" s="186">
        <f t="shared" si="387"/>
        <v>0</v>
      </c>
      <c r="N8198" s="185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t="28.8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843</v>
      </c>
      <c r="F8199" s="10"/>
      <c r="G8199" s="18" t="s">
        <v>5</v>
      </c>
      <c r="H8199" s="3">
        <v>2024</v>
      </c>
      <c r="I8199" s="20" t="s">
        <v>286</v>
      </c>
      <c r="J8199" s="184" t="s">
        <v>338</v>
      </c>
      <c r="K8199" s="184" t="s">
        <v>339</v>
      </c>
      <c r="L8199" s="186">
        <f t="shared" si="386"/>
        <v>0</v>
      </c>
      <c r="M8199" s="186">
        <f t="shared" si="387"/>
        <v>0</v>
      </c>
      <c r="N8199" s="185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t="28.8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843</v>
      </c>
      <c r="F8200" s="10"/>
      <c r="G8200" s="18" t="s">
        <v>5</v>
      </c>
      <c r="H8200" s="3">
        <v>2024</v>
      </c>
      <c r="I8200" s="20" t="s">
        <v>286</v>
      </c>
      <c r="J8200" s="184" t="s">
        <v>340</v>
      </c>
      <c r="K8200" s="184" t="s">
        <v>318</v>
      </c>
      <c r="L8200" s="186">
        <f t="shared" si="386"/>
        <v>0</v>
      </c>
      <c r="M8200" s="186">
        <f t="shared" si="387"/>
        <v>0</v>
      </c>
      <c r="N8200" s="185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843</v>
      </c>
      <c r="F8201" s="10"/>
      <c r="G8201" s="18" t="s">
        <v>5</v>
      </c>
      <c r="H8201" s="3">
        <v>2024</v>
      </c>
      <c r="I8201" s="20" t="s">
        <v>286</v>
      </c>
      <c r="J8201" s="184" t="s">
        <v>341</v>
      </c>
      <c r="K8201" s="184" t="s">
        <v>320</v>
      </c>
      <c r="L8201" s="186">
        <f t="shared" si="386"/>
        <v>0</v>
      </c>
      <c r="M8201" s="186">
        <f t="shared" si="387"/>
        <v>0</v>
      </c>
      <c r="N8201" s="185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t="28.8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843</v>
      </c>
      <c r="F8202" s="10"/>
      <c r="G8202" s="18" t="s">
        <v>5</v>
      </c>
      <c r="H8202" s="3">
        <v>2024</v>
      </c>
      <c r="I8202" s="20" t="s">
        <v>286</v>
      </c>
      <c r="J8202" s="184" t="s">
        <v>342</v>
      </c>
      <c r="K8202" s="184" t="s">
        <v>320</v>
      </c>
      <c r="L8202" s="186">
        <f t="shared" si="386"/>
        <v>0</v>
      </c>
      <c r="M8202" s="186">
        <f t="shared" si="387"/>
        <v>0</v>
      </c>
      <c r="N8202" s="185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843</v>
      </c>
      <c r="F8203" s="10"/>
      <c r="G8203" s="18" t="s">
        <v>5</v>
      </c>
      <c r="H8203" s="3">
        <v>2024</v>
      </c>
      <c r="I8203" s="20" t="s">
        <v>286</v>
      </c>
      <c r="J8203" s="184" t="s">
        <v>343</v>
      </c>
      <c r="K8203" s="184" t="s">
        <v>339</v>
      </c>
      <c r="L8203" s="186">
        <f t="shared" si="386"/>
        <v>0</v>
      </c>
      <c r="M8203" s="186">
        <f t="shared" si="387"/>
        <v>0</v>
      </c>
      <c r="N8203" s="185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843</v>
      </c>
      <c r="F8204" s="10"/>
      <c r="G8204" s="18" t="s">
        <v>5</v>
      </c>
      <c r="H8204" s="3">
        <v>2024</v>
      </c>
      <c r="I8204" s="20" t="s">
        <v>288</v>
      </c>
      <c r="J8204" s="184" t="s">
        <v>344</v>
      </c>
      <c r="K8204" s="184" t="s">
        <v>318</v>
      </c>
      <c r="L8204" s="186">
        <f t="shared" si="386"/>
        <v>0</v>
      </c>
      <c r="M8204" s="186">
        <f t="shared" si="387"/>
        <v>0</v>
      </c>
      <c r="N8204" s="185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843</v>
      </c>
      <c r="F8205" s="10"/>
      <c r="G8205" s="18" t="s">
        <v>5</v>
      </c>
      <c r="H8205" s="3">
        <v>2024</v>
      </c>
      <c r="I8205" s="20" t="s">
        <v>288</v>
      </c>
      <c r="J8205" s="183" t="s">
        <v>351</v>
      </c>
      <c r="K8205" s="183" t="s">
        <v>318</v>
      </c>
      <c r="L8205" s="186">
        <f t="shared" si="386"/>
        <v>0</v>
      </c>
      <c r="M8205" s="186">
        <f t="shared" si="387"/>
        <v>0</v>
      </c>
      <c r="N8205" s="185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t="28.8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843</v>
      </c>
      <c r="F8206" s="10"/>
      <c r="G8206" s="18" t="s">
        <v>5</v>
      </c>
      <c r="H8206" s="3">
        <v>2024</v>
      </c>
      <c r="I8206" s="20" t="s">
        <v>288</v>
      </c>
      <c r="J8206" s="183" t="s">
        <v>352</v>
      </c>
      <c r="K8206" s="183" t="s">
        <v>321</v>
      </c>
      <c r="L8206" s="186">
        <f t="shared" si="386"/>
        <v>0</v>
      </c>
      <c r="M8206" s="186">
        <f t="shared" si="387"/>
        <v>0</v>
      </c>
      <c r="N8206" s="185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843</v>
      </c>
      <c r="F8207" s="10"/>
      <c r="G8207" s="18" t="s">
        <v>5</v>
      </c>
      <c r="H8207" s="3">
        <v>2024</v>
      </c>
      <c r="I8207" s="20" t="s">
        <v>288</v>
      </c>
      <c r="J8207" s="183" t="s">
        <v>345</v>
      </c>
      <c r="K8207" s="183" t="s">
        <v>318</v>
      </c>
      <c r="L8207" s="186">
        <f t="shared" si="386"/>
        <v>0</v>
      </c>
      <c r="M8207" s="186">
        <f t="shared" si="387"/>
        <v>0</v>
      </c>
      <c r="N8207" s="185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843</v>
      </c>
      <c r="F8208" s="10"/>
      <c r="G8208" s="18" t="s">
        <v>5</v>
      </c>
      <c r="H8208" s="3">
        <v>2024</v>
      </c>
      <c r="I8208" s="20" t="s">
        <v>289</v>
      </c>
      <c r="J8208" s="183" t="s">
        <v>268</v>
      </c>
      <c r="K8208" s="183" t="s">
        <v>318</v>
      </c>
      <c r="L8208" s="186">
        <f t="shared" si="386"/>
        <v>0</v>
      </c>
      <c r="M8208" s="186">
        <f t="shared" si="387"/>
        <v>0</v>
      </c>
      <c r="N8208" s="185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843</v>
      </c>
      <c r="F8209" s="10"/>
      <c r="G8209" s="18" t="s">
        <v>5</v>
      </c>
      <c r="H8209" s="3">
        <v>2024</v>
      </c>
      <c r="I8209" s="20" t="s">
        <v>289</v>
      </c>
      <c r="J8209" s="183" t="s">
        <v>292</v>
      </c>
      <c r="K8209" s="183" t="s">
        <v>318</v>
      </c>
      <c r="L8209" s="186">
        <f t="shared" si="386"/>
        <v>0</v>
      </c>
      <c r="M8209" s="186">
        <f t="shared" si="387"/>
        <v>0</v>
      </c>
      <c r="N8209" s="185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843</v>
      </c>
      <c r="F8210" s="10"/>
      <c r="G8210" s="18" t="s">
        <v>5</v>
      </c>
      <c r="H8210" s="3">
        <v>2024</v>
      </c>
      <c r="I8210" s="20" t="s">
        <v>285</v>
      </c>
      <c r="J8210" s="183" t="s">
        <v>293</v>
      </c>
      <c r="K8210" s="183" t="s">
        <v>318</v>
      </c>
      <c r="L8210" s="186">
        <f t="shared" si="386"/>
        <v>0</v>
      </c>
      <c r="M8210" s="186">
        <f t="shared" si="387"/>
        <v>0</v>
      </c>
      <c r="N8210" s="185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843</v>
      </c>
      <c r="F8211" s="10"/>
      <c r="G8211" s="18" t="s">
        <v>5</v>
      </c>
      <c r="H8211" s="3">
        <v>2024</v>
      </c>
      <c r="I8211" s="20" t="s">
        <v>287</v>
      </c>
      <c r="J8211" s="183" t="s">
        <v>269</v>
      </c>
      <c r="K8211" s="183" t="s">
        <v>320</v>
      </c>
      <c r="L8211" s="186">
        <f t="shared" si="386"/>
        <v>0</v>
      </c>
      <c r="M8211" s="186">
        <f t="shared" si="387"/>
        <v>0</v>
      </c>
      <c r="N8211" s="185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843</v>
      </c>
      <c r="F8212" s="10"/>
      <c r="G8212" s="18" t="s">
        <v>5</v>
      </c>
      <c r="H8212" s="3">
        <v>2024</v>
      </c>
      <c r="I8212" s="20" t="s">
        <v>287</v>
      </c>
      <c r="J8212" s="183" t="s">
        <v>270</v>
      </c>
      <c r="K8212" s="183" t="s">
        <v>320</v>
      </c>
      <c r="L8212" s="186">
        <f t="shared" si="386"/>
        <v>0</v>
      </c>
      <c r="M8212" s="186">
        <f t="shared" si="387"/>
        <v>0</v>
      </c>
      <c r="N8212" s="185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843</v>
      </c>
      <c r="F8213" s="10"/>
      <c r="G8213" s="18" t="s">
        <v>5</v>
      </c>
      <c r="H8213" s="3">
        <v>2024</v>
      </c>
      <c r="I8213" s="20" t="s">
        <v>290</v>
      </c>
      <c r="J8213" s="183" t="s">
        <v>271</v>
      </c>
      <c r="K8213" s="183" t="s">
        <v>321</v>
      </c>
      <c r="L8213" s="186">
        <f t="shared" si="386"/>
        <v>0</v>
      </c>
      <c r="M8213" s="186">
        <f t="shared" si="387"/>
        <v>0</v>
      </c>
      <c r="N8213" s="185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843</v>
      </c>
      <c r="F8214" s="10"/>
      <c r="G8214" s="18" t="s">
        <v>5</v>
      </c>
      <c r="H8214" s="3">
        <v>2024</v>
      </c>
      <c r="I8214" s="20" t="s">
        <v>284</v>
      </c>
      <c r="J8214" s="183" t="s">
        <v>294</v>
      </c>
      <c r="K8214" s="183" t="s">
        <v>320</v>
      </c>
      <c r="L8214" s="186">
        <f t="shared" si="386"/>
        <v>0</v>
      </c>
      <c r="M8214" s="186">
        <f t="shared" si="387"/>
        <v>0</v>
      </c>
      <c r="N8214" s="185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t="28.8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843</v>
      </c>
      <c r="F8215" s="10"/>
      <c r="G8215" s="18" t="s">
        <v>5</v>
      </c>
      <c r="H8215" s="3">
        <v>2024</v>
      </c>
      <c r="I8215" s="20" t="s">
        <v>284</v>
      </c>
      <c r="J8215" s="183" t="s">
        <v>346</v>
      </c>
      <c r="K8215" s="183" t="s">
        <v>320</v>
      </c>
      <c r="L8215" s="186">
        <f t="shared" si="386"/>
        <v>0</v>
      </c>
      <c r="M8215" s="186">
        <f t="shared" si="387"/>
        <v>0</v>
      </c>
      <c r="N8215" s="185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843</v>
      </c>
      <c r="F8216" s="10"/>
      <c r="G8216" s="18" t="s">
        <v>5</v>
      </c>
      <c r="H8216" s="3">
        <v>2024</v>
      </c>
      <c r="I8216" s="20" t="s">
        <v>284</v>
      </c>
      <c r="J8216" s="183" t="s">
        <v>295</v>
      </c>
      <c r="K8216" s="183" t="s">
        <v>320</v>
      </c>
      <c r="L8216" s="186">
        <f t="shared" si="386"/>
        <v>0</v>
      </c>
      <c r="M8216" s="186">
        <f t="shared" si="387"/>
        <v>0</v>
      </c>
      <c r="N8216" s="185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t="28.8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843</v>
      </c>
      <c r="F8217" s="10"/>
      <c r="G8217" s="18" t="s">
        <v>5</v>
      </c>
      <c r="H8217" s="3">
        <v>2024</v>
      </c>
      <c r="I8217" s="20" t="s">
        <v>290</v>
      </c>
      <c r="J8217" s="183" t="s">
        <v>299</v>
      </c>
      <c r="K8217" s="183" t="s">
        <v>318</v>
      </c>
      <c r="L8217" s="186">
        <f t="shared" si="386"/>
        <v>0</v>
      </c>
      <c r="M8217" s="186">
        <f t="shared" si="387"/>
        <v>0</v>
      </c>
      <c r="N8217" s="185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843</v>
      </c>
      <c r="F8218" s="10"/>
      <c r="G8218" s="18" t="s">
        <v>5</v>
      </c>
      <c r="H8218" s="3">
        <v>2024</v>
      </c>
      <c r="I8218" s="20" t="s">
        <v>315</v>
      </c>
      <c r="J8218" s="183" t="s">
        <v>347</v>
      </c>
      <c r="K8218" s="183" t="s">
        <v>320</v>
      </c>
      <c r="L8218" s="186">
        <f t="shared" si="386"/>
        <v>0</v>
      </c>
      <c r="M8218" s="186">
        <f t="shared" si="387"/>
        <v>0</v>
      </c>
      <c r="N8218" s="185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t="28.8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843</v>
      </c>
      <c r="F8219" s="10"/>
      <c r="G8219" s="18" t="s">
        <v>5</v>
      </c>
      <c r="H8219" s="3">
        <v>2024</v>
      </c>
      <c r="I8219" s="20" t="s">
        <v>315</v>
      </c>
      <c r="J8219" s="183" t="s">
        <v>296</v>
      </c>
      <c r="K8219" s="183" t="s">
        <v>321</v>
      </c>
      <c r="L8219" s="186">
        <f t="shared" si="386"/>
        <v>0</v>
      </c>
      <c r="M8219" s="186">
        <f t="shared" si="387"/>
        <v>0</v>
      </c>
      <c r="N8219" s="185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t="28.8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843</v>
      </c>
      <c r="F8220" s="10"/>
      <c r="G8220" s="18" t="s">
        <v>5</v>
      </c>
      <c r="H8220" s="3">
        <v>2024</v>
      </c>
      <c r="I8220" s="20" t="s">
        <v>316</v>
      </c>
      <c r="J8220" s="183" t="s">
        <v>297</v>
      </c>
      <c r="K8220" s="183" t="s">
        <v>318</v>
      </c>
      <c r="L8220" s="186">
        <f t="shared" si="386"/>
        <v>0</v>
      </c>
      <c r="M8220" s="186">
        <f t="shared" si="387"/>
        <v>0</v>
      </c>
      <c r="N8220" s="185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843</v>
      </c>
      <c r="F8221" s="10"/>
      <c r="G8221" s="18" t="s">
        <v>5</v>
      </c>
      <c r="H8221" s="3">
        <v>2024</v>
      </c>
      <c r="I8221" s="20" t="s">
        <v>316</v>
      </c>
      <c r="J8221" s="184" t="s">
        <v>348</v>
      </c>
      <c r="K8221" s="184" t="s">
        <v>320</v>
      </c>
      <c r="L8221" s="186">
        <f t="shared" si="386"/>
        <v>0</v>
      </c>
      <c r="M8221" s="186">
        <f t="shared" si="387"/>
        <v>0</v>
      </c>
      <c r="N8221" s="185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843</v>
      </c>
      <c r="F8222" s="10"/>
      <c r="G8222" s="18" t="s">
        <v>5</v>
      </c>
      <c r="H8222" s="3">
        <v>2024</v>
      </c>
      <c r="I8222" s="20" t="s">
        <v>282</v>
      </c>
      <c r="J8222" s="183" t="s">
        <v>272</v>
      </c>
      <c r="K8222" s="183" t="s">
        <v>321</v>
      </c>
      <c r="L8222" s="186">
        <f t="shared" si="386"/>
        <v>0</v>
      </c>
      <c r="M8222" s="186">
        <f t="shared" si="387"/>
        <v>0</v>
      </c>
      <c r="N8222" s="185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843</v>
      </c>
      <c r="F8223" s="10"/>
      <c r="G8223" s="18" t="s">
        <v>5</v>
      </c>
      <c r="H8223" s="3">
        <v>2024</v>
      </c>
      <c r="I8223" s="20" t="s">
        <v>282</v>
      </c>
      <c r="J8223" s="183" t="s">
        <v>273</v>
      </c>
      <c r="K8223" s="183" t="s">
        <v>321</v>
      </c>
      <c r="L8223" s="187">
        <f t="shared" si="386"/>
        <v>0</v>
      </c>
      <c r="M8223" s="186">
        <f t="shared" si="387"/>
        <v>0</v>
      </c>
      <c r="N8223" s="185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843</v>
      </c>
      <c r="F8224" s="10"/>
      <c r="G8224" s="18" t="s">
        <v>5</v>
      </c>
      <c r="H8224" s="3">
        <v>2024</v>
      </c>
      <c r="I8224" s="20" t="s">
        <v>282</v>
      </c>
      <c r="J8224" s="183" t="s">
        <v>274</v>
      </c>
      <c r="K8224" s="183" t="s">
        <v>321</v>
      </c>
      <c r="L8224" s="186">
        <f t="shared" si="386"/>
        <v>0</v>
      </c>
      <c r="M8224" s="186">
        <f t="shared" si="387"/>
        <v>0</v>
      </c>
      <c r="N8224" s="185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843</v>
      </c>
      <c r="F8225" s="10"/>
      <c r="G8225" s="18" t="s">
        <v>5</v>
      </c>
      <c r="H8225" s="3">
        <v>2024</v>
      </c>
      <c r="I8225" s="20" t="s">
        <v>282</v>
      </c>
      <c r="J8225" s="183" t="s">
        <v>275</v>
      </c>
      <c r="K8225" s="183" t="s">
        <v>321</v>
      </c>
      <c r="L8225" s="186">
        <f t="shared" si="386"/>
        <v>0</v>
      </c>
      <c r="M8225" s="186">
        <f t="shared" si="387"/>
        <v>0</v>
      </c>
      <c r="N8225" s="185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843</v>
      </c>
      <c r="F8226" s="10"/>
      <c r="G8226" s="18" t="s">
        <v>5</v>
      </c>
      <c r="H8226" s="3">
        <v>2024</v>
      </c>
      <c r="I8226" s="20" t="s">
        <v>282</v>
      </c>
      <c r="J8226" s="183" t="s">
        <v>276</v>
      </c>
      <c r="K8226" s="183" t="s">
        <v>320</v>
      </c>
      <c r="L8226" s="186">
        <f t="shared" si="386"/>
        <v>0</v>
      </c>
      <c r="M8226" s="186">
        <f t="shared" si="387"/>
        <v>0</v>
      </c>
      <c r="N8226" s="185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843</v>
      </c>
      <c r="F8227" s="10"/>
      <c r="G8227" s="18" t="s">
        <v>5</v>
      </c>
      <c r="H8227" s="3">
        <v>2024</v>
      </c>
      <c r="I8227" s="20" t="s">
        <v>282</v>
      </c>
      <c r="J8227" s="183" t="s">
        <v>277</v>
      </c>
      <c r="K8227" s="183" t="s">
        <v>320</v>
      </c>
      <c r="L8227" s="186">
        <f t="shared" si="386"/>
        <v>0</v>
      </c>
      <c r="M8227" s="186">
        <f t="shared" si="387"/>
        <v>0</v>
      </c>
      <c r="N8227" s="185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843</v>
      </c>
      <c r="F8228" s="10"/>
      <c r="G8228" s="18" t="s">
        <v>5</v>
      </c>
      <c r="H8228" s="3">
        <v>2024</v>
      </c>
      <c r="I8228" s="20" t="s">
        <v>283</v>
      </c>
      <c r="J8228" s="183" t="s">
        <v>298</v>
      </c>
      <c r="K8228" s="183" t="s">
        <v>321</v>
      </c>
      <c r="L8228" s="186">
        <f t="shared" si="386"/>
        <v>0</v>
      </c>
      <c r="M8228" s="186">
        <f t="shared" si="387"/>
        <v>0</v>
      </c>
      <c r="N8228" s="185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843</v>
      </c>
      <c r="F8229" s="10"/>
      <c r="G8229" s="18" t="s">
        <v>5</v>
      </c>
      <c r="H8229" s="3">
        <v>2024</v>
      </c>
      <c r="I8229" s="20" t="s">
        <v>283</v>
      </c>
      <c r="J8229" s="183" t="s">
        <v>278</v>
      </c>
      <c r="K8229" s="183" t="s">
        <v>320</v>
      </c>
      <c r="L8229" s="186">
        <f t="shared" si="386"/>
        <v>0</v>
      </c>
      <c r="M8229" s="186">
        <f t="shared" si="387"/>
        <v>0</v>
      </c>
      <c r="N8229" s="185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843</v>
      </c>
      <c r="F8230" s="10"/>
      <c r="G8230" s="18" t="s">
        <v>5</v>
      </c>
      <c r="H8230" s="3">
        <v>2024</v>
      </c>
      <c r="I8230" s="20" t="s">
        <v>283</v>
      </c>
      <c r="J8230" s="183" t="s">
        <v>279</v>
      </c>
      <c r="K8230" s="183" t="s">
        <v>320</v>
      </c>
      <c r="L8230" s="186">
        <f t="shared" si="386"/>
        <v>0</v>
      </c>
      <c r="M8230" s="186">
        <f t="shared" si="387"/>
        <v>0</v>
      </c>
      <c r="N8230" s="185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843</v>
      </c>
      <c r="F8231" s="10"/>
      <c r="G8231" s="18" t="s">
        <v>5</v>
      </c>
      <c r="H8231" s="3">
        <v>2024</v>
      </c>
      <c r="I8231" s="20" t="s">
        <v>286</v>
      </c>
      <c r="J8231" s="183" t="s">
        <v>280</v>
      </c>
      <c r="K8231" s="183" t="s">
        <v>319</v>
      </c>
      <c r="L8231" s="186">
        <f t="shared" si="386"/>
        <v>0</v>
      </c>
      <c r="M8231" s="186">
        <f t="shared" si="387"/>
        <v>0</v>
      </c>
      <c r="N8231" s="185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843</v>
      </c>
      <c r="F8232" s="10"/>
      <c r="G8232" s="18" t="s">
        <v>5</v>
      </c>
      <c r="H8232" s="3">
        <v>2024</v>
      </c>
      <c r="I8232" s="20" t="s">
        <v>286</v>
      </c>
      <c r="J8232" s="183" t="s">
        <v>281</v>
      </c>
      <c r="K8232" s="183" t="s">
        <v>319</v>
      </c>
      <c r="L8232" s="186"/>
      <c r="M8232" s="186">
        <f t="shared" si="387"/>
        <v>0</v>
      </c>
      <c r="N8232" s="185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843</v>
      </c>
      <c r="F8233" s="17"/>
      <c r="G8233" s="19" t="s">
        <v>5</v>
      </c>
      <c r="H8233" s="7">
        <v>2024</v>
      </c>
      <c r="I8233" s="21"/>
      <c r="J8233" s="191" t="s">
        <v>314</v>
      </c>
      <c r="K8233" s="191"/>
      <c r="L8233" s="192"/>
      <c r="M8233" s="192">
        <f t="shared" si="387"/>
        <v>0</v>
      </c>
      <c r="N8233" s="19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844</v>
      </c>
      <c r="F8234" s="10"/>
      <c r="G8234" s="18" t="s">
        <v>5</v>
      </c>
      <c r="H8234" s="3">
        <v>2024</v>
      </c>
      <c r="I8234" s="20" t="s">
        <v>287</v>
      </c>
      <c r="J8234" s="183" t="s">
        <v>509</v>
      </c>
      <c r="K8234" s="183" t="s">
        <v>318</v>
      </c>
      <c r="L8234" s="186">
        <f>SUM(R8234,W8234,AB8234,AG8234,AL8234,AQ8234,AV8234,BA8234,BF8234,BK8234,BP8234,BU8234)</f>
        <v>0</v>
      </c>
      <c r="M8234" s="186">
        <f t="shared" si="387"/>
        <v>0</v>
      </c>
      <c r="N8234" s="185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844</v>
      </c>
      <c r="F8235" s="10"/>
      <c r="G8235" s="18" t="s">
        <v>5</v>
      </c>
      <c r="H8235" s="3">
        <v>2024</v>
      </c>
      <c r="I8235" s="20" t="s">
        <v>287</v>
      </c>
      <c r="J8235" s="183" t="s">
        <v>291</v>
      </c>
      <c r="K8235" s="183" t="s">
        <v>319</v>
      </c>
      <c r="L8235" s="186">
        <f t="shared" ref="L8235:L8270" si="392">SUM(R8235,W8235,AB8235,AG8235,AL8235,AQ8235,AV8235,BA8235,BF8235,BK8235,BP8235,BU8235)</f>
        <v>0</v>
      </c>
      <c r="M8235" s="186">
        <f>SUM(S8235,X8235,AC8235,AH8235,AM8235,AR8235,AW8235,BB8235,BG8235,BL8235,BQ8235,BV8235)</f>
        <v>0</v>
      </c>
      <c r="N8235" s="185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844</v>
      </c>
      <c r="F8236" s="10"/>
      <c r="G8236" s="18" t="s">
        <v>5</v>
      </c>
      <c r="H8236" s="3">
        <v>2024</v>
      </c>
      <c r="I8236" s="20" t="s">
        <v>286</v>
      </c>
      <c r="J8236" s="183" t="s">
        <v>336</v>
      </c>
      <c r="K8236" s="183" t="s">
        <v>319</v>
      </c>
      <c r="L8236" s="186">
        <f t="shared" si="392"/>
        <v>0</v>
      </c>
      <c r="M8236" s="186">
        <f t="shared" ref="M8236:M8273" si="393">SUM(S8236,X8236,AC8236,AH8236,AM8236,AR8236,AW8236,BB8236,BG8236,BL8236,BQ8236,BV8236)</f>
        <v>0</v>
      </c>
      <c r="N8236" s="185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844</v>
      </c>
      <c r="F8237" s="10"/>
      <c r="G8237" s="18" t="s">
        <v>5</v>
      </c>
      <c r="H8237" s="3">
        <v>2024</v>
      </c>
      <c r="I8237" s="20" t="s">
        <v>286</v>
      </c>
      <c r="J8237" s="184" t="s">
        <v>337</v>
      </c>
      <c r="K8237" s="184" t="s">
        <v>318</v>
      </c>
      <c r="L8237" s="186">
        <f t="shared" si="392"/>
        <v>0</v>
      </c>
      <c r="M8237" s="186">
        <f t="shared" si="393"/>
        <v>0</v>
      </c>
      <c r="N8237" s="185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t="28.8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844</v>
      </c>
      <c r="F8238" s="10"/>
      <c r="G8238" s="18" t="s">
        <v>5</v>
      </c>
      <c r="H8238" s="3">
        <v>2024</v>
      </c>
      <c r="I8238" s="20" t="s">
        <v>286</v>
      </c>
      <c r="J8238" s="184" t="s">
        <v>338</v>
      </c>
      <c r="K8238" s="184" t="s">
        <v>339</v>
      </c>
      <c r="L8238" s="186">
        <f t="shared" si="392"/>
        <v>0</v>
      </c>
      <c r="M8238" s="186">
        <f t="shared" si="393"/>
        <v>0</v>
      </c>
      <c r="N8238" s="185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t="28.8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844</v>
      </c>
      <c r="F8239" s="10"/>
      <c r="G8239" s="18" t="s">
        <v>5</v>
      </c>
      <c r="H8239" s="3">
        <v>2024</v>
      </c>
      <c r="I8239" s="20" t="s">
        <v>286</v>
      </c>
      <c r="J8239" s="184" t="s">
        <v>340</v>
      </c>
      <c r="K8239" s="184" t="s">
        <v>318</v>
      </c>
      <c r="L8239" s="186">
        <f t="shared" si="392"/>
        <v>0</v>
      </c>
      <c r="M8239" s="186">
        <f t="shared" si="393"/>
        <v>0</v>
      </c>
      <c r="N8239" s="185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844</v>
      </c>
      <c r="F8240" s="10"/>
      <c r="G8240" s="18" t="s">
        <v>5</v>
      </c>
      <c r="H8240" s="3">
        <v>2024</v>
      </c>
      <c r="I8240" s="20" t="s">
        <v>286</v>
      </c>
      <c r="J8240" s="184" t="s">
        <v>341</v>
      </c>
      <c r="K8240" s="184" t="s">
        <v>320</v>
      </c>
      <c r="L8240" s="186">
        <f t="shared" si="392"/>
        <v>0</v>
      </c>
      <c r="M8240" s="186">
        <f t="shared" si="393"/>
        <v>0</v>
      </c>
      <c r="N8240" s="185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t="28.8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844</v>
      </c>
      <c r="F8241" s="10"/>
      <c r="G8241" s="18" t="s">
        <v>5</v>
      </c>
      <c r="H8241" s="3">
        <v>2024</v>
      </c>
      <c r="I8241" s="20" t="s">
        <v>286</v>
      </c>
      <c r="J8241" s="184" t="s">
        <v>342</v>
      </c>
      <c r="K8241" s="184" t="s">
        <v>320</v>
      </c>
      <c r="L8241" s="186">
        <f t="shared" si="392"/>
        <v>0</v>
      </c>
      <c r="M8241" s="186">
        <f t="shared" si="393"/>
        <v>0</v>
      </c>
      <c r="N8241" s="185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844</v>
      </c>
      <c r="F8242" s="10"/>
      <c r="G8242" s="18" t="s">
        <v>5</v>
      </c>
      <c r="H8242" s="3">
        <v>2024</v>
      </c>
      <c r="I8242" s="20" t="s">
        <v>286</v>
      </c>
      <c r="J8242" s="184" t="s">
        <v>343</v>
      </c>
      <c r="K8242" s="184" t="s">
        <v>339</v>
      </c>
      <c r="L8242" s="186">
        <f t="shared" si="392"/>
        <v>0</v>
      </c>
      <c r="M8242" s="186">
        <f t="shared" si="393"/>
        <v>0</v>
      </c>
      <c r="N8242" s="185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844</v>
      </c>
      <c r="F8243" s="10"/>
      <c r="G8243" s="18" t="s">
        <v>5</v>
      </c>
      <c r="H8243" s="3">
        <v>2024</v>
      </c>
      <c r="I8243" s="20" t="s">
        <v>288</v>
      </c>
      <c r="J8243" s="184" t="s">
        <v>344</v>
      </c>
      <c r="K8243" s="184" t="s">
        <v>318</v>
      </c>
      <c r="L8243" s="186">
        <f t="shared" si="392"/>
        <v>0.09</v>
      </c>
      <c r="M8243" s="186">
        <f t="shared" si="393"/>
        <v>115</v>
      </c>
      <c r="N8243" s="185" t="s">
        <v>1087</v>
      </c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1087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844</v>
      </c>
      <c r="F8244" s="10"/>
      <c r="G8244" s="18" t="s">
        <v>5</v>
      </c>
      <c r="H8244" s="3">
        <v>2024</v>
      </c>
      <c r="I8244" s="20" t="s">
        <v>288</v>
      </c>
      <c r="J8244" s="183" t="s">
        <v>351</v>
      </c>
      <c r="K8244" s="183" t="s">
        <v>318</v>
      </c>
      <c r="L8244" s="186">
        <f t="shared" si="392"/>
        <v>0</v>
      </c>
      <c r="M8244" s="186">
        <f t="shared" si="393"/>
        <v>0</v>
      </c>
      <c r="N8244" s="185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t="28.8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844</v>
      </c>
      <c r="F8245" s="10"/>
      <c r="G8245" s="18" t="s">
        <v>5</v>
      </c>
      <c r="H8245" s="3">
        <v>2024</v>
      </c>
      <c r="I8245" s="20" t="s">
        <v>288</v>
      </c>
      <c r="J8245" s="183" t="s">
        <v>352</v>
      </c>
      <c r="K8245" s="183" t="s">
        <v>321</v>
      </c>
      <c r="L8245" s="186">
        <f t="shared" si="392"/>
        <v>0</v>
      </c>
      <c r="M8245" s="186">
        <f t="shared" si="393"/>
        <v>0</v>
      </c>
      <c r="N8245" s="185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844</v>
      </c>
      <c r="F8246" s="10"/>
      <c r="G8246" s="18" t="s">
        <v>5</v>
      </c>
      <c r="H8246" s="3">
        <v>2024</v>
      </c>
      <c r="I8246" s="20" t="s">
        <v>288</v>
      </c>
      <c r="J8246" s="183" t="s">
        <v>345</v>
      </c>
      <c r="K8246" s="183" t="s">
        <v>318</v>
      </c>
      <c r="L8246" s="186">
        <f t="shared" si="392"/>
        <v>0</v>
      </c>
      <c r="M8246" s="186">
        <f t="shared" si="393"/>
        <v>0</v>
      </c>
      <c r="N8246" s="185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844</v>
      </c>
      <c r="F8247" s="10"/>
      <c r="G8247" s="18" t="s">
        <v>5</v>
      </c>
      <c r="H8247" s="3">
        <v>2024</v>
      </c>
      <c r="I8247" s="20" t="s">
        <v>289</v>
      </c>
      <c r="J8247" s="183" t="s">
        <v>268</v>
      </c>
      <c r="K8247" s="183" t="s">
        <v>318</v>
      </c>
      <c r="L8247" s="186">
        <f t="shared" si="392"/>
        <v>0</v>
      </c>
      <c r="M8247" s="186">
        <f t="shared" si="393"/>
        <v>0</v>
      </c>
      <c r="N8247" s="185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844</v>
      </c>
      <c r="F8248" s="10"/>
      <c r="G8248" s="18" t="s">
        <v>5</v>
      </c>
      <c r="H8248" s="3">
        <v>2024</v>
      </c>
      <c r="I8248" s="20" t="s">
        <v>289</v>
      </c>
      <c r="J8248" s="183" t="s">
        <v>292</v>
      </c>
      <c r="K8248" s="183" t="s">
        <v>318</v>
      </c>
      <c r="L8248" s="186">
        <f t="shared" si="392"/>
        <v>0</v>
      </c>
      <c r="M8248" s="186">
        <f t="shared" si="393"/>
        <v>0</v>
      </c>
      <c r="N8248" s="185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844</v>
      </c>
      <c r="F8249" s="10"/>
      <c r="G8249" s="18" t="s">
        <v>5</v>
      </c>
      <c r="H8249" s="3">
        <v>2024</v>
      </c>
      <c r="I8249" s="20" t="s">
        <v>285</v>
      </c>
      <c r="J8249" s="183" t="s">
        <v>293</v>
      </c>
      <c r="K8249" s="183" t="s">
        <v>318</v>
      </c>
      <c r="L8249" s="186">
        <f t="shared" si="392"/>
        <v>0</v>
      </c>
      <c r="M8249" s="186">
        <f t="shared" si="393"/>
        <v>0</v>
      </c>
      <c r="N8249" s="185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844</v>
      </c>
      <c r="F8250" s="10"/>
      <c r="G8250" s="18" t="s">
        <v>5</v>
      </c>
      <c r="H8250" s="3">
        <v>2024</v>
      </c>
      <c r="I8250" s="20" t="s">
        <v>287</v>
      </c>
      <c r="J8250" s="183" t="s">
        <v>269</v>
      </c>
      <c r="K8250" s="183" t="s">
        <v>320</v>
      </c>
      <c r="L8250" s="186">
        <f t="shared" si="392"/>
        <v>0</v>
      </c>
      <c r="M8250" s="186">
        <f t="shared" si="393"/>
        <v>0</v>
      </c>
      <c r="N8250" s="185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844</v>
      </c>
      <c r="F8251" s="10"/>
      <c r="G8251" s="18" t="s">
        <v>5</v>
      </c>
      <c r="H8251" s="3">
        <v>2024</v>
      </c>
      <c r="I8251" s="20" t="s">
        <v>287</v>
      </c>
      <c r="J8251" s="183" t="s">
        <v>270</v>
      </c>
      <c r="K8251" s="183" t="s">
        <v>320</v>
      </c>
      <c r="L8251" s="186">
        <f t="shared" si="392"/>
        <v>0</v>
      </c>
      <c r="M8251" s="186">
        <f t="shared" si="393"/>
        <v>0</v>
      </c>
      <c r="N8251" s="185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844</v>
      </c>
      <c r="F8252" s="10"/>
      <c r="G8252" s="18" t="s">
        <v>5</v>
      </c>
      <c r="H8252" s="3">
        <v>2024</v>
      </c>
      <c r="I8252" s="20" t="s">
        <v>290</v>
      </c>
      <c r="J8252" s="183" t="s">
        <v>271</v>
      </c>
      <c r="K8252" s="183" t="s">
        <v>321</v>
      </c>
      <c r="L8252" s="186">
        <f t="shared" si="392"/>
        <v>0</v>
      </c>
      <c r="M8252" s="186">
        <f t="shared" si="393"/>
        <v>0</v>
      </c>
      <c r="N8252" s="185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844</v>
      </c>
      <c r="F8253" s="10"/>
      <c r="G8253" s="18" t="s">
        <v>5</v>
      </c>
      <c r="H8253" s="3">
        <v>2024</v>
      </c>
      <c r="I8253" s="20" t="s">
        <v>284</v>
      </c>
      <c r="J8253" s="183" t="s">
        <v>294</v>
      </c>
      <c r="K8253" s="183" t="s">
        <v>320</v>
      </c>
      <c r="L8253" s="186">
        <f t="shared" si="392"/>
        <v>0</v>
      </c>
      <c r="M8253" s="186">
        <f t="shared" si="393"/>
        <v>0</v>
      </c>
      <c r="N8253" s="185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t="28.8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844</v>
      </c>
      <c r="F8254" s="10"/>
      <c r="G8254" s="18" t="s">
        <v>5</v>
      </c>
      <c r="H8254" s="3">
        <v>2024</v>
      </c>
      <c r="I8254" s="20" t="s">
        <v>284</v>
      </c>
      <c r="J8254" s="183" t="s">
        <v>346</v>
      </c>
      <c r="K8254" s="183" t="s">
        <v>320</v>
      </c>
      <c r="L8254" s="186">
        <f t="shared" si="392"/>
        <v>0</v>
      </c>
      <c r="M8254" s="186">
        <f t="shared" si="393"/>
        <v>0</v>
      </c>
      <c r="N8254" s="185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844</v>
      </c>
      <c r="F8255" s="10"/>
      <c r="G8255" s="18" t="s">
        <v>5</v>
      </c>
      <c r="H8255" s="3">
        <v>2024</v>
      </c>
      <c r="I8255" s="20" t="s">
        <v>284</v>
      </c>
      <c r="J8255" s="183" t="s">
        <v>295</v>
      </c>
      <c r="K8255" s="183" t="s">
        <v>320</v>
      </c>
      <c r="L8255" s="186">
        <f t="shared" si="392"/>
        <v>0</v>
      </c>
      <c r="M8255" s="186">
        <f t="shared" si="393"/>
        <v>0</v>
      </c>
      <c r="N8255" s="185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t="28.8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844</v>
      </c>
      <c r="F8256" s="10"/>
      <c r="G8256" s="18" t="s">
        <v>5</v>
      </c>
      <c r="H8256" s="3">
        <v>2024</v>
      </c>
      <c r="I8256" s="20" t="s">
        <v>290</v>
      </c>
      <c r="J8256" s="183" t="s">
        <v>299</v>
      </c>
      <c r="K8256" s="183" t="s">
        <v>318</v>
      </c>
      <c r="L8256" s="186">
        <f t="shared" si="392"/>
        <v>0</v>
      </c>
      <c r="M8256" s="186">
        <f t="shared" si="393"/>
        <v>0</v>
      </c>
      <c r="N8256" s="185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844</v>
      </c>
      <c r="F8257" s="10"/>
      <c r="G8257" s="18" t="s">
        <v>5</v>
      </c>
      <c r="H8257" s="3">
        <v>2024</v>
      </c>
      <c r="I8257" s="20" t="s">
        <v>315</v>
      </c>
      <c r="J8257" s="183" t="s">
        <v>347</v>
      </c>
      <c r="K8257" s="183" t="s">
        <v>320</v>
      </c>
      <c r="L8257" s="186">
        <f t="shared" si="392"/>
        <v>0</v>
      </c>
      <c r="M8257" s="186">
        <f t="shared" si="393"/>
        <v>0</v>
      </c>
      <c r="N8257" s="185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t="28.8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844</v>
      </c>
      <c r="F8258" s="10"/>
      <c r="G8258" s="18" t="s">
        <v>5</v>
      </c>
      <c r="H8258" s="3">
        <v>2024</v>
      </c>
      <c r="I8258" s="20" t="s">
        <v>315</v>
      </c>
      <c r="J8258" s="183" t="s">
        <v>296</v>
      </c>
      <c r="K8258" s="183" t="s">
        <v>321</v>
      </c>
      <c r="L8258" s="186">
        <f t="shared" si="392"/>
        <v>0</v>
      </c>
      <c r="M8258" s="186">
        <f t="shared" si="393"/>
        <v>0</v>
      </c>
      <c r="N8258" s="185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t="28.8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844</v>
      </c>
      <c r="F8259" s="10"/>
      <c r="G8259" s="18" t="s">
        <v>5</v>
      </c>
      <c r="H8259" s="3">
        <v>2024</v>
      </c>
      <c r="I8259" s="20" t="s">
        <v>316</v>
      </c>
      <c r="J8259" s="183" t="s">
        <v>297</v>
      </c>
      <c r="K8259" s="183" t="s">
        <v>318</v>
      </c>
      <c r="L8259" s="186">
        <f t="shared" si="392"/>
        <v>0</v>
      </c>
      <c r="M8259" s="186">
        <f t="shared" si="393"/>
        <v>0</v>
      </c>
      <c r="N8259" s="185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844</v>
      </c>
      <c r="F8260" s="10"/>
      <c r="G8260" s="18" t="s">
        <v>5</v>
      </c>
      <c r="H8260" s="3">
        <v>2024</v>
      </c>
      <c r="I8260" s="20" t="s">
        <v>316</v>
      </c>
      <c r="J8260" s="184" t="s">
        <v>348</v>
      </c>
      <c r="K8260" s="184" t="s">
        <v>320</v>
      </c>
      <c r="L8260" s="186">
        <f t="shared" si="392"/>
        <v>0</v>
      </c>
      <c r="M8260" s="186">
        <f t="shared" si="393"/>
        <v>0</v>
      </c>
      <c r="N8260" s="185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844</v>
      </c>
      <c r="F8261" s="10"/>
      <c r="G8261" s="18" t="s">
        <v>5</v>
      </c>
      <c r="H8261" s="3">
        <v>2024</v>
      </c>
      <c r="I8261" s="20" t="s">
        <v>282</v>
      </c>
      <c r="J8261" s="183" t="s">
        <v>272</v>
      </c>
      <c r="K8261" s="183" t="s">
        <v>321</v>
      </c>
      <c r="L8261" s="186">
        <f t="shared" si="392"/>
        <v>0</v>
      </c>
      <c r="M8261" s="186">
        <f t="shared" si="393"/>
        <v>0</v>
      </c>
      <c r="N8261" s="185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844</v>
      </c>
      <c r="F8262" s="10"/>
      <c r="G8262" s="18" t="s">
        <v>5</v>
      </c>
      <c r="H8262" s="3">
        <v>2024</v>
      </c>
      <c r="I8262" s="20" t="s">
        <v>282</v>
      </c>
      <c r="J8262" s="183" t="s">
        <v>273</v>
      </c>
      <c r="K8262" s="183" t="s">
        <v>321</v>
      </c>
      <c r="L8262" s="187">
        <f t="shared" si="392"/>
        <v>0</v>
      </c>
      <c r="M8262" s="186">
        <f t="shared" si="393"/>
        <v>0</v>
      </c>
      <c r="N8262" s="185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844</v>
      </c>
      <c r="F8263" s="10"/>
      <c r="G8263" s="18" t="s">
        <v>5</v>
      </c>
      <c r="H8263" s="3">
        <v>2024</v>
      </c>
      <c r="I8263" s="20" t="s">
        <v>282</v>
      </c>
      <c r="J8263" s="183" t="s">
        <v>274</v>
      </c>
      <c r="K8263" s="183" t="s">
        <v>321</v>
      </c>
      <c r="L8263" s="186">
        <f t="shared" si="392"/>
        <v>0</v>
      </c>
      <c r="M8263" s="186">
        <f t="shared" si="393"/>
        <v>0</v>
      </c>
      <c r="N8263" s="185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844</v>
      </c>
      <c r="F8264" s="10"/>
      <c r="G8264" s="18" t="s">
        <v>5</v>
      </c>
      <c r="H8264" s="3">
        <v>2024</v>
      </c>
      <c r="I8264" s="20" t="s">
        <v>282</v>
      </c>
      <c r="J8264" s="183" t="s">
        <v>275</v>
      </c>
      <c r="K8264" s="183" t="s">
        <v>321</v>
      </c>
      <c r="L8264" s="186">
        <f t="shared" si="392"/>
        <v>0</v>
      </c>
      <c r="M8264" s="186">
        <f t="shared" si="393"/>
        <v>0</v>
      </c>
      <c r="N8264" s="185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844</v>
      </c>
      <c r="F8265" s="10"/>
      <c r="G8265" s="18" t="s">
        <v>5</v>
      </c>
      <c r="H8265" s="3">
        <v>2024</v>
      </c>
      <c r="I8265" s="20" t="s">
        <v>282</v>
      </c>
      <c r="J8265" s="183" t="s">
        <v>276</v>
      </c>
      <c r="K8265" s="183" t="s">
        <v>320</v>
      </c>
      <c r="L8265" s="186">
        <f t="shared" si="392"/>
        <v>0</v>
      </c>
      <c r="M8265" s="186">
        <f t="shared" si="393"/>
        <v>0</v>
      </c>
      <c r="N8265" s="185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844</v>
      </c>
      <c r="F8266" s="10"/>
      <c r="G8266" s="18" t="s">
        <v>5</v>
      </c>
      <c r="H8266" s="3">
        <v>2024</v>
      </c>
      <c r="I8266" s="20" t="s">
        <v>282</v>
      </c>
      <c r="J8266" s="183" t="s">
        <v>277</v>
      </c>
      <c r="K8266" s="183" t="s">
        <v>320</v>
      </c>
      <c r="L8266" s="186">
        <f t="shared" si="392"/>
        <v>0</v>
      </c>
      <c r="M8266" s="186">
        <f t="shared" si="393"/>
        <v>0</v>
      </c>
      <c r="N8266" s="185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844</v>
      </c>
      <c r="F8267" s="10"/>
      <c r="G8267" s="18" t="s">
        <v>5</v>
      </c>
      <c r="H8267" s="3">
        <v>2024</v>
      </c>
      <c r="I8267" s="20" t="s">
        <v>283</v>
      </c>
      <c r="J8267" s="183" t="s">
        <v>298</v>
      </c>
      <c r="K8267" s="183" t="s">
        <v>321</v>
      </c>
      <c r="L8267" s="186">
        <f t="shared" si="392"/>
        <v>0</v>
      </c>
      <c r="M8267" s="186">
        <f t="shared" si="393"/>
        <v>0</v>
      </c>
      <c r="N8267" s="185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844</v>
      </c>
      <c r="F8268" s="10"/>
      <c r="G8268" s="18" t="s">
        <v>5</v>
      </c>
      <c r="H8268" s="3">
        <v>2024</v>
      </c>
      <c r="I8268" s="20" t="s">
        <v>283</v>
      </c>
      <c r="J8268" s="183" t="s">
        <v>278</v>
      </c>
      <c r="K8268" s="183" t="s">
        <v>320</v>
      </c>
      <c r="L8268" s="186">
        <f t="shared" si="392"/>
        <v>0</v>
      </c>
      <c r="M8268" s="186">
        <f t="shared" si="393"/>
        <v>0</v>
      </c>
      <c r="N8268" s="185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844</v>
      </c>
      <c r="F8269" s="10"/>
      <c r="G8269" s="18" t="s">
        <v>5</v>
      </c>
      <c r="H8269" s="3">
        <v>2024</v>
      </c>
      <c r="I8269" s="20" t="s">
        <v>283</v>
      </c>
      <c r="J8269" s="183" t="s">
        <v>279</v>
      </c>
      <c r="K8269" s="183" t="s">
        <v>320</v>
      </c>
      <c r="L8269" s="186">
        <f t="shared" si="392"/>
        <v>0</v>
      </c>
      <c r="M8269" s="186">
        <f t="shared" si="393"/>
        <v>0</v>
      </c>
      <c r="N8269" s="185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844</v>
      </c>
      <c r="F8270" s="10"/>
      <c r="G8270" s="18" t="s">
        <v>5</v>
      </c>
      <c r="H8270" s="3">
        <v>2024</v>
      </c>
      <c r="I8270" s="20" t="s">
        <v>286</v>
      </c>
      <c r="J8270" s="183" t="s">
        <v>280</v>
      </c>
      <c r="K8270" s="183" t="s">
        <v>319</v>
      </c>
      <c r="L8270" s="186">
        <f t="shared" si="392"/>
        <v>0</v>
      </c>
      <c r="M8270" s="186">
        <f t="shared" si="393"/>
        <v>0</v>
      </c>
      <c r="N8270" s="185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844</v>
      </c>
      <c r="F8271" s="10"/>
      <c r="G8271" s="18" t="s">
        <v>5</v>
      </c>
      <c r="H8271" s="3">
        <v>2024</v>
      </c>
      <c r="I8271" s="20" t="s">
        <v>286</v>
      </c>
      <c r="J8271" s="183" t="s">
        <v>281</v>
      </c>
      <c r="K8271" s="183" t="s">
        <v>319</v>
      </c>
      <c r="L8271" s="186"/>
      <c r="M8271" s="186">
        <f t="shared" si="393"/>
        <v>143.56399999999999</v>
      </c>
      <c r="N8271" s="185" t="s">
        <v>1605</v>
      </c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1278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844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2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842</v>
      </c>
      <c r="F8273" s="10"/>
      <c r="G8273" s="18" t="s">
        <v>5</v>
      </c>
      <c r="H8273" s="3">
        <v>2024</v>
      </c>
      <c r="I8273" s="20" t="s">
        <v>287</v>
      </c>
      <c r="J8273" s="183" t="s">
        <v>509</v>
      </c>
      <c r="K8273" s="183" t="s">
        <v>318</v>
      </c>
      <c r="L8273" s="186">
        <f>SUM(R8273,W8273,AB8273,AG8273,AL8273,AQ8273,AV8273,BA8273,BF8273,BK8273,BP8273,BU8273)</f>
        <v>0</v>
      </c>
      <c r="M8273" s="186">
        <f t="shared" si="393"/>
        <v>0</v>
      </c>
      <c r="N8273" s="185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842</v>
      </c>
      <c r="F8274" s="10"/>
      <c r="G8274" s="18" t="s">
        <v>5</v>
      </c>
      <c r="H8274" s="3">
        <v>2024</v>
      </c>
      <c r="I8274" s="20" t="s">
        <v>287</v>
      </c>
      <c r="J8274" s="183" t="s">
        <v>291</v>
      </c>
      <c r="K8274" s="183" t="s">
        <v>319</v>
      </c>
      <c r="L8274" s="186">
        <f t="shared" ref="L8274:L8309" si="398">SUM(R8274,W8274,AB8274,AG8274,AL8274,AQ8274,AV8274,BA8274,BF8274,BK8274,BP8274,BU8274)</f>
        <v>0</v>
      </c>
      <c r="M8274" s="186">
        <f>SUM(S8274,X8274,AC8274,AH8274,AM8274,AR8274,AW8274,BB8274,BG8274,BL8274,BQ8274,BV8274)</f>
        <v>0</v>
      </c>
      <c r="N8274" s="185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842</v>
      </c>
      <c r="F8275" s="10"/>
      <c r="G8275" s="18" t="s">
        <v>5</v>
      </c>
      <c r="H8275" s="3">
        <v>2024</v>
      </c>
      <c r="I8275" s="20" t="s">
        <v>286</v>
      </c>
      <c r="J8275" s="183" t="s">
        <v>336</v>
      </c>
      <c r="K8275" s="183" t="s">
        <v>319</v>
      </c>
      <c r="L8275" s="186">
        <f t="shared" si="398"/>
        <v>0</v>
      </c>
      <c r="M8275" s="186">
        <f t="shared" ref="M8275:M8312" si="399">SUM(S8275,X8275,AC8275,AH8275,AM8275,AR8275,AW8275,BB8275,BG8275,BL8275,BQ8275,BV8275)</f>
        <v>0</v>
      </c>
      <c r="N8275" s="185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842</v>
      </c>
      <c r="F8276" s="10"/>
      <c r="G8276" s="18" t="s">
        <v>5</v>
      </c>
      <c r="H8276" s="3">
        <v>2024</v>
      </c>
      <c r="I8276" s="20" t="s">
        <v>286</v>
      </c>
      <c r="J8276" s="184" t="s">
        <v>337</v>
      </c>
      <c r="K8276" s="184" t="s">
        <v>318</v>
      </c>
      <c r="L8276" s="186">
        <f t="shared" si="398"/>
        <v>0</v>
      </c>
      <c r="M8276" s="186">
        <f t="shared" si="399"/>
        <v>0</v>
      </c>
      <c r="N8276" s="185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t="28.8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842</v>
      </c>
      <c r="F8277" s="10"/>
      <c r="G8277" s="18" t="s">
        <v>5</v>
      </c>
      <c r="H8277" s="3">
        <v>2024</v>
      </c>
      <c r="I8277" s="20" t="s">
        <v>286</v>
      </c>
      <c r="J8277" s="184" t="s">
        <v>338</v>
      </c>
      <c r="K8277" s="184" t="s">
        <v>339</v>
      </c>
      <c r="L8277" s="186">
        <f t="shared" si="398"/>
        <v>0</v>
      </c>
      <c r="M8277" s="186">
        <f t="shared" si="399"/>
        <v>0</v>
      </c>
      <c r="N8277" s="185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t="28.8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842</v>
      </c>
      <c r="F8278" s="10"/>
      <c r="G8278" s="18" t="s">
        <v>5</v>
      </c>
      <c r="H8278" s="3">
        <v>2024</v>
      </c>
      <c r="I8278" s="20" t="s">
        <v>286</v>
      </c>
      <c r="J8278" s="184" t="s">
        <v>340</v>
      </c>
      <c r="K8278" s="184" t="s">
        <v>318</v>
      </c>
      <c r="L8278" s="186">
        <f t="shared" si="398"/>
        <v>0</v>
      </c>
      <c r="M8278" s="186">
        <f t="shared" si="399"/>
        <v>0</v>
      </c>
      <c r="N8278" s="185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842</v>
      </c>
      <c r="F8279" s="10"/>
      <c r="G8279" s="18" t="s">
        <v>5</v>
      </c>
      <c r="H8279" s="3">
        <v>2024</v>
      </c>
      <c r="I8279" s="20" t="s">
        <v>286</v>
      </c>
      <c r="J8279" s="184" t="s">
        <v>341</v>
      </c>
      <c r="K8279" s="184" t="s">
        <v>320</v>
      </c>
      <c r="L8279" s="186">
        <f t="shared" si="398"/>
        <v>0</v>
      </c>
      <c r="M8279" s="186">
        <f t="shared" si="399"/>
        <v>0</v>
      </c>
      <c r="N8279" s="185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t="28.8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842</v>
      </c>
      <c r="F8280" s="10"/>
      <c r="G8280" s="18" t="s">
        <v>5</v>
      </c>
      <c r="H8280" s="3">
        <v>2024</v>
      </c>
      <c r="I8280" s="20" t="s">
        <v>286</v>
      </c>
      <c r="J8280" s="184" t="s">
        <v>342</v>
      </c>
      <c r="K8280" s="184" t="s">
        <v>320</v>
      </c>
      <c r="L8280" s="186">
        <f t="shared" si="398"/>
        <v>0</v>
      </c>
      <c r="M8280" s="186">
        <f t="shared" si="399"/>
        <v>0</v>
      </c>
      <c r="N8280" s="185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842</v>
      </c>
      <c r="F8281" s="10"/>
      <c r="G8281" s="18" t="s">
        <v>5</v>
      </c>
      <c r="H8281" s="3">
        <v>2024</v>
      </c>
      <c r="I8281" s="20" t="s">
        <v>286</v>
      </c>
      <c r="J8281" s="184" t="s">
        <v>343</v>
      </c>
      <c r="K8281" s="184" t="s">
        <v>339</v>
      </c>
      <c r="L8281" s="186">
        <f t="shared" si="398"/>
        <v>0</v>
      </c>
      <c r="M8281" s="186">
        <f t="shared" si="399"/>
        <v>0</v>
      </c>
      <c r="N8281" s="185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842</v>
      </c>
      <c r="F8282" s="10"/>
      <c r="G8282" s="18" t="s">
        <v>5</v>
      </c>
      <c r="H8282" s="3">
        <v>2024</v>
      </c>
      <c r="I8282" s="20" t="s">
        <v>288</v>
      </c>
      <c r="J8282" s="184" t="s">
        <v>344</v>
      </c>
      <c r="K8282" s="184" t="s">
        <v>318</v>
      </c>
      <c r="L8282" s="186">
        <f t="shared" si="398"/>
        <v>0.30830000000000002</v>
      </c>
      <c r="M8282" s="186">
        <f t="shared" si="399"/>
        <v>437.31400000000002</v>
      </c>
      <c r="N8282" s="185" t="s">
        <v>1086</v>
      </c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1086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842</v>
      </c>
      <c r="F8283" s="10"/>
      <c r="G8283" s="18" t="s">
        <v>5</v>
      </c>
      <c r="H8283" s="3">
        <v>2024</v>
      </c>
      <c r="I8283" s="20" t="s">
        <v>288</v>
      </c>
      <c r="J8283" s="183" t="s">
        <v>351</v>
      </c>
      <c r="K8283" s="183" t="s">
        <v>318</v>
      </c>
      <c r="L8283" s="186">
        <f t="shared" si="398"/>
        <v>0</v>
      </c>
      <c r="M8283" s="186">
        <f t="shared" si="399"/>
        <v>0</v>
      </c>
      <c r="N8283" s="185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t="28.8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842</v>
      </c>
      <c r="F8284" s="10"/>
      <c r="G8284" s="18" t="s">
        <v>5</v>
      </c>
      <c r="H8284" s="3">
        <v>2024</v>
      </c>
      <c r="I8284" s="20" t="s">
        <v>288</v>
      </c>
      <c r="J8284" s="183" t="s">
        <v>352</v>
      </c>
      <c r="K8284" s="183" t="s">
        <v>321</v>
      </c>
      <c r="L8284" s="186">
        <f t="shared" si="398"/>
        <v>0</v>
      </c>
      <c r="M8284" s="186">
        <f t="shared" si="399"/>
        <v>0</v>
      </c>
      <c r="N8284" s="185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842</v>
      </c>
      <c r="F8285" s="10"/>
      <c r="G8285" s="18" t="s">
        <v>5</v>
      </c>
      <c r="H8285" s="3">
        <v>2024</v>
      </c>
      <c r="I8285" s="20" t="s">
        <v>288</v>
      </c>
      <c r="J8285" s="183" t="s">
        <v>345</v>
      </c>
      <c r="K8285" s="183" t="s">
        <v>318</v>
      </c>
      <c r="L8285" s="186">
        <f t="shared" si="398"/>
        <v>0</v>
      </c>
      <c r="M8285" s="186">
        <f t="shared" si="399"/>
        <v>0</v>
      </c>
      <c r="N8285" s="185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842</v>
      </c>
      <c r="F8286" s="10"/>
      <c r="G8286" s="18" t="s">
        <v>5</v>
      </c>
      <c r="H8286" s="3">
        <v>2024</v>
      </c>
      <c r="I8286" s="20" t="s">
        <v>289</v>
      </c>
      <c r="J8286" s="183" t="s">
        <v>268</v>
      </c>
      <c r="K8286" s="183" t="s">
        <v>318</v>
      </c>
      <c r="L8286" s="186">
        <f t="shared" si="398"/>
        <v>0</v>
      </c>
      <c r="M8286" s="186">
        <f t="shared" si="399"/>
        <v>0</v>
      </c>
      <c r="N8286" s="185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842</v>
      </c>
      <c r="F8287" s="10"/>
      <c r="G8287" s="18" t="s">
        <v>5</v>
      </c>
      <c r="H8287" s="3">
        <v>2024</v>
      </c>
      <c r="I8287" s="20" t="s">
        <v>289</v>
      </c>
      <c r="J8287" s="183" t="s">
        <v>292</v>
      </c>
      <c r="K8287" s="183" t="s">
        <v>318</v>
      </c>
      <c r="L8287" s="186">
        <f t="shared" si="398"/>
        <v>0</v>
      </c>
      <c r="M8287" s="186">
        <f t="shared" si="399"/>
        <v>0</v>
      </c>
      <c r="N8287" s="185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842</v>
      </c>
      <c r="F8288" s="10"/>
      <c r="G8288" s="18" t="s">
        <v>5</v>
      </c>
      <c r="H8288" s="3">
        <v>2024</v>
      </c>
      <c r="I8288" s="20" t="s">
        <v>285</v>
      </c>
      <c r="J8288" s="183" t="s">
        <v>293</v>
      </c>
      <c r="K8288" s="183" t="s">
        <v>318</v>
      </c>
      <c r="L8288" s="186">
        <f t="shared" si="398"/>
        <v>0</v>
      </c>
      <c r="M8288" s="186">
        <f t="shared" si="399"/>
        <v>0</v>
      </c>
      <c r="N8288" s="185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842</v>
      </c>
      <c r="F8289" s="10"/>
      <c r="G8289" s="18" t="s">
        <v>5</v>
      </c>
      <c r="H8289" s="3">
        <v>2024</v>
      </c>
      <c r="I8289" s="20" t="s">
        <v>287</v>
      </c>
      <c r="J8289" s="183" t="s">
        <v>269</v>
      </c>
      <c r="K8289" s="183" t="s">
        <v>320</v>
      </c>
      <c r="L8289" s="186">
        <f t="shared" si="398"/>
        <v>0</v>
      </c>
      <c r="M8289" s="186">
        <f t="shared" si="399"/>
        <v>0</v>
      </c>
      <c r="N8289" s="185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842</v>
      </c>
      <c r="F8290" s="10"/>
      <c r="G8290" s="18" t="s">
        <v>5</v>
      </c>
      <c r="H8290" s="3">
        <v>2024</v>
      </c>
      <c r="I8290" s="20" t="s">
        <v>287</v>
      </c>
      <c r="J8290" s="183" t="s">
        <v>270</v>
      </c>
      <c r="K8290" s="183" t="s">
        <v>320</v>
      </c>
      <c r="L8290" s="186">
        <f t="shared" si="398"/>
        <v>0</v>
      </c>
      <c r="M8290" s="186">
        <f t="shared" si="399"/>
        <v>0</v>
      </c>
      <c r="N8290" s="185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842</v>
      </c>
      <c r="F8291" s="10"/>
      <c r="G8291" s="18" t="s">
        <v>5</v>
      </c>
      <c r="H8291" s="3">
        <v>2024</v>
      </c>
      <c r="I8291" s="20" t="s">
        <v>290</v>
      </c>
      <c r="J8291" s="183" t="s">
        <v>271</v>
      </c>
      <c r="K8291" s="183" t="s">
        <v>321</v>
      </c>
      <c r="L8291" s="186">
        <f t="shared" si="398"/>
        <v>0</v>
      </c>
      <c r="M8291" s="186">
        <f t="shared" si="399"/>
        <v>0</v>
      </c>
      <c r="N8291" s="185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842</v>
      </c>
      <c r="F8292" s="10"/>
      <c r="G8292" s="18" t="s">
        <v>5</v>
      </c>
      <c r="H8292" s="3">
        <v>2024</v>
      </c>
      <c r="I8292" s="20" t="s">
        <v>284</v>
      </c>
      <c r="J8292" s="183" t="s">
        <v>294</v>
      </c>
      <c r="K8292" s="183" t="s">
        <v>320</v>
      </c>
      <c r="L8292" s="186">
        <f t="shared" si="398"/>
        <v>0</v>
      </c>
      <c r="M8292" s="186">
        <f t="shared" si="399"/>
        <v>0</v>
      </c>
      <c r="N8292" s="185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t="28.8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842</v>
      </c>
      <c r="F8293" s="10"/>
      <c r="G8293" s="18" t="s">
        <v>5</v>
      </c>
      <c r="H8293" s="3">
        <v>2024</v>
      </c>
      <c r="I8293" s="20" t="s">
        <v>284</v>
      </c>
      <c r="J8293" s="183" t="s">
        <v>346</v>
      </c>
      <c r="K8293" s="183" t="s">
        <v>320</v>
      </c>
      <c r="L8293" s="186">
        <f t="shared" si="398"/>
        <v>0</v>
      </c>
      <c r="M8293" s="186">
        <f t="shared" si="399"/>
        <v>0</v>
      </c>
      <c r="N8293" s="185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842</v>
      </c>
      <c r="F8294" s="10"/>
      <c r="G8294" s="18" t="s">
        <v>5</v>
      </c>
      <c r="H8294" s="3">
        <v>2024</v>
      </c>
      <c r="I8294" s="20" t="s">
        <v>284</v>
      </c>
      <c r="J8294" s="183" t="s">
        <v>295</v>
      </c>
      <c r="K8294" s="183" t="s">
        <v>320</v>
      </c>
      <c r="L8294" s="186">
        <f t="shared" si="398"/>
        <v>0</v>
      </c>
      <c r="M8294" s="186">
        <f t="shared" si="399"/>
        <v>0</v>
      </c>
      <c r="N8294" s="185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t="28.8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842</v>
      </c>
      <c r="F8295" s="10"/>
      <c r="G8295" s="18" t="s">
        <v>5</v>
      </c>
      <c r="H8295" s="3">
        <v>2024</v>
      </c>
      <c r="I8295" s="20" t="s">
        <v>290</v>
      </c>
      <c r="J8295" s="183" t="s">
        <v>299</v>
      </c>
      <c r="K8295" s="183" t="s">
        <v>318</v>
      </c>
      <c r="L8295" s="186">
        <f t="shared" si="398"/>
        <v>0</v>
      </c>
      <c r="M8295" s="186">
        <f t="shared" si="399"/>
        <v>0</v>
      </c>
      <c r="N8295" s="185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842</v>
      </c>
      <c r="F8296" s="10"/>
      <c r="G8296" s="18" t="s">
        <v>5</v>
      </c>
      <c r="H8296" s="3">
        <v>2024</v>
      </c>
      <c r="I8296" s="20" t="s">
        <v>315</v>
      </c>
      <c r="J8296" s="183" t="s">
        <v>347</v>
      </c>
      <c r="K8296" s="183" t="s">
        <v>320</v>
      </c>
      <c r="L8296" s="186">
        <f t="shared" si="398"/>
        <v>0</v>
      </c>
      <c r="M8296" s="186">
        <f t="shared" si="399"/>
        <v>0</v>
      </c>
      <c r="N8296" s="185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t="28.8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842</v>
      </c>
      <c r="F8297" s="10"/>
      <c r="G8297" s="18" t="s">
        <v>5</v>
      </c>
      <c r="H8297" s="3">
        <v>2024</v>
      </c>
      <c r="I8297" s="20" t="s">
        <v>315</v>
      </c>
      <c r="J8297" s="183" t="s">
        <v>296</v>
      </c>
      <c r="K8297" s="183" t="s">
        <v>321</v>
      </c>
      <c r="L8297" s="186">
        <f t="shared" si="398"/>
        <v>0</v>
      </c>
      <c r="M8297" s="186">
        <f t="shared" si="399"/>
        <v>0</v>
      </c>
      <c r="N8297" s="185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t="28.8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842</v>
      </c>
      <c r="F8298" s="10"/>
      <c r="G8298" s="18" t="s">
        <v>5</v>
      </c>
      <c r="H8298" s="3">
        <v>2024</v>
      </c>
      <c r="I8298" s="20" t="s">
        <v>316</v>
      </c>
      <c r="J8298" s="183" t="s">
        <v>297</v>
      </c>
      <c r="K8298" s="183" t="s">
        <v>318</v>
      </c>
      <c r="L8298" s="186">
        <f t="shared" si="398"/>
        <v>0</v>
      </c>
      <c r="M8298" s="186">
        <f t="shared" si="399"/>
        <v>0</v>
      </c>
      <c r="N8298" s="185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842</v>
      </c>
      <c r="F8299" s="10"/>
      <c r="G8299" s="18" t="s">
        <v>5</v>
      </c>
      <c r="H8299" s="3">
        <v>2024</v>
      </c>
      <c r="I8299" s="20" t="s">
        <v>316</v>
      </c>
      <c r="J8299" s="184" t="s">
        <v>348</v>
      </c>
      <c r="K8299" s="184" t="s">
        <v>320</v>
      </c>
      <c r="L8299" s="186">
        <f t="shared" si="398"/>
        <v>0</v>
      </c>
      <c r="M8299" s="186">
        <f t="shared" si="399"/>
        <v>0</v>
      </c>
      <c r="N8299" s="185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842</v>
      </c>
      <c r="F8300" s="10"/>
      <c r="G8300" s="18" t="s">
        <v>5</v>
      </c>
      <c r="H8300" s="3">
        <v>2024</v>
      </c>
      <c r="I8300" s="20" t="s">
        <v>282</v>
      </c>
      <c r="J8300" s="183" t="s">
        <v>272</v>
      </c>
      <c r="K8300" s="183" t="s">
        <v>321</v>
      </c>
      <c r="L8300" s="186">
        <f t="shared" si="398"/>
        <v>8.0000000000000002E-3</v>
      </c>
      <c r="M8300" s="186">
        <f t="shared" si="399"/>
        <v>17.491</v>
      </c>
      <c r="N8300" s="185" t="s">
        <v>871</v>
      </c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871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842</v>
      </c>
      <c r="F8301" s="10"/>
      <c r="G8301" s="18" t="s">
        <v>5</v>
      </c>
      <c r="H8301" s="3">
        <v>2024</v>
      </c>
      <c r="I8301" s="20" t="s">
        <v>282</v>
      </c>
      <c r="J8301" s="183" t="s">
        <v>273</v>
      </c>
      <c r="K8301" s="183" t="s">
        <v>321</v>
      </c>
      <c r="L8301" s="187">
        <f t="shared" si="398"/>
        <v>8.0000000000000002E-3</v>
      </c>
      <c r="M8301" s="186">
        <f t="shared" si="399"/>
        <v>17.48</v>
      </c>
      <c r="N8301" s="185" t="s">
        <v>871</v>
      </c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871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842</v>
      </c>
      <c r="F8302" s="10"/>
      <c r="G8302" s="18" t="s">
        <v>5</v>
      </c>
      <c r="H8302" s="3">
        <v>2024</v>
      </c>
      <c r="I8302" s="20" t="s">
        <v>282</v>
      </c>
      <c r="J8302" s="183" t="s">
        <v>274</v>
      </c>
      <c r="K8302" s="183" t="s">
        <v>321</v>
      </c>
      <c r="L8302" s="186">
        <f t="shared" si="398"/>
        <v>4.0000000000000001E-3</v>
      </c>
      <c r="M8302" s="186">
        <f t="shared" si="399"/>
        <v>9.4120000000000008</v>
      </c>
      <c r="N8302" s="185" t="s">
        <v>1223</v>
      </c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1223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842</v>
      </c>
      <c r="F8303" s="10"/>
      <c r="G8303" s="18" t="s">
        <v>5</v>
      </c>
      <c r="H8303" s="3">
        <v>2024</v>
      </c>
      <c r="I8303" s="20" t="s">
        <v>282</v>
      </c>
      <c r="J8303" s="183" t="s">
        <v>275</v>
      </c>
      <c r="K8303" s="183" t="s">
        <v>321</v>
      </c>
      <c r="L8303" s="186">
        <f t="shared" si="398"/>
        <v>0</v>
      </c>
      <c r="M8303" s="186">
        <f t="shared" si="399"/>
        <v>0</v>
      </c>
      <c r="N8303" s="185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842</v>
      </c>
      <c r="F8304" s="10"/>
      <c r="G8304" s="18" t="s">
        <v>5</v>
      </c>
      <c r="H8304" s="3">
        <v>2024</v>
      </c>
      <c r="I8304" s="20" t="s">
        <v>282</v>
      </c>
      <c r="J8304" s="183" t="s">
        <v>276</v>
      </c>
      <c r="K8304" s="183" t="s">
        <v>320</v>
      </c>
      <c r="L8304" s="186">
        <f t="shared" si="398"/>
        <v>1</v>
      </c>
      <c r="M8304" s="186">
        <f t="shared" si="399"/>
        <v>12.468999999999999</v>
      </c>
      <c r="N8304" s="185" t="s">
        <v>1223</v>
      </c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1223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842</v>
      </c>
      <c r="F8305" s="10"/>
      <c r="G8305" s="18" t="s">
        <v>5</v>
      </c>
      <c r="H8305" s="3">
        <v>2024</v>
      </c>
      <c r="I8305" s="20" t="s">
        <v>282</v>
      </c>
      <c r="J8305" s="183" t="s">
        <v>277</v>
      </c>
      <c r="K8305" s="183" t="s">
        <v>320</v>
      </c>
      <c r="L8305" s="186">
        <f t="shared" si="398"/>
        <v>10</v>
      </c>
      <c r="M8305" s="186">
        <f t="shared" si="399"/>
        <v>10.986000000000001</v>
      </c>
      <c r="N8305" s="185" t="s">
        <v>1239</v>
      </c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1239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842</v>
      </c>
      <c r="F8306" s="10"/>
      <c r="G8306" s="18" t="s">
        <v>5</v>
      </c>
      <c r="H8306" s="3">
        <v>2024</v>
      </c>
      <c r="I8306" s="20" t="s">
        <v>283</v>
      </c>
      <c r="J8306" s="183" t="s">
        <v>298</v>
      </c>
      <c r="K8306" s="183" t="s">
        <v>321</v>
      </c>
      <c r="L8306" s="186">
        <f t="shared" si="398"/>
        <v>0</v>
      </c>
      <c r="M8306" s="186">
        <f t="shared" si="399"/>
        <v>0</v>
      </c>
      <c r="N8306" s="185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842</v>
      </c>
      <c r="F8307" s="10"/>
      <c r="G8307" s="18" t="s">
        <v>5</v>
      </c>
      <c r="H8307" s="3">
        <v>2024</v>
      </c>
      <c r="I8307" s="20" t="s">
        <v>283</v>
      </c>
      <c r="J8307" s="183" t="s">
        <v>278</v>
      </c>
      <c r="K8307" s="183" t="s">
        <v>320</v>
      </c>
      <c r="L8307" s="186">
        <f t="shared" si="398"/>
        <v>2</v>
      </c>
      <c r="M8307" s="186">
        <f t="shared" si="399"/>
        <v>5.266</v>
      </c>
      <c r="N8307" s="185" t="s">
        <v>1093</v>
      </c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1093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842</v>
      </c>
      <c r="F8308" s="10"/>
      <c r="G8308" s="18" t="s">
        <v>5</v>
      </c>
      <c r="H8308" s="3">
        <v>2024</v>
      </c>
      <c r="I8308" s="20" t="s">
        <v>283</v>
      </c>
      <c r="J8308" s="183" t="s">
        <v>279</v>
      </c>
      <c r="K8308" s="183" t="s">
        <v>320</v>
      </c>
      <c r="L8308" s="186">
        <f t="shared" si="398"/>
        <v>0</v>
      </c>
      <c r="M8308" s="186">
        <f t="shared" si="399"/>
        <v>0</v>
      </c>
      <c r="N8308" s="185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842</v>
      </c>
      <c r="F8309" s="10"/>
      <c r="G8309" s="18" t="s">
        <v>5</v>
      </c>
      <c r="H8309" s="3">
        <v>2024</v>
      </c>
      <c r="I8309" s="20" t="s">
        <v>286</v>
      </c>
      <c r="J8309" s="183" t="s">
        <v>280</v>
      </c>
      <c r="K8309" s="183" t="s">
        <v>319</v>
      </c>
      <c r="L8309" s="186">
        <f t="shared" si="398"/>
        <v>0</v>
      </c>
      <c r="M8309" s="186">
        <f t="shared" si="399"/>
        <v>0</v>
      </c>
      <c r="N8309" s="185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t="28.8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842</v>
      </c>
      <c r="F8310" s="10"/>
      <c r="G8310" s="18" t="s">
        <v>5</v>
      </c>
      <c r="H8310" s="3">
        <v>2024</v>
      </c>
      <c r="I8310" s="20" t="s">
        <v>286</v>
      </c>
      <c r="J8310" s="183" t="s">
        <v>281</v>
      </c>
      <c r="K8310" s="183" t="s">
        <v>319</v>
      </c>
      <c r="L8310" s="186"/>
      <c r="M8310" s="186">
        <f t="shared" si="399"/>
        <v>49.137999999999998</v>
      </c>
      <c r="N8310" s="185" t="s">
        <v>1606</v>
      </c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1174</v>
      </c>
      <c r="BN8310" s="8"/>
      <c r="BO8310" s="8"/>
      <c r="BP8310" s="8"/>
      <c r="BQ8310" s="122">
        <f>3.623+10.855</f>
        <v>14.478000000000002</v>
      </c>
      <c r="BR8310" s="8" t="s">
        <v>1278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842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2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753</v>
      </c>
      <c r="F8312" s="10"/>
      <c r="G8312" s="18" t="s">
        <v>5</v>
      </c>
      <c r="H8312" s="3">
        <v>2024</v>
      </c>
      <c r="I8312" s="20" t="s">
        <v>287</v>
      </c>
      <c r="J8312" s="183" t="s">
        <v>509</v>
      </c>
      <c r="K8312" s="183" t="s">
        <v>318</v>
      </c>
      <c r="L8312" s="186">
        <f>SUM(R8312,W8312,AB8312,AG8312,AL8312,AQ8312,AV8312,BA8312,BF8312,BK8312,BP8312,BU8312)</f>
        <v>0</v>
      </c>
      <c r="M8312" s="186">
        <f t="shared" si="399"/>
        <v>0</v>
      </c>
      <c r="N8312" s="185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753</v>
      </c>
      <c r="F8313" s="10"/>
      <c r="G8313" s="18" t="s">
        <v>5</v>
      </c>
      <c r="H8313" s="3">
        <v>2024</v>
      </c>
      <c r="I8313" s="20" t="s">
        <v>287</v>
      </c>
      <c r="J8313" s="183" t="s">
        <v>291</v>
      </c>
      <c r="K8313" s="183" t="s">
        <v>319</v>
      </c>
      <c r="L8313" s="186">
        <f t="shared" ref="L8313:L8348" si="403">SUM(R8313,W8313,AB8313,AG8313,AL8313,AQ8313,AV8313,BA8313,BF8313,BK8313,BP8313,BU8313)</f>
        <v>0</v>
      </c>
      <c r="M8313" s="186">
        <f>SUM(S8313,X8313,AC8313,AH8313,AM8313,AR8313,AW8313,BB8313,BG8313,BL8313,BQ8313,BV8313)</f>
        <v>0</v>
      </c>
      <c r="N8313" s="185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753</v>
      </c>
      <c r="F8314" s="10"/>
      <c r="G8314" s="18" t="s">
        <v>5</v>
      </c>
      <c r="H8314" s="3">
        <v>2024</v>
      </c>
      <c r="I8314" s="20" t="s">
        <v>286</v>
      </c>
      <c r="J8314" s="183" t="s">
        <v>336</v>
      </c>
      <c r="K8314" s="183" t="s">
        <v>319</v>
      </c>
      <c r="L8314" s="186">
        <f t="shared" si="403"/>
        <v>0</v>
      </c>
      <c r="M8314" s="186">
        <f t="shared" ref="M8314:M8351" si="404">SUM(S8314,X8314,AC8314,AH8314,AM8314,AR8314,AW8314,BB8314,BG8314,BL8314,BQ8314,BV8314)</f>
        <v>0</v>
      </c>
      <c r="N8314" s="185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753</v>
      </c>
      <c r="F8315" s="10"/>
      <c r="G8315" s="18" t="s">
        <v>5</v>
      </c>
      <c r="H8315" s="3">
        <v>2024</v>
      </c>
      <c r="I8315" s="20" t="s">
        <v>286</v>
      </c>
      <c r="J8315" s="184" t="s">
        <v>337</v>
      </c>
      <c r="K8315" s="184" t="s">
        <v>318</v>
      </c>
      <c r="L8315" s="186">
        <f t="shared" si="403"/>
        <v>0</v>
      </c>
      <c r="M8315" s="186">
        <f t="shared" si="404"/>
        <v>0</v>
      </c>
      <c r="N8315" s="185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t="28.8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753</v>
      </c>
      <c r="F8316" s="10"/>
      <c r="G8316" s="18" t="s">
        <v>5</v>
      </c>
      <c r="H8316" s="3">
        <v>2024</v>
      </c>
      <c r="I8316" s="20" t="s">
        <v>286</v>
      </c>
      <c r="J8316" s="184" t="s">
        <v>338</v>
      </c>
      <c r="K8316" s="184" t="s">
        <v>339</v>
      </c>
      <c r="L8316" s="186">
        <f t="shared" si="403"/>
        <v>0</v>
      </c>
      <c r="M8316" s="186">
        <f t="shared" si="404"/>
        <v>0</v>
      </c>
      <c r="N8316" s="185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t="28.8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753</v>
      </c>
      <c r="F8317" s="10"/>
      <c r="G8317" s="18" t="s">
        <v>5</v>
      </c>
      <c r="H8317" s="3">
        <v>2024</v>
      </c>
      <c r="I8317" s="20" t="s">
        <v>286</v>
      </c>
      <c r="J8317" s="184" t="s">
        <v>340</v>
      </c>
      <c r="K8317" s="184" t="s">
        <v>318</v>
      </c>
      <c r="L8317" s="186">
        <f t="shared" si="403"/>
        <v>0</v>
      </c>
      <c r="M8317" s="186">
        <f t="shared" si="404"/>
        <v>0</v>
      </c>
      <c r="N8317" s="185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753</v>
      </c>
      <c r="F8318" s="10"/>
      <c r="G8318" s="18" t="s">
        <v>5</v>
      </c>
      <c r="H8318" s="3">
        <v>2024</v>
      </c>
      <c r="I8318" s="20" t="s">
        <v>286</v>
      </c>
      <c r="J8318" s="184" t="s">
        <v>341</v>
      </c>
      <c r="K8318" s="184" t="s">
        <v>320</v>
      </c>
      <c r="L8318" s="186">
        <f t="shared" si="403"/>
        <v>0</v>
      </c>
      <c r="M8318" s="186">
        <f t="shared" si="404"/>
        <v>0</v>
      </c>
      <c r="N8318" s="185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t="28.8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753</v>
      </c>
      <c r="F8319" s="10"/>
      <c r="G8319" s="18" t="s">
        <v>5</v>
      </c>
      <c r="H8319" s="3">
        <v>2024</v>
      </c>
      <c r="I8319" s="20" t="s">
        <v>286</v>
      </c>
      <c r="J8319" s="184" t="s">
        <v>342</v>
      </c>
      <c r="K8319" s="184" t="s">
        <v>320</v>
      </c>
      <c r="L8319" s="186">
        <f t="shared" si="403"/>
        <v>0</v>
      </c>
      <c r="M8319" s="186">
        <f t="shared" si="404"/>
        <v>0</v>
      </c>
      <c r="N8319" s="185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753</v>
      </c>
      <c r="F8320" s="10"/>
      <c r="G8320" s="18" t="s">
        <v>5</v>
      </c>
      <c r="H8320" s="3">
        <v>2024</v>
      </c>
      <c r="I8320" s="20" t="s">
        <v>286</v>
      </c>
      <c r="J8320" s="184" t="s">
        <v>343</v>
      </c>
      <c r="K8320" s="184" t="s">
        <v>339</v>
      </c>
      <c r="L8320" s="186">
        <f t="shared" si="403"/>
        <v>0</v>
      </c>
      <c r="M8320" s="186">
        <f t="shared" si="404"/>
        <v>0</v>
      </c>
      <c r="N8320" s="185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753</v>
      </c>
      <c r="F8321" s="10"/>
      <c r="G8321" s="18" t="s">
        <v>5</v>
      </c>
      <c r="H8321" s="3">
        <v>2024</v>
      </c>
      <c r="I8321" s="20" t="s">
        <v>288</v>
      </c>
      <c r="J8321" s="184" t="s">
        <v>344</v>
      </c>
      <c r="K8321" s="184" t="s">
        <v>318</v>
      </c>
      <c r="L8321" s="186">
        <f t="shared" si="403"/>
        <v>0.45660000000000001</v>
      </c>
      <c r="M8321" s="186">
        <f t="shared" si="404"/>
        <v>613.93399999999997</v>
      </c>
      <c r="N8321" s="185" t="s">
        <v>1088</v>
      </c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1088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753</v>
      </c>
      <c r="F8322" s="10"/>
      <c r="G8322" s="18" t="s">
        <v>5</v>
      </c>
      <c r="H8322" s="3">
        <v>2024</v>
      </c>
      <c r="I8322" s="20" t="s">
        <v>288</v>
      </c>
      <c r="J8322" s="183" t="s">
        <v>351</v>
      </c>
      <c r="K8322" s="183" t="s">
        <v>318</v>
      </c>
      <c r="L8322" s="186">
        <f t="shared" si="403"/>
        <v>0</v>
      </c>
      <c r="M8322" s="186">
        <f t="shared" si="404"/>
        <v>0</v>
      </c>
      <c r="N8322" s="185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t="28.8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753</v>
      </c>
      <c r="F8323" s="10"/>
      <c r="G8323" s="18" t="s">
        <v>5</v>
      </c>
      <c r="H8323" s="3">
        <v>2024</v>
      </c>
      <c r="I8323" s="20" t="s">
        <v>288</v>
      </c>
      <c r="J8323" s="183" t="s">
        <v>352</v>
      </c>
      <c r="K8323" s="183" t="s">
        <v>321</v>
      </c>
      <c r="L8323" s="186">
        <f t="shared" si="403"/>
        <v>0</v>
      </c>
      <c r="M8323" s="186">
        <f t="shared" si="404"/>
        <v>0</v>
      </c>
      <c r="N8323" s="185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753</v>
      </c>
      <c r="F8324" s="10"/>
      <c r="G8324" s="18" t="s">
        <v>5</v>
      </c>
      <c r="H8324" s="3">
        <v>2024</v>
      </c>
      <c r="I8324" s="20" t="s">
        <v>288</v>
      </c>
      <c r="J8324" s="183" t="s">
        <v>345</v>
      </c>
      <c r="K8324" s="183" t="s">
        <v>318</v>
      </c>
      <c r="L8324" s="186">
        <f t="shared" si="403"/>
        <v>0</v>
      </c>
      <c r="M8324" s="186">
        <f t="shared" si="404"/>
        <v>0</v>
      </c>
      <c r="N8324" s="185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753</v>
      </c>
      <c r="F8325" s="10"/>
      <c r="G8325" s="18" t="s">
        <v>5</v>
      </c>
      <c r="H8325" s="3">
        <v>2024</v>
      </c>
      <c r="I8325" s="20" t="s">
        <v>289</v>
      </c>
      <c r="J8325" s="183" t="s">
        <v>268</v>
      </c>
      <c r="K8325" s="183" t="s">
        <v>318</v>
      </c>
      <c r="L8325" s="186">
        <f t="shared" si="403"/>
        <v>0</v>
      </c>
      <c r="M8325" s="186">
        <f t="shared" si="404"/>
        <v>0</v>
      </c>
      <c r="N8325" s="185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753</v>
      </c>
      <c r="F8326" s="10"/>
      <c r="G8326" s="18" t="s">
        <v>5</v>
      </c>
      <c r="H8326" s="3">
        <v>2024</v>
      </c>
      <c r="I8326" s="20" t="s">
        <v>289</v>
      </c>
      <c r="J8326" s="183" t="s">
        <v>292</v>
      </c>
      <c r="K8326" s="183" t="s">
        <v>318</v>
      </c>
      <c r="L8326" s="186">
        <f t="shared" si="403"/>
        <v>0</v>
      </c>
      <c r="M8326" s="186">
        <f t="shared" si="404"/>
        <v>0</v>
      </c>
      <c r="N8326" s="185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753</v>
      </c>
      <c r="F8327" s="10"/>
      <c r="G8327" s="18" t="s">
        <v>5</v>
      </c>
      <c r="H8327" s="3">
        <v>2024</v>
      </c>
      <c r="I8327" s="20" t="s">
        <v>285</v>
      </c>
      <c r="J8327" s="183" t="s">
        <v>293</v>
      </c>
      <c r="K8327" s="183" t="s">
        <v>318</v>
      </c>
      <c r="L8327" s="186">
        <f t="shared" si="403"/>
        <v>0</v>
      </c>
      <c r="M8327" s="186">
        <f t="shared" si="404"/>
        <v>0</v>
      </c>
      <c r="N8327" s="185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753</v>
      </c>
      <c r="F8328" s="10"/>
      <c r="G8328" s="18" t="s">
        <v>5</v>
      </c>
      <c r="H8328" s="3">
        <v>2024</v>
      </c>
      <c r="I8328" s="20" t="s">
        <v>287</v>
      </c>
      <c r="J8328" s="183" t="s">
        <v>269</v>
      </c>
      <c r="K8328" s="183" t="s">
        <v>320</v>
      </c>
      <c r="L8328" s="186">
        <f t="shared" si="403"/>
        <v>0</v>
      </c>
      <c r="M8328" s="186">
        <f t="shared" si="404"/>
        <v>0</v>
      </c>
      <c r="N8328" s="185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753</v>
      </c>
      <c r="F8329" s="10"/>
      <c r="G8329" s="18" t="s">
        <v>5</v>
      </c>
      <c r="H8329" s="3">
        <v>2024</v>
      </c>
      <c r="I8329" s="20" t="s">
        <v>287</v>
      </c>
      <c r="J8329" s="183" t="s">
        <v>270</v>
      </c>
      <c r="K8329" s="183" t="s">
        <v>320</v>
      </c>
      <c r="L8329" s="186">
        <f t="shared" si="403"/>
        <v>0</v>
      </c>
      <c r="M8329" s="186">
        <f t="shared" si="404"/>
        <v>0</v>
      </c>
      <c r="N8329" s="185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753</v>
      </c>
      <c r="F8330" s="10"/>
      <c r="G8330" s="18" t="s">
        <v>5</v>
      </c>
      <c r="H8330" s="3">
        <v>2024</v>
      </c>
      <c r="I8330" s="20" t="s">
        <v>290</v>
      </c>
      <c r="J8330" s="183" t="s">
        <v>271</v>
      </c>
      <c r="K8330" s="183" t="s">
        <v>321</v>
      </c>
      <c r="L8330" s="186">
        <f t="shared" si="403"/>
        <v>0</v>
      </c>
      <c r="M8330" s="186">
        <f t="shared" si="404"/>
        <v>0</v>
      </c>
      <c r="N8330" s="185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753</v>
      </c>
      <c r="F8331" s="10"/>
      <c r="G8331" s="18" t="s">
        <v>5</v>
      </c>
      <c r="H8331" s="3">
        <v>2024</v>
      </c>
      <c r="I8331" s="20" t="s">
        <v>284</v>
      </c>
      <c r="J8331" s="183" t="s">
        <v>294</v>
      </c>
      <c r="K8331" s="183" t="s">
        <v>320</v>
      </c>
      <c r="L8331" s="186">
        <f t="shared" si="403"/>
        <v>0</v>
      </c>
      <c r="M8331" s="186">
        <f t="shared" si="404"/>
        <v>0</v>
      </c>
      <c r="N8331" s="185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t="28.8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753</v>
      </c>
      <c r="F8332" s="10"/>
      <c r="G8332" s="18" t="s">
        <v>5</v>
      </c>
      <c r="H8332" s="3">
        <v>2024</v>
      </c>
      <c r="I8332" s="20" t="s">
        <v>284</v>
      </c>
      <c r="J8332" s="183" t="s">
        <v>346</v>
      </c>
      <c r="K8332" s="183" t="s">
        <v>320</v>
      </c>
      <c r="L8332" s="186">
        <f t="shared" si="403"/>
        <v>0</v>
      </c>
      <c r="M8332" s="186">
        <f t="shared" si="404"/>
        <v>0</v>
      </c>
      <c r="N8332" s="185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753</v>
      </c>
      <c r="F8333" s="10"/>
      <c r="G8333" s="18" t="s">
        <v>5</v>
      </c>
      <c r="H8333" s="3">
        <v>2024</v>
      </c>
      <c r="I8333" s="20" t="s">
        <v>284</v>
      </c>
      <c r="J8333" s="183" t="s">
        <v>295</v>
      </c>
      <c r="K8333" s="183" t="s">
        <v>320</v>
      </c>
      <c r="L8333" s="186">
        <f t="shared" si="403"/>
        <v>1</v>
      </c>
      <c r="M8333" s="186">
        <f t="shared" si="404"/>
        <v>2.089</v>
      </c>
      <c r="N8333" s="185" t="s">
        <v>766</v>
      </c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766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t="28.8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753</v>
      </c>
      <c r="F8334" s="10"/>
      <c r="G8334" s="18" t="s">
        <v>5</v>
      </c>
      <c r="H8334" s="3">
        <v>2024</v>
      </c>
      <c r="I8334" s="20" t="s">
        <v>290</v>
      </c>
      <c r="J8334" s="183" t="s">
        <v>299</v>
      </c>
      <c r="K8334" s="183" t="s">
        <v>318</v>
      </c>
      <c r="L8334" s="186">
        <f t="shared" si="403"/>
        <v>0</v>
      </c>
      <c r="M8334" s="186">
        <f t="shared" si="404"/>
        <v>0</v>
      </c>
      <c r="N8334" s="185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753</v>
      </c>
      <c r="F8335" s="10"/>
      <c r="G8335" s="18" t="s">
        <v>5</v>
      </c>
      <c r="H8335" s="3">
        <v>2024</v>
      </c>
      <c r="I8335" s="20" t="s">
        <v>315</v>
      </c>
      <c r="J8335" s="183" t="s">
        <v>347</v>
      </c>
      <c r="K8335" s="183" t="s">
        <v>320</v>
      </c>
      <c r="L8335" s="186">
        <f t="shared" si="403"/>
        <v>0</v>
      </c>
      <c r="M8335" s="186">
        <f t="shared" si="404"/>
        <v>0</v>
      </c>
      <c r="N8335" s="185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t="28.8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753</v>
      </c>
      <c r="F8336" s="10"/>
      <c r="G8336" s="18" t="s">
        <v>5</v>
      </c>
      <c r="H8336" s="3">
        <v>2024</v>
      </c>
      <c r="I8336" s="20" t="s">
        <v>315</v>
      </c>
      <c r="J8336" s="183" t="s">
        <v>296</v>
      </c>
      <c r="K8336" s="183" t="s">
        <v>321</v>
      </c>
      <c r="L8336" s="186">
        <f t="shared" si="403"/>
        <v>0</v>
      </c>
      <c r="M8336" s="186">
        <f t="shared" si="404"/>
        <v>0</v>
      </c>
      <c r="N8336" s="185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t="28.8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753</v>
      </c>
      <c r="F8337" s="10"/>
      <c r="G8337" s="18" t="s">
        <v>5</v>
      </c>
      <c r="H8337" s="3">
        <v>2024</v>
      </c>
      <c r="I8337" s="20" t="s">
        <v>316</v>
      </c>
      <c r="J8337" s="183" t="s">
        <v>297</v>
      </c>
      <c r="K8337" s="183" t="s">
        <v>318</v>
      </c>
      <c r="L8337" s="186">
        <f t="shared" si="403"/>
        <v>0</v>
      </c>
      <c r="M8337" s="186">
        <f t="shared" si="404"/>
        <v>0</v>
      </c>
      <c r="N8337" s="185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753</v>
      </c>
      <c r="F8338" s="10"/>
      <c r="G8338" s="18" t="s">
        <v>5</v>
      </c>
      <c r="H8338" s="3">
        <v>2024</v>
      </c>
      <c r="I8338" s="20" t="s">
        <v>316</v>
      </c>
      <c r="J8338" s="184" t="s">
        <v>348</v>
      </c>
      <c r="K8338" s="184" t="s">
        <v>320</v>
      </c>
      <c r="L8338" s="186">
        <f t="shared" si="403"/>
        <v>0</v>
      </c>
      <c r="M8338" s="186">
        <f t="shared" si="404"/>
        <v>0</v>
      </c>
      <c r="N8338" s="185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753</v>
      </c>
      <c r="F8339" s="10"/>
      <c r="G8339" s="18" t="s">
        <v>5</v>
      </c>
      <c r="H8339" s="3">
        <v>2024</v>
      </c>
      <c r="I8339" s="20" t="s">
        <v>282</v>
      </c>
      <c r="J8339" s="183" t="s">
        <v>272</v>
      </c>
      <c r="K8339" s="183" t="s">
        <v>321</v>
      </c>
      <c r="L8339" s="186">
        <f t="shared" si="403"/>
        <v>0</v>
      </c>
      <c r="M8339" s="186">
        <f t="shared" si="404"/>
        <v>0</v>
      </c>
      <c r="N8339" s="185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753</v>
      </c>
      <c r="F8340" s="10"/>
      <c r="G8340" s="18" t="s">
        <v>5</v>
      </c>
      <c r="H8340" s="3">
        <v>2024</v>
      </c>
      <c r="I8340" s="20" t="s">
        <v>282</v>
      </c>
      <c r="J8340" s="183" t="s">
        <v>273</v>
      </c>
      <c r="K8340" s="183" t="s">
        <v>321</v>
      </c>
      <c r="L8340" s="187">
        <f t="shared" si="403"/>
        <v>5.0000000000000001E-4</v>
      </c>
      <c r="M8340" s="186">
        <f t="shared" si="404"/>
        <v>1.1519999999999999</v>
      </c>
      <c r="N8340" s="185" t="s">
        <v>881</v>
      </c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881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753</v>
      </c>
      <c r="F8341" s="10"/>
      <c r="G8341" s="18" t="s">
        <v>5</v>
      </c>
      <c r="H8341" s="3">
        <v>2024</v>
      </c>
      <c r="I8341" s="20" t="s">
        <v>282</v>
      </c>
      <c r="J8341" s="183" t="s">
        <v>274</v>
      </c>
      <c r="K8341" s="183" t="s">
        <v>321</v>
      </c>
      <c r="L8341" s="186">
        <f t="shared" si="403"/>
        <v>0</v>
      </c>
      <c r="M8341" s="186">
        <f t="shared" si="404"/>
        <v>0</v>
      </c>
      <c r="N8341" s="185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753</v>
      </c>
      <c r="F8342" s="10"/>
      <c r="G8342" s="18" t="s">
        <v>5</v>
      </c>
      <c r="H8342" s="3">
        <v>2024</v>
      </c>
      <c r="I8342" s="20" t="s">
        <v>282</v>
      </c>
      <c r="J8342" s="183" t="s">
        <v>275</v>
      </c>
      <c r="K8342" s="183" t="s">
        <v>321</v>
      </c>
      <c r="L8342" s="186">
        <f t="shared" si="403"/>
        <v>2E-3</v>
      </c>
      <c r="M8342" s="186">
        <f t="shared" si="404"/>
        <v>2.6139999999999999</v>
      </c>
      <c r="N8342" s="185" t="s">
        <v>1607</v>
      </c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753</v>
      </c>
      <c r="F8343" s="10"/>
      <c r="G8343" s="18" t="s">
        <v>5</v>
      </c>
      <c r="H8343" s="3">
        <v>2024</v>
      </c>
      <c r="I8343" s="20" t="s">
        <v>282</v>
      </c>
      <c r="J8343" s="183" t="s">
        <v>276</v>
      </c>
      <c r="K8343" s="183" t="s">
        <v>320</v>
      </c>
      <c r="L8343" s="186">
        <f t="shared" si="403"/>
        <v>0</v>
      </c>
      <c r="M8343" s="186">
        <f t="shared" si="404"/>
        <v>0</v>
      </c>
      <c r="N8343" s="185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753</v>
      </c>
      <c r="F8344" s="10"/>
      <c r="G8344" s="18" t="s">
        <v>5</v>
      </c>
      <c r="H8344" s="3">
        <v>2024</v>
      </c>
      <c r="I8344" s="20" t="s">
        <v>282</v>
      </c>
      <c r="J8344" s="183" t="s">
        <v>277</v>
      </c>
      <c r="K8344" s="183" t="s">
        <v>320</v>
      </c>
      <c r="L8344" s="186">
        <f t="shared" si="403"/>
        <v>2</v>
      </c>
      <c r="M8344" s="186">
        <f t="shared" si="404"/>
        <v>3.8809999999999998</v>
      </c>
      <c r="N8344" s="185" t="s">
        <v>881</v>
      </c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909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753</v>
      </c>
      <c r="F8345" s="10"/>
      <c r="G8345" s="18" t="s">
        <v>5</v>
      </c>
      <c r="H8345" s="3">
        <v>2024</v>
      </c>
      <c r="I8345" s="20" t="s">
        <v>283</v>
      </c>
      <c r="J8345" s="183" t="s">
        <v>298</v>
      </c>
      <c r="K8345" s="183" t="s">
        <v>321</v>
      </c>
      <c r="L8345" s="186">
        <f t="shared" si="403"/>
        <v>0</v>
      </c>
      <c r="M8345" s="186">
        <f t="shared" si="404"/>
        <v>0</v>
      </c>
      <c r="N8345" s="185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753</v>
      </c>
      <c r="F8346" s="10"/>
      <c r="G8346" s="18" t="s">
        <v>5</v>
      </c>
      <c r="H8346" s="3">
        <v>2024</v>
      </c>
      <c r="I8346" s="20" t="s">
        <v>283</v>
      </c>
      <c r="J8346" s="183" t="s">
        <v>278</v>
      </c>
      <c r="K8346" s="183" t="s">
        <v>320</v>
      </c>
      <c r="L8346" s="186">
        <f t="shared" si="403"/>
        <v>1</v>
      </c>
      <c r="M8346" s="186">
        <f t="shared" si="404"/>
        <v>10.218999999999999</v>
      </c>
      <c r="N8346" s="185" t="s">
        <v>815</v>
      </c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815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753</v>
      </c>
      <c r="F8347" s="10"/>
      <c r="G8347" s="18" t="s">
        <v>5</v>
      </c>
      <c r="H8347" s="3">
        <v>2024</v>
      </c>
      <c r="I8347" s="20" t="s">
        <v>283</v>
      </c>
      <c r="J8347" s="183" t="s">
        <v>279</v>
      </c>
      <c r="K8347" s="183" t="s">
        <v>320</v>
      </c>
      <c r="L8347" s="186">
        <f t="shared" si="403"/>
        <v>0</v>
      </c>
      <c r="M8347" s="186">
        <f t="shared" si="404"/>
        <v>0</v>
      </c>
      <c r="N8347" s="185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753</v>
      </c>
      <c r="F8348" s="10"/>
      <c r="G8348" s="18" t="s">
        <v>5</v>
      </c>
      <c r="H8348" s="3">
        <v>2024</v>
      </c>
      <c r="I8348" s="20" t="s">
        <v>286</v>
      </c>
      <c r="J8348" s="183" t="s">
        <v>280</v>
      </c>
      <c r="K8348" s="183" t="s">
        <v>319</v>
      </c>
      <c r="L8348" s="186">
        <f t="shared" si="403"/>
        <v>0</v>
      </c>
      <c r="M8348" s="186">
        <f t="shared" si="404"/>
        <v>0</v>
      </c>
      <c r="N8348" s="185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753</v>
      </c>
      <c r="F8349" s="10"/>
      <c r="G8349" s="18" t="s">
        <v>5</v>
      </c>
      <c r="H8349" s="3">
        <v>2024</v>
      </c>
      <c r="I8349" s="20" t="s">
        <v>286</v>
      </c>
      <c r="J8349" s="183" t="s">
        <v>281</v>
      </c>
      <c r="K8349" s="183" t="s">
        <v>319</v>
      </c>
      <c r="L8349" s="186"/>
      <c r="M8349" s="186">
        <f t="shared" si="404"/>
        <v>63.39</v>
      </c>
      <c r="N8349" s="185" t="s">
        <v>1118</v>
      </c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1118</v>
      </c>
      <c r="BN8349" s="8"/>
      <c r="BO8349" s="8"/>
      <c r="BP8349" s="8"/>
      <c r="BQ8349" s="122">
        <v>12.82</v>
      </c>
      <c r="BR8349" s="8" t="s">
        <v>1278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753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2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845</v>
      </c>
      <c r="F8351" s="10"/>
      <c r="G8351" s="18" t="s">
        <v>5</v>
      </c>
      <c r="H8351" s="3">
        <v>2024</v>
      </c>
      <c r="I8351" s="20" t="s">
        <v>287</v>
      </c>
      <c r="J8351" s="183" t="s">
        <v>509</v>
      </c>
      <c r="K8351" s="183" t="s">
        <v>318</v>
      </c>
      <c r="L8351" s="186">
        <f>SUM(R8351,W8351,AB8351,AG8351,AL8351,AQ8351,AV8351,BA8351,BF8351,BK8351,BP8351,BU8351)</f>
        <v>0</v>
      </c>
      <c r="M8351" s="186">
        <f t="shared" si="404"/>
        <v>0</v>
      </c>
      <c r="N8351" s="185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845</v>
      </c>
      <c r="F8352" s="10"/>
      <c r="G8352" s="18" t="s">
        <v>5</v>
      </c>
      <c r="H8352" s="3">
        <v>2024</v>
      </c>
      <c r="I8352" s="20" t="s">
        <v>287</v>
      </c>
      <c r="J8352" s="183" t="s">
        <v>291</v>
      </c>
      <c r="K8352" s="183" t="s">
        <v>319</v>
      </c>
      <c r="L8352" s="186">
        <f t="shared" ref="L8352:L8387" si="409">SUM(R8352,W8352,AB8352,AG8352,AL8352,AQ8352,AV8352,BA8352,BF8352,BK8352,BP8352,BU8352)</f>
        <v>0</v>
      </c>
      <c r="M8352" s="186">
        <f>SUM(S8352,X8352,AC8352,AH8352,AM8352,AR8352,AW8352,BB8352,BG8352,BL8352,BQ8352,BV8352)</f>
        <v>0</v>
      </c>
      <c r="N8352" s="185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845</v>
      </c>
      <c r="F8353" s="10"/>
      <c r="G8353" s="18" t="s">
        <v>5</v>
      </c>
      <c r="H8353" s="3">
        <v>2024</v>
      </c>
      <c r="I8353" s="20" t="s">
        <v>286</v>
      </c>
      <c r="J8353" s="183" t="s">
        <v>336</v>
      </c>
      <c r="K8353" s="183" t="s">
        <v>319</v>
      </c>
      <c r="L8353" s="186">
        <f t="shared" si="409"/>
        <v>0</v>
      </c>
      <c r="M8353" s="186">
        <f t="shared" ref="M8353:M8390" si="410">SUM(S8353,X8353,AC8353,AH8353,AM8353,AR8353,AW8353,BB8353,BG8353,BL8353,BQ8353,BV8353)</f>
        <v>0</v>
      </c>
      <c r="N8353" s="185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845</v>
      </c>
      <c r="F8354" s="10"/>
      <c r="G8354" s="18" t="s">
        <v>5</v>
      </c>
      <c r="H8354" s="3">
        <v>2024</v>
      </c>
      <c r="I8354" s="20" t="s">
        <v>286</v>
      </c>
      <c r="J8354" s="184" t="s">
        <v>337</v>
      </c>
      <c r="K8354" s="184" t="s">
        <v>318</v>
      </c>
      <c r="L8354" s="186">
        <f t="shared" si="409"/>
        <v>0</v>
      </c>
      <c r="M8354" s="186">
        <f t="shared" si="410"/>
        <v>0</v>
      </c>
      <c r="N8354" s="185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t="28.8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845</v>
      </c>
      <c r="F8355" s="10"/>
      <c r="G8355" s="18" t="s">
        <v>5</v>
      </c>
      <c r="H8355" s="3">
        <v>2024</v>
      </c>
      <c r="I8355" s="20" t="s">
        <v>286</v>
      </c>
      <c r="J8355" s="184" t="s">
        <v>338</v>
      </c>
      <c r="K8355" s="184" t="s">
        <v>339</v>
      </c>
      <c r="L8355" s="186">
        <f t="shared" si="409"/>
        <v>0</v>
      </c>
      <c r="M8355" s="186">
        <f t="shared" si="410"/>
        <v>0</v>
      </c>
      <c r="N8355" s="185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t="28.8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845</v>
      </c>
      <c r="F8356" s="10"/>
      <c r="G8356" s="18" t="s">
        <v>5</v>
      </c>
      <c r="H8356" s="3">
        <v>2024</v>
      </c>
      <c r="I8356" s="20" t="s">
        <v>286</v>
      </c>
      <c r="J8356" s="184" t="s">
        <v>340</v>
      </c>
      <c r="K8356" s="184" t="s">
        <v>318</v>
      </c>
      <c r="L8356" s="186">
        <f t="shared" si="409"/>
        <v>0</v>
      </c>
      <c r="M8356" s="186">
        <f t="shared" si="410"/>
        <v>0</v>
      </c>
      <c r="N8356" s="185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845</v>
      </c>
      <c r="F8357" s="10"/>
      <c r="G8357" s="18" t="s">
        <v>5</v>
      </c>
      <c r="H8357" s="3">
        <v>2024</v>
      </c>
      <c r="I8357" s="20" t="s">
        <v>286</v>
      </c>
      <c r="J8357" s="184" t="s">
        <v>341</v>
      </c>
      <c r="K8357" s="184" t="s">
        <v>320</v>
      </c>
      <c r="L8357" s="186">
        <f t="shared" si="409"/>
        <v>0</v>
      </c>
      <c r="M8357" s="186">
        <f t="shared" si="410"/>
        <v>0</v>
      </c>
      <c r="N8357" s="185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t="28.8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845</v>
      </c>
      <c r="F8358" s="10"/>
      <c r="G8358" s="18" t="s">
        <v>5</v>
      </c>
      <c r="H8358" s="3">
        <v>2024</v>
      </c>
      <c r="I8358" s="20" t="s">
        <v>286</v>
      </c>
      <c r="J8358" s="184" t="s">
        <v>342</v>
      </c>
      <c r="K8358" s="184" t="s">
        <v>320</v>
      </c>
      <c r="L8358" s="186">
        <f t="shared" si="409"/>
        <v>0</v>
      </c>
      <c r="M8358" s="186">
        <f t="shared" si="410"/>
        <v>0</v>
      </c>
      <c r="N8358" s="185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845</v>
      </c>
      <c r="F8359" s="10"/>
      <c r="G8359" s="18" t="s">
        <v>5</v>
      </c>
      <c r="H8359" s="3">
        <v>2024</v>
      </c>
      <c r="I8359" s="20" t="s">
        <v>286</v>
      </c>
      <c r="J8359" s="184" t="s">
        <v>343</v>
      </c>
      <c r="K8359" s="184" t="s">
        <v>339</v>
      </c>
      <c r="L8359" s="186">
        <f t="shared" si="409"/>
        <v>0</v>
      </c>
      <c r="M8359" s="186">
        <f t="shared" si="410"/>
        <v>0</v>
      </c>
      <c r="N8359" s="185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845</v>
      </c>
      <c r="F8360" s="10"/>
      <c r="G8360" s="18" t="s">
        <v>5</v>
      </c>
      <c r="H8360" s="3">
        <v>2024</v>
      </c>
      <c r="I8360" s="20" t="s">
        <v>288</v>
      </c>
      <c r="J8360" s="184" t="s">
        <v>344</v>
      </c>
      <c r="K8360" s="184" t="s">
        <v>318</v>
      </c>
      <c r="L8360" s="186">
        <f t="shared" si="409"/>
        <v>0</v>
      </c>
      <c r="M8360" s="186">
        <f t="shared" si="410"/>
        <v>0</v>
      </c>
      <c r="N8360" s="185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845</v>
      </c>
      <c r="F8361" s="10"/>
      <c r="G8361" s="18" t="s">
        <v>5</v>
      </c>
      <c r="H8361" s="3">
        <v>2024</v>
      </c>
      <c r="I8361" s="20" t="s">
        <v>288</v>
      </c>
      <c r="J8361" s="183" t="s">
        <v>351</v>
      </c>
      <c r="K8361" s="183" t="s">
        <v>318</v>
      </c>
      <c r="L8361" s="186">
        <f t="shared" si="409"/>
        <v>0</v>
      </c>
      <c r="M8361" s="186">
        <f t="shared" si="410"/>
        <v>0</v>
      </c>
      <c r="N8361" s="185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t="28.8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845</v>
      </c>
      <c r="F8362" s="10"/>
      <c r="G8362" s="18" t="s">
        <v>5</v>
      </c>
      <c r="H8362" s="3">
        <v>2024</v>
      </c>
      <c r="I8362" s="20" t="s">
        <v>288</v>
      </c>
      <c r="J8362" s="183" t="s">
        <v>352</v>
      </c>
      <c r="K8362" s="183" t="s">
        <v>321</v>
      </c>
      <c r="L8362" s="186">
        <f t="shared" si="409"/>
        <v>0</v>
      </c>
      <c r="M8362" s="186">
        <f t="shared" si="410"/>
        <v>0</v>
      </c>
      <c r="N8362" s="185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845</v>
      </c>
      <c r="F8363" s="10"/>
      <c r="G8363" s="18" t="s">
        <v>5</v>
      </c>
      <c r="H8363" s="3">
        <v>2024</v>
      </c>
      <c r="I8363" s="20" t="s">
        <v>288</v>
      </c>
      <c r="J8363" s="183" t="s">
        <v>345</v>
      </c>
      <c r="K8363" s="183" t="s">
        <v>318</v>
      </c>
      <c r="L8363" s="186">
        <f t="shared" si="409"/>
        <v>0</v>
      </c>
      <c r="M8363" s="186">
        <f t="shared" si="410"/>
        <v>0</v>
      </c>
      <c r="N8363" s="185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845</v>
      </c>
      <c r="F8364" s="10"/>
      <c r="G8364" s="18" t="s">
        <v>5</v>
      </c>
      <c r="H8364" s="3">
        <v>2024</v>
      </c>
      <c r="I8364" s="20" t="s">
        <v>289</v>
      </c>
      <c r="J8364" s="183" t="s">
        <v>268</v>
      </c>
      <c r="K8364" s="183" t="s">
        <v>318</v>
      </c>
      <c r="L8364" s="186">
        <f t="shared" si="409"/>
        <v>0</v>
      </c>
      <c r="M8364" s="186">
        <f t="shared" si="410"/>
        <v>0</v>
      </c>
      <c r="N8364" s="185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845</v>
      </c>
      <c r="F8365" s="10"/>
      <c r="G8365" s="18" t="s">
        <v>5</v>
      </c>
      <c r="H8365" s="3">
        <v>2024</v>
      </c>
      <c r="I8365" s="20" t="s">
        <v>289</v>
      </c>
      <c r="J8365" s="183" t="s">
        <v>292</v>
      </c>
      <c r="K8365" s="183" t="s">
        <v>318</v>
      </c>
      <c r="L8365" s="186">
        <f t="shared" si="409"/>
        <v>0</v>
      </c>
      <c r="M8365" s="186">
        <f t="shared" si="410"/>
        <v>0</v>
      </c>
      <c r="N8365" s="185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845</v>
      </c>
      <c r="F8366" s="10"/>
      <c r="G8366" s="18" t="s">
        <v>5</v>
      </c>
      <c r="H8366" s="3">
        <v>2024</v>
      </c>
      <c r="I8366" s="20" t="s">
        <v>285</v>
      </c>
      <c r="J8366" s="183" t="s">
        <v>293</v>
      </c>
      <c r="K8366" s="183" t="s">
        <v>318</v>
      </c>
      <c r="L8366" s="186">
        <f t="shared" si="409"/>
        <v>0</v>
      </c>
      <c r="M8366" s="186">
        <f t="shared" si="410"/>
        <v>0</v>
      </c>
      <c r="N8366" s="185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845</v>
      </c>
      <c r="F8367" s="10"/>
      <c r="G8367" s="18" t="s">
        <v>5</v>
      </c>
      <c r="H8367" s="3">
        <v>2024</v>
      </c>
      <c r="I8367" s="20" t="s">
        <v>287</v>
      </c>
      <c r="J8367" s="183" t="s">
        <v>269</v>
      </c>
      <c r="K8367" s="183" t="s">
        <v>320</v>
      </c>
      <c r="L8367" s="186">
        <f t="shared" si="409"/>
        <v>5</v>
      </c>
      <c r="M8367" s="186">
        <f t="shared" si="410"/>
        <v>10.154</v>
      </c>
      <c r="N8367" s="185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845</v>
      </c>
      <c r="F8368" s="10"/>
      <c r="G8368" s="18" t="s">
        <v>5</v>
      </c>
      <c r="H8368" s="3">
        <v>2024</v>
      </c>
      <c r="I8368" s="20" t="s">
        <v>287</v>
      </c>
      <c r="J8368" s="183" t="s">
        <v>270</v>
      </c>
      <c r="K8368" s="183" t="s">
        <v>320</v>
      </c>
      <c r="L8368" s="186">
        <f t="shared" si="409"/>
        <v>1</v>
      </c>
      <c r="M8368" s="186">
        <f t="shared" si="410"/>
        <v>4.1459999999999999</v>
      </c>
      <c r="N8368" s="185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845</v>
      </c>
      <c r="F8369" s="10"/>
      <c r="G8369" s="18" t="s">
        <v>5</v>
      </c>
      <c r="H8369" s="3">
        <v>2024</v>
      </c>
      <c r="I8369" s="20" t="s">
        <v>290</v>
      </c>
      <c r="J8369" s="183" t="s">
        <v>271</v>
      </c>
      <c r="K8369" s="183" t="s">
        <v>321</v>
      </c>
      <c r="L8369" s="186">
        <f t="shared" si="409"/>
        <v>0</v>
      </c>
      <c r="M8369" s="186">
        <f t="shared" si="410"/>
        <v>0</v>
      </c>
      <c r="N8369" s="185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845</v>
      </c>
      <c r="F8370" s="10"/>
      <c r="G8370" s="18" t="s">
        <v>5</v>
      </c>
      <c r="H8370" s="3">
        <v>2024</v>
      </c>
      <c r="I8370" s="20" t="s">
        <v>284</v>
      </c>
      <c r="J8370" s="183" t="s">
        <v>294</v>
      </c>
      <c r="K8370" s="183" t="s">
        <v>320</v>
      </c>
      <c r="L8370" s="186">
        <f t="shared" si="409"/>
        <v>0</v>
      </c>
      <c r="M8370" s="186">
        <f t="shared" si="410"/>
        <v>0</v>
      </c>
      <c r="N8370" s="185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t="28.8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845</v>
      </c>
      <c r="F8371" s="10"/>
      <c r="G8371" s="18" t="s">
        <v>5</v>
      </c>
      <c r="H8371" s="3">
        <v>2024</v>
      </c>
      <c r="I8371" s="20" t="s">
        <v>284</v>
      </c>
      <c r="J8371" s="183" t="s">
        <v>346</v>
      </c>
      <c r="K8371" s="183" t="s">
        <v>320</v>
      </c>
      <c r="L8371" s="186">
        <f t="shared" si="409"/>
        <v>0</v>
      </c>
      <c r="M8371" s="186">
        <f t="shared" si="410"/>
        <v>0</v>
      </c>
      <c r="N8371" s="185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845</v>
      </c>
      <c r="F8372" s="10"/>
      <c r="G8372" s="18" t="s">
        <v>5</v>
      </c>
      <c r="H8372" s="3">
        <v>2024</v>
      </c>
      <c r="I8372" s="20" t="s">
        <v>284</v>
      </c>
      <c r="J8372" s="183" t="s">
        <v>295</v>
      </c>
      <c r="K8372" s="183" t="s">
        <v>320</v>
      </c>
      <c r="L8372" s="186">
        <f t="shared" si="409"/>
        <v>0</v>
      </c>
      <c r="M8372" s="186">
        <f t="shared" si="410"/>
        <v>0</v>
      </c>
      <c r="N8372" s="185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t="28.8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845</v>
      </c>
      <c r="F8373" s="10"/>
      <c r="G8373" s="18" t="s">
        <v>5</v>
      </c>
      <c r="H8373" s="3">
        <v>2024</v>
      </c>
      <c r="I8373" s="20" t="s">
        <v>290</v>
      </c>
      <c r="J8373" s="183" t="s">
        <v>299</v>
      </c>
      <c r="K8373" s="183" t="s">
        <v>318</v>
      </c>
      <c r="L8373" s="186">
        <f t="shared" si="409"/>
        <v>0</v>
      </c>
      <c r="M8373" s="186">
        <f t="shared" si="410"/>
        <v>0</v>
      </c>
      <c r="N8373" s="185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845</v>
      </c>
      <c r="F8374" s="10"/>
      <c r="G8374" s="18" t="s">
        <v>5</v>
      </c>
      <c r="H8374" s="3">
        <v>2024</v>
      </c>
      <c r="I8374" s="20" t="s">
        <v>315</v>
      </c>
      <c r="J8374" s="183" t="s">
        <v>347</v>
      </c>
      <c r="K8374" s="183" t="s">
        <v>320</v>
      </c>
      <c r="L8374" s="186">
        <f t="shared" si="409"/>
        <v>0</v>
      </c>
      <c r="M8374" s="186">
        <f t="shared" si="410"/>
        <v>0</v>
      </c>
      <c r="N8374" s="185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t="28.8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845</v>
      </c>
      <c r="F8375" s="10"/>
      <c r="G8375" s="18" t="s">
        <v>5</v>
      </c>
      <c r="H8375" s="3">
        <v>2024</v>
      </c>
      <c r="I8375" s="20" t="s">
        <v>315</v>
      </c>
      <c r="J8375" s="183" t="s">
        <v>296</v>
      </c>
      <c r="K8375" s="183" t="s">
        <v>321</v>
      </c>
      <c r="L8375" s="186">
        <f t="shared" si="409"/>
        <v>0</v>
      </c>
      <c r="M8375" s="186">
        <f t="shared" si="410"/>
        <v>0</v>
      </c>
      <c r="N8375" s="185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t="28.8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845</v>
      </c>
      <c r="F8376" s="10"/>
      <c r="G8376" s="18" t="s">
        <v>5</v>
      </c>
      <c r="H8376" s="3">
        <v>2024</v>
      </c>
      <c r="I8376" s="20" t="s">
        <v>316</v>
      </c>
      <c r="J8376" s="183" t="s">
        <v>297</v>
      </c>
      <c r="K8376" s="183" t="s">
        <v>318</v>
      </c>
      <c r="L8376" s="186">
        <f t="shared" si="409"/>
        <v>0</v>
      </c>
      <c r="M8376" s="186">
        <f t="shared" si="410"/>
        <v>0</v>
      </c>
      <c r="N8376" s="185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845</v>
      </c>
      <c r="F8377" s="10"/>
      <c r="G8377" s="18" t="s">
        <v>5</v>
      </c>
      <c r="H8377" s="3">
        <v>2024</v>
      </c>
      <c r="I8377" s="20" t="s">
        <v>316</v>
      </c>
      <c r="J8377" s="184" t="s">
        <v>348</v>
      </c>
      <c r="K8377" s="184" t="s">
        <v>320</v>
      </c>
      <c r="L8377" s="186">
        <f t="shared" si="409"/>
        <v>0</v>
      </c>
      <c r="M8377" s="186">
        <f t="shared" si="410"/>
        <v>0</v>
      </c>
      <c r="N8377" s="185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845</v>
      </c>
      <c r="F8378" s="10"/>
      <c r="G8378" s="18" t="s">
        <v>5</v>
      </c>
      <c r="H8378" s="3">
        <v>2024</v>
      </c>
      <c r="I8378" s="20" t="s">
        <v>282</v>
      </c>
      <c r="J8378" s="183" t="s">
        <v>272</v>
      </c>
      <c r="K8378" s="183" t="s">
        <v>321</v>
      </c>
      <c r="L8378" s="186">
        <f t="shared" si="409"/>
        <v>0</v>
      </c>
      <c r="M8378" s="186">
        <f t="shared" si="410"/>
        <v>0</v>
      </c>
      <c r="N8378" s="185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845</v>
      </c>
      <c r="F8379" s="10"/>
      <c r="G8379" s="18" t="s">
        <v>5</v>
      </c>
      <c r="H8379" s="3">
        <v>2024</v>
      </c>
      <c r="I8379" s="20" t="s">
        <v>282</v>
      </c>
      <c r="J8379" s="183" t="s">
        <v>273</v>
      </c>
      <c r="K8379" s="183" t="s">
        <v>321</v>
      </c>
      <c r="L8379" s="187">
        <f t="shared" si="409"/>
        <v>0</v>
      </c>
      <c r="M8379" s="186">
        <f t="shared" si="410"/>
        <v>0</v>
      </c>
      <c r="N8379" s="185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845</v>
      </c>
      <c r="F8380" s="10"/>
      <c r="G8380" s="18" t="s">
        <v>5</v>
      </c>
      <c r="H8380" s="3">
        <v>2024</v>
      </c>
      <c r="I8380" s="20" t="s">
        <v>282</v>
      </c>
      <c r="J8380" s="183" t="s">
        <v>274</v>
      </c>
      <c r="K8380" s="183" t="s">
        <v>321</v>
      </c>
      <c r="L8380" s="186">
        <f t="shared" si="409"/>
        <v>0</v>
      </c>
      <c r="M8380" s="186">
        <f t="shared" si="410"/>
        <v>0</v>
      </c>
      <c r="N8380" s="185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845</v>
      </c>
      <c r="F8381" s="10"/>
      <c r="G8381" s="18" t="s">
        <v>5</v>
      </c>
      <c r="H8381" s="3">
        <v>2024</v>
      </c>
      <c r="I8381" s="20" t="s">
        <v>282</v>
      </c>
      <c r="J8381" s="183" t="s">
        <v>275</v>
      </c>
      <c r="K8381" s="183" t="s">
        <v>321</v>
      </c>
      <c r="L8381" s="186">
        <f t="shared" si="409"/>
        <v>0</v>
      </c>
      <c r="M8381" s="186">
        <f t="shared" si="410"/>
        <v>0</v>
      </c>
      <c r="N8381" s="185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845</v>
      </c>
      <c r="F8382" s="10"/>
      <c r="G8382" s="18" t="s">
        <v>5</v>
      </c>
      <c r="H8382" s="3">
        <v>2024</v>
      </c>
      <c r="I8382" s="20" t="s">
        <v>282</v>
      </c>
      <c r="J8382" s="183" t="s">
        <v>276</v>
      </c>
      <c r="K8382" s="183" t="s">
        <v>320</v>
      </c>
      <c r="L8382" s="186">
        <f t="shared" si="409"/>
        <v>0</v>
      </c>
      <c r="M8382" s="186">
        <f t="shared" si="410"/>
        <v>0</v>
      </c>
      <c r="N8382" s="185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845</v>
      </c>
      <c r="F8383" s="10"/>
      <c r="G8383" s="18" t="s">
        <v>5</v>
      </c>
      <c r="H8383" s="3">
        <v>2024</v>
      </c>
      <c r="I8383" s="20" t="s">
        <v>282</v>
      </c>
      <c r="J8383" s="183" t="s">
        <v>277</v>
      </c>
      <c r="K8383" s="183" t="s">
        <v>320</v>
      </c>
      <c r="L8383" s="186">
        <f t="shared" si="409"/>
        <v>0</v>
      </c>
      <c r="M8383" s="186">
        <f t="shared" si="410"/>
        <v>0</v>
      </c>
      <c r="N8383" s="185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845</v>
      </c>
      <c r="F8384" s="10"/>
      <c r="G8384" s="18" t="s">
        <v>5</v>
      </c>
      <c r="H8384" s="3">
        <v>2024</v>
      </c>
      <c r="I8384" s="20" t="s">
        <v>283</v>
      </c>
      <c r="J8384" s="183" t="s">
        <v>298</v>
      </c>
      <c r="K8384" s="183" t="s">
        <v>321</v>
      </c>
      <c r="L8384" s="186">
        <f t="shared" si="409"/>
        <v>0</v>
      </c>
      <c r="M8384" s="186">
        <f t="shared" si="410"/>
        <v>0</v>
      </c>
      <c r="N8384" s="185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845</v>
      </c>
      <c r="F8385" s="10"/>
      <c r="G8385" s="18" t="s">
        <v>5</v>
      </c>
      <c r="H8385" s="3">
        <v>2024</v>
      </c>
      <c r="I8385" s="20" t="s">
        <v>283</v>
      </c>
      <c r="J8385" s="183" t="s">
        <v>278</v>
      </c>
      <c r="K8385" s="183" t="s">
        <v>320</v>
      </c>
      <c r="L8385" s="186">
        <f t="shared" si="409"/>
        <v>0</v>
      </c>
      <c r="M8385" s="186">
        <f t="shared" si="410"/>
        <v>0</v>
      </c>
      <c r="N8385" s="185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845</v>
      </c>
      <c r="F8386" s="10"/>
      <c r="G8386" s="18" t="s">
        <v>5</v>
      </c>
      <c r="H8386" s="3">
        <v>2024</v>
      </c>
      <c r="I8386" s="20" t="s">
        <v>283</v>
      </c>
      <c r="J8386" s="183" t="s">
        <v>279</v>
      </c>
      <c r="K8386" s="183" t="s">
        <v>320</v>
      </c>
      <c r="L8386" s="186">
        <f t="shared" si="409"/>
        <v>0</v>
      </c>
      <c r="M8386" s="186">
        <f t="shared" si="410"/>
        <v>0</v>
      </c>
      <c r="N8386" s="185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845</v>
      </c>
      <c r="F8387" s="10"/>
      <c r="G8387" s="18" t="s">
        <v>5</v>
      </c>
      <c r="H8387" s="3">
        <v>2024</v>
      </c>
      <c r="I8387" s="20" t="s">
        <v>286</v>
      </c>
      <c r="J8387" s="183" t="s">
        <v>280</v>
      </c>
      <c r="K8387" s="183" t="s">
        <v>319</v>
      </c>
      <c r="L8387" s="186">
        <f t="shared" si="409"/>
        <v>0</v>
      </c>
      <c r="M8387" s="186">
        <f t="shared" si="410"/>
        <v>0</v>
      </c>
      <c r="N8387" s="185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845</v>
      </c>
      <c r="F8388" s="10"/>
      <c r="G8388" s="18" t="s">
        <v>5</v>
      </c>
      <c r="H8388" s="3">
        <v>2024</v>
      </c>
      <c r="I8388" s="20" t="s">
        <v>286</v>
      </c>
      <c r="J8388" s="183" t="s">
        <v>281</v>
      </c>
      <c r="K8388" s="183" t="s">
        <v>319</v>
      </c>
      <c r="L8388" s="186"/>
      <c r="M8388" s="186">
        <f t="shared" si="410"/>
        <v>67.433999999999997</v>
      </c>
      <c r="N8388" s="185" t="s">
        <v>1263</v>
      </c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1263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845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2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754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183" t="s">
        <v>509</v>
      </c>
      <c r="K8390" s="183" t="s">
        <v>318</v>
      </c>
      <c r="L8390" s="186">
        <f>SUM(R8390,W8390,AB8390,AG8390,AL8390,AQ8390,AV8390,BA8390,BF8390,BK8390,BP8390,BU8390)</f>
        <v>0</v>
      </c>
      <c r="M8390" s="186">
        <f t="shared" si="410"/>
        <v>0</v>
      </c>
      <c r="N8390" s="185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754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183" t="s">
        <v>291</v>
      </c>
      <c r="K8391" s="183" t="s">
        <v>319</v>
      </c>
      <c r="L8391" s="186">
        <f t="shared" ref="L8391:L8426" si="415">SUM(R8391,W8391,AB8391,AG8391,AL8391,AQ8391,AV8391,BA8391,BF8391,BK8391,BP8391,BU8391)</f>
        <v>0</v>
      </c>
      <c r="M8391" s="186">
        <f>SUM(S8391,X8391,AC8391,AH8391,AM8391,AR8391,AW8391,BB8391,BG8391,BL8391,BQ8391,BV8391)</f>
        <v>0</v>
      </c>
      <c r="N8391" s="185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754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183" t="s">
        <v>336</v>
      </c>
      <c r="K8392" s="183" t="s">
        <v>319</v>
      </c>
      <c r="L8392" s="186">
        <f t="shared" si="415"/>
        <v>0</v>
      </c>
      <c r="M8392" s="186">
        <f t="shared" ref="M8392:M8429" si="416">SUM(S8392,X8392,AC8392,AH8392,AM8392,AR8392,AW8392,BB8392,BG8392,BL8392,BQ8392,BV8392)</f>
        <v>0</v>
      </c>
      <c r="N8392" s="185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754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184" t="s">
        <v>337</v>
      </c>
      <c r="K8393" s="184" t="s">
        <v>318</v>
      </c>
      <c r="L8393" s="186">
        <f t="shared" si="415"/>
        <v>0</v>
      </c>
      <c r="M8393" s="186">
        <f t="shared" si="416"/>
        <v>0</v>
      </c>
      <c r="N8393" s="185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t="28.8" hidden="1" x14ac:dyDescent="0.3">
      <c r="A8394" s="8"/>
      <c r="B8394" s="2" t="s">
        <v>2</v>
      </c>
      <c r="C8394" s="2" t="s">
        <v>3</v>
      </c>
      <c r="D8394" s="2" t="s">
        <v>754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184" t="s">
        <v>338</v>
      </c>
      <c r="K8394" s="184" t="s">
        <v>339</v>
      </c>
      <c r="L8394" s="186">
        <f t="shared" si="415"/>
        <v>0</v>
      </c>
      <c r="M8394" s="186">
        <f t="shared" si="416"/>
        <v>0</v>
      </c>
      <c r="N8394" s="185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t="28.8" hidden="1" x14ac:dyDescent="0.3">
      <c r="A8395" s="8"/>
      <c r="B8395" s="2" t="s">
        <v>2</v>
      </c>
      <c r="C8395" s="2" t="s">
        <v>3</v>
      </c>
      <c r="D8395" s="2" t="s">
        <v>754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184" t="s">
        <v>340</v>
      </c>
      <c r="K8395" s="184" t="s">
        <v>318</v>
      </c>
      <c r="L8395" s="186">
        <f t="shared" si="415"/>
        <v>0</v>
      </c>
      <c r="M8395" s="186">
        <f t="shared" si="416"/>
        <v>0</v>
      </c>
      <c r="N8395" s="185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754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184" t="s">
        <v>341</v>
      </c>
      <c r="K8396" s="184" t="s">
        <v>320</v>
      </c>
      <c r="L8396" s="186">
        <f t="shared" si="415"/>
        <v>0</v>
      </c>
      <c r="M8396" s="186">
        <f t="shared" si="416"/>
        <v>0</v>
      </c>
      <c r="N8396" s="185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t="28.8" hidden="1" x14ac:dyDescent="0.3">
      <c r="A8397" s="8"/>
      <c r="B8397" s="2" t="s">
        <v>2</v>
      </c>
      <c r="C8397" s="2" t="s">
        <v>3</v>
      </c>
      <c r="D8397" s="2" t="s">
        <v>754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184" t="s">
        <v>342</v>
      </c>
      <c r="K8397" s="184" t="s">
        <v>320</v>
      </c>
      <c r="L8397" s="186">
        <f t="shared" si="415"/>
        <v>0</v>
      </c>
      <c r="M8397" s="186">
        <f t="shared" si="416"/>
        <v>0</v>
      </c>
      <c r="N8397" s="185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754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184" t="s">
        <v>343</v>
      </c>
      <c r="K8398" s="184" t="s">
        <v>339</v>
      </c>
      <c r="L8398" s="186">
        <f t="shared" si="415"/>
        <v>0</v>
      </c>
      <c r="M8398" s="186">
        <f t="shared" si="416"/>
        <v>0</v>
      </c>
      <c r="N8398" s="185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754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184" t="s">
        <v>344</v>
      </c>
      <c r="K8399" s="184" t="s">
        <v>318</v>
      </c>
      <c r="L8399" s="186">
        <f t="shared" si="415"/>
        <v>0</v>
      </c>
      <c r="M8399" s="186">
        <f t="shared" si="416"/>
        <v>0</v>
      </c>
      <c r="N8399" s="185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754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183" t="s">
        <v>351</v>
      </c>
      <c r="K8400" s="183" t="s">
        <v>318</v>
      </c>
      <c r="L8400" s="186">
        <f t="shared" si="415"/>
        <v>0</v>
      </c>
      <c r="M8400" s="186">
        <f t="shared" si="416"/>
        <v>0</v>
      </c>
      <c r="N8400" s="185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t="28.8" hidden="1" x14ac:dyDescent="0.3">
      <c r="A8401" s="8"/>
      <c r="B8401" s="2" t="s">
        <v>2</v>
      </c>
      <c r="C8401" s="2" t="s">
        <v>3</v>
      </c>
      <c r="D8401" s="2" t="s">
        <v>754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183" t="s">
        <v>352</v>
      </c>
      <c r="K8401" s="183" t="s">
        <v>321</v>
      </c>
      <c r="L8401" s="186">
        <f t="shared" si="415"/>
        <v>0</v>
      </c>
      <c r="M8401" s="186">
        <f t="shared" si="416"/>
        <v>0</v>
      </c>
      <c r="N8401" s="185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754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183" t="s">
        <v>345</v>
      </c>
      <c r="K8402" s="183" t="s">
        <v>318</v>
      </c>
      <c r="L8402" s="186">
        <f t="shared" si="415"/>
        <v>0</v>
      </c>
      <c r="M8402" s="186">
        <f t="shared" si="416"/>
        <v>0</v>
      </c>
      <c r="N8402" s="185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754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183" t="s">
        <v>268</v>
      </c>
      <c r="K8403" s="183" t="s">
        <v>318</v>
      </c>
      <c r="L8403" s="186">
        <f t="shared" si="415"/>
        <v>0</v>
      </c>
      <c r="M8403" s="186">
        <f t="shared" si="416"/>
        <v>0</v>
      </c>
      <c r="N8403" s="185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754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183" t="s">
        <v>292</v>
      </c>
      <c r="K8404" s="183" t="s">
        <v>318</v>
      </c>
      <c r="L8404" s="186">
        <f t="shared" si="415"/>
        <v>0</v>
      </c>
      <c r="M8404" s="186">
        <f t="shared" si="416"/>
        <v>0</v>
      </c>
      <c r="N8404" s="185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754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183" t="s">
        <v>293</v>
      </c>
      <c r="K8405" s="183" t="s">
        <v>318</v>
      </c>
      <c r="L8405" s="186">
        <f t="shared" si="415"/>
        <v>0</v>
      </c>
      <c r="M8405" s="186">
        <f t="shared" si="416"/>
        <v>0</v>
      </c>
      <c r="N8405" s="185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754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183" t="s">
        <v>269</v>
      </c>
      <c r="K8406" s="183" t="s">
        <v>320</v>
      </c>
      <c r="L8406" s="186">
        <f t="shared" si="415"/>
        <v>0</v>
      </c>
      <c r="M8406" s="186">
        <f t="shared" si="416"/>
        <v>0</v>
      </c>
      <c r="N8406" s="185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754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183" t="s">
        <v>270</v>
      </c>
      <c r="K8407" s="183" t="s">
        <v>320</v>
      </c>
      <c r="L8407" s="186">
        <f t="shared" si="415"/>
        <v>0</v>
      </c>
      <c r="M8407" s="186">
        <f t="shared" si="416"/>
        <v>0</v>
      </c>
      <c r="N8407" s="185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754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183" t="s">
        <v>271</v>
      </c>
      <c r="K8408" s="183" t="s">
        <v>321</v>
      </c>
      <c r="L8408" s="186">
        <f t="shared" si="415"/>
        <v>0</v>
      </c>
      <c r="M8408" s="186">
        <f t="shared" si="416"/>
        <v>0</v>
      </c>
      <c r="N8408" s="185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754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183" t="s">
        <v>294</v>
      </c>
      <c r="K8409" s="183" t="s">
        <v>320</v>
      </c>
      <c r="L8409" s="186">
        <f t="shared" si="415"/>
        <v>0</v>
      </c>
      <c r="M8409" s="186">
        <f t="shared" si="416"/>
        <v>0</v>
      </c>
      <c r="N8409" s="185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t="28.8" hidden="1" x14ac:dyDescent="0.3">
      <c r="A8410" s="8"/>
      <c r="B8410" s="2" t="s">
        <v>2</v>
      </c>
      <c r="C8410" s="2" t="s">
        <v>3</v>
      </c>
      <c r="D8410" s="2" t="s">
        <v>754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183" t="s">
        <v>346</v>
      </c>
      <c r="K8410" s="183" t="s">
        <v>320</v>
      </c>
      <c r="L8410" s="186">
        <f t="shared" si="415"/>
        <v>0</v>
      </c>
      <c r="M8410" s="186">
        <f t="shared" si="416"/>
        <v>0</v>
      </c>
      <c r="N8410" s="185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754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183" t="s">
        <v>295</v>
      </c>
      <c r="K8411" s="183" t="s">
        <v>320</v>
      </c>
      <c r="L8411" s="186">
        <f t="shared" si="415"/>
        <v>0</v>
      </c>
      <c r="M8411" s="186">
        <f t="shared" si="416"/>
        <v>0</v>
      </c>
      <c r="N8411" s="185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t="28.8" hidden="1" x14ac:dyDescent="0.3">
      <c r="A8412" s="8"/>
      <c r="B8412" s="2" t="s">
        <v>2</v>
      </c>
      <c r="C8412" s="2" t="s">
        <v>3</v>
      </c>
      <c r="D8412" s="2" t="s">
        <v>754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183" t="s">
        <v>299</v>
      </c>
      <c r="K8412" s="183" t="s">
        <v>318</v>
      </c>
      <c r="L8412" s="186">
        <f t="shared" si="415"/>
        <v>0</v>
      </c>
      <c r="M8412" s="186">
        <f t="shared" si="416"/>
        <v>0</v>
      </c>
      <c r="N8412" s="185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754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183" t="s">
        <v>347</v>
      </c>
      <c r="K8413" s="183" t="s">
        <v>320</v>
      </c>
      <c r="L8413" s="186">
        <f t="shared" si="415"/>
        <v>0</v>
      </c>
      <c r="M8413" s="186">
        <f t="shared" si="416"/>
        <v>0</v>
      </c>
      <c r="N8413" s="185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t="28.8" hidden="1" x14ac:dyDescent="0.3">
      <c r="A8414" s="8"/>
      <c r="B8414" s="2" t="s">
        <v>2</v>
      </c>
      <c r="C8414" s="2" t="s">
        <v>3</v>
      </c>
      <c r="D8414" s="2" t="s">
        <v>754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183" t="s">
        <v>296</v>
      </c>
      <c r="K8414" s="183" t="s">
        <v>321</v>
      </c>
      <c r="L8414" s="186">
        <f t="shared" si="415"/>
        <v>0</v>
      </c>
      <c r="M8414" s="186">
        <f t="shared" si="416"/>
        <v>0</v>
      </c>
      <c r="N8414" s="185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t="28.8" hidden="1" x14ac:dyDescent="0.3">
      <c r="A8415" s="8"/>
      <c r="B8415" s="2" t="s">
        <v>2</v>
      </c>
      <c r="C8415" s="2" t="s">
        <v>3</v>
      </c>
      <c r="D8415" s="2" t="s">
        <v>754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183" t="s">
        <v>297</v>
      </c>
      <c r="K8415" s="183" t="s">
        <v>318</v>
      </c>
      <c r="L8415" s="186">
        <f t="shared" si="415"/>
        <v>0</v>
      </c>
      <c r="M8415" s="186">
        <f t="shared" si="416"/>
        <v>0</v>
      </c>
      <c r="N8415" s="185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754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184" t="s">
        <v>348</v>
      </c>
      <c r="K8416" s="184" t="s">
        <v>320</v>
      </c>
      <c r="L8416" s="186">
        <f t="shared" si="415"/>
        <v>0</v>
      </c>
      <c r="M8416" s="186">
        <f t="shared" si="416"/>
        <v>0</v>
      </c>
      <c r="N8416" s="185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754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183" t="s">
        <v>272</v>
      </c>
      <c r="K8417" s="183" t="s">
        <v>321</v>
      </c>
      <c r="L8417" s="186">
        <f t="shared" si="415"/>
        <v>0</v>
      </c>
      <c r="M8417" s="186">
        <f t="shared" si="416"/>
        <v>0</v>
      </c>
      <c r="N8417" s="185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754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183" t="s">
        <v>273</v>
      </c>
      <c r="K8418" s="183" t="s">
        <v>321</v>
      </c>
      <c r="L8418" s="187">
        <f t="shared" si="415"/>
        <v>0</v>
      </c>
      <c r="M8418" s="186">
        <f t="shared" si="416"/>
        <v>0</v>
      </c>
      <c r="N8418" s="185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754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183" t="s">
        <v>274</v>
      </c>
      <c r="K8419" s="183" t="s">
        <v>321</v>
      </c>
      <c r="L8419" s="186">
        <f t="shared" si="415"/>
        <v>0</v>
      </c>
      <c r="M8419" s="186">
        <f t="shared" si="416"/>
        <v>0</v>
      </c>
      <c r="N8419" s="185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754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183" t="s">
        <v>275</v>
      </c>
      <c r="K8420" s="183" t="s">
        <v>321</v>
      </c>
      <c r="L8420" s="186">
        <f t="shared" si="415"/>
        <v>0</v>
      </c>
      <c r="M8420" s="186">
        <f t="shared" si="416"/>
        <v>0</v>
      </c>
      <c r="N8420" s="185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754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183" t="s">
        <v>276</v>
      </c>
      <c r="K8421" s="183" t="s">
        <v>320</v>
      </c>
      <c r="L8421" s="186">
        <f t="shared" si="415"/>
        <v>0</v>
      </c>
      <c r="M8421" s="186">
        <f t="shared" si="416"/>
        <v>0</v>
      </c>
      <c r="N8421" s="185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754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183" t="s">
        <v>277</v>
      </c>
      <c r="K8422" s="183" t="s">
        <v>320</v>
      </c>
      <c r="L8422" s="186">
        <f t="shared" si="415"/>
        <v>2</v>
      </c>
      <c r="M8422" s="186">
        <f t="shared" si="416"/>
        <v>2.7069999999999999</v>
      </c>
      <c r="N8422" s="185" t="s">
        <v>363</v>
      </c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754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183" t="s">
        <v>298</v>
      </c>
      <c r="K8423" s="183" t="s">
        <v>321</v>
      </c>
      <c r="L8423" s="186">
        <f t="shared" si="415"/>
        <v>0</v>
      </c>
      <c r="M8423" s="186">
        <f t="shared" si="416"/>
        <v>0</v>
      </c>
      <c r="N8423" s="185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754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183" t="s">
        <v>278</v>
      </c>
      <c r="K8424" s="183" t="s">
        <v>320</v>
      </c>
      <c r="L8424" s="186">
        <f t="shared" si="415"/>
        <v>0</v>
      </c>
      <c r="M8424" s="186">
        <f t="shared" si="416"/>
        <v>0</v>
      </c>
      <c r="N8424" s="185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754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183" t="s">
        <v>279</v>
      </c>
      <c r="K8425" s="183" t="s">
        <v>320</v>
      </c>
      <c r="L8425" s="186">
        <f t="shared" si="415"/>
        <v>0</v>
      </c>
      <c r="M8425" s="186">
        <f t="shared" si="416"/>
        <v>0</v>
      </c>
      <c r="N8425" s="185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754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183" t="s">
        <v>280</v>
      </c>
      <c r="K8426" s="183" t="s">
        <v>319</v>
      </c>
      <c r="L8426" s="186">
        <f t="shared" si="415"/>
        <v>0</v>
      </c>
      <c r="M8426" s="186">
        <f t="shared" si="416"/>
        <v>0</v>
      </c>
      <c r="N8426" s="185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754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183" t="s">
        <v>281</v>
      </c>
      <c r="K8427" s="183" t="s">
        <v>319</v>
      </c>
      <c r="L8427" s="186"/>
      <c r="M8427" s="186">
        <f t="shared" si="416"/>
        <v>14.12</v>
      </c>
      <c r="N8427" s="185" t="s">
        <v>940</v>
      </c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940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754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2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754</v>
      </c>
      <c r="E8429" s="9" t="s">
        <v>846</v>
      </c>
      <c r="F8429" s="10">
        <v>1</v>
      </c>
      <c r="G8429" s="18" t="s">
        <v>5</v>
      </c>
      <c r="H8429" s="3">
        <v>2024</v>
      </c>
      <c r="I8429" s="20" t="s">
        <v>287</v>
      </c>
      <c r="J8429" s="183" t="s">
        <v>509</v>
      </c>
      <c r="K8429" s="183" t="s">
        <v>318</v>
      </c>
      <c r="L8429" s="186">
        <f>SUM(R8429,W8429,AB8429,AG8429,AL8429,AQ8429,AV8429,BA8429,BF8429,BK8429,BP8429,BU8429)</f>
        <v>0</v>
      </c>
      <c r="M8429" s="186">
        <f t="shared" si="416"/>
        <v>0</v>
      </c>
      <c r="N8429" s="185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754</v>
      </c>
      <c r="E8430" s="9" t="s">
        <v>846</v>
      </c>
      <c r="F8430" s="10">
        <v>1</v>
      </c>
      <c r="G8430" s="18" t="s">
        <v>5</v>
      </c>
      <c r="H8430" s="3">
        <v>2024</v>
      </c>
      <c r="I8430" s="20" t="s">
        <v>287</v>
      </c>
      <c r="J8430" s="183" t="s">
        <v>291</v>
      </c>
      <c r="K8430" s="183" t="s">
        <v>319</v>
      </c>
      <c r="L8430" s="186">
        <f t="shared" ref="L8430:L8465" si="421">SUM(R8430,W8430,AB8430,AG8430,AL8430,AQ8430,AV8430,BA8430,BF8430,BK8430,BP8430,BU8430)</f>
        <v>0</v>
      </c>
      <c r="M8430" s="186">
        <f>SUM(S8430,X8430,AC8430,AH8430,AM8430,AR8430,AW8430,BB8430,BG8430,BL8430,BQ8430,BV8430)</f>
        <v>0</v>
      </c>
      <c r="N8430" s="185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754</v>
      </c>
      <c r="E8431" s="9" t="s">
        <v>846</v>
      </c>
      <c r="F8431" s="10">
        <v>1</v>
      </c>
      <c r="G8431" s="18" t="s">
        <v>5</v>
      </c>
      <c r="H8431" s="3">
        <v>2024</v>
      </c>
      <c r="I8431" s="20" t="s">
        <v>286</v>
      </c>
      <c r="J8431" s="183" t="s">
        <v>336</v>
      </c>
      <c r="K8431" s="183" t="s">
        <v>319</v>
      </c>
      <c r="L8431" s="186">
        <f t="shared" si="421"/>
        <v>0</v>
      </c>
      <c r="M8431" s="186">
        <f t="shared" ref="M8431:M8468" si="422">SUM(S8431,X8431,AC8431,AH8431,AM8431,AR8431,AW8431,BB8431,BG8431,BL8431,BQ8431,BV8431)</f>
        <v>0</v>
      </c>
      <c r="N8431" s="185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754</v>
      </c>
      <c r="E8432" s="9" t="s">
        <v>846</v>
      </c>
      <c r="F8432" s="10">
        <v>1</v>
      </c>
      <c r="G8432" s="18" t="s">
        <v>5</v>
      </c>
      <c r="H8432" s="3">
        <v>2024</v>
      </c>
      <c r="I8432" s="20" t="s">
        <v>286</v>
      </c>
      <c r="J8432" s="184" t="s">
        <v>337</v>
      </c>
      <c r="K8432" s="184" t="s">
        <v>318</v>
      </c>
      <c r="L8432" s="186">
        <f t="shared" si="421"/>
        <v>0</v>
      </c>
      <c r="M8432" s="186">
        <f t="shared" si="422"/>
        <v>0</v>
      </c>
      <c r="N8432" s="185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t="28.8" hidden="1" x14ac:dyDescent="0.3">
      <c r="A8433" s="8"/>
      <c r="B8433" s="2" t="s">
        <v>2</v>
      </c>
      <c r="C8433" s="2" t="s">
        <v>3</v>
      </c>
      <c r="D8433" s="2" t="s">
        <v>754</v>
      </c>
      <c r="E8433" s="9" t="s">
        <v>846</v>
      </c>
      <c r="F8433" s="10">
        <v>1</v>
      </c>
      <c r="G8433" s="18" t="s">
        <v>5</v>
      </c>
      <c r="H8433" s="3">
        <v>2024</v>
      </c>
      <c r="I8433" s="20" t="s">
        <v>286</v>
      </c>
      <c r="J8433" s="184" t="s">
        <v>338</v>
      </c>
      <c r="K8433" s="184" t="s">
        <v>339</v>
      </c>
      <c r="L8433" s="186">
        <f t="shared" si="421"/>
        <v>0</v>
      </c>
      <c r="M8433" s="186">
        <f t="shared" si="422"/>
        <v>0</v>
      </c>
      <c r="N8433" s="185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t="28.8" hidden="1" x14ac:dyDescent="0.3">
      <c r="A8434" s="8"/>
      <c r="B8434" s="2" t="s">
        <v>2</v>
      </c>
      <c r="C8434" s="2" t="s">
        <v>3</v>
      </c>
      <c r="D8434" s="2" t="s">
        <v>754</v>
      </c>
      <c r="E8434" s="9" t="s">
        <v>846</v>
      </c>
      <c r="F8434" s="10">
        <v>1</v>
      </c>
      <c r="G8434" s="18" t="s">
        <v>5</v>
      </c>
      <c r="H8434" s="3">
        <v>2024</v>
      </c>
      <c r="I8434" s="20" t="s">
        <v>286</v>
      </c>
      <c r="J8434" s="184" t="s">
        <v>340</v>
      </c>
      <c r="K8434" s="184" t="s">
        <v>318</v>
      </c>
      <c r="L8434" s="186">
        <f t="shared" si="421"/>
        <v>0</v>
      </c>
      <c r="M8434" s="186">
        <f t="shared" si="422"/>
        <v>0</v>
      </c>
      <c r="N8434" s="185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754</v>
      </c>
      <c r="E8435" s="9" t="s">
        <v>846</v>
      </c>
      <c r="F8435" s="10">
        <v>1</v>
      </c>
      <c r="G8435" s="18" t="s">
        <v>5</v>
      </c>
      <c r="H8435" s="3">
        <v>2024</v>
      </c>
      <c r="I8435" s="20" t="s">
        <v>286</v>
      </c>
      <c r="J8435" s="184" t="s">
        <v>341</v>
      </c>
      <c r="K8435" s="184" t="s">
        <v>320</v>
      </c>
      <c r="L8435" s="186">
        <f t="shared" si="421"/>
        <v>0</v>
      </c>
      <c r="M8435" s="186">
        <f t="shared" si="422"/>
        <v>0</v>
      </c>
      <c r="N8435" s="185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t="28.8" hidden="1" x14ac:dyDescent="0.3">
      <c r="A8436" s="8"/>
      <c r="B8436" s="2" t="s">
        <v>2</v>
      </c>
      <c r="C8436" s="2" t="s">
        <v>3</v>
      </c>
      <c r="D8436" s="2" t="s">
        <v>754</v>
      </c>
      <c r="E8436" s="9" t="s">
        <v>846</v>
      </c>
      <c r="F8436" s="10">
        <v>1</v>
      </c>
      <c r="G8436" s="18" t="s">
        <v>5</v>
      </c>
      <c r="H8436" s="3">
        <v>2024</v>
      </c>
      <c r="I8436" s="20" t="s">
        <v>286</v>
      </c>
      <c r="J8436" s="184" t="s">
        <v>342</v>
      </c>
      <c r="K8436" s="184" t="s">
        <v>320</v>
      </c>
      <c r="L8436" s="186">
        <f t="shared" si="421"/>
        <v>0</v>
      </c>
      <c r="M8436" s="186">
        <f t="shared" si="422"/>
        <v>0</v>
      </c>
      <c r="N8436" s="185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754</v>
      </c>
      <c r="E8437" s="9" t="s">
        <v>846</v>
      </c>
      <c r="F8437" s="10">
        <v>1</v>
      </c>
      <c r="G8437" s="18" t="s">
        <v>5</v>
      </c>
      <c r="H8437" s="3">
        <v>2024</v>
      </c>
      <c r="I8437" s="20" t="s">
        <v>286</v>
      </c>
      <c r="J8437" s="184" t="s">
        <v>343</v>
      </c>
      <c r="K8437" s="184" t="s">
        <v>339</v>
      </c>
      <c r="L8437" s="186">
        <f t="shared" si="421"/>
        <v>0</v>
      </c>
      <c r="M8437" s="186">
        <f t="shared" si="422"/>
        <v>0</v>
      </c>
      <c r="N8437" s="185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754</v>
      </c>
      <c r="E8438" s="9" t="s">
        <v>846</v>
      </c>
      <c r="F8438" s="10">
        <v>1</v>
      </c>
      <c r="G8438" s="18" t="s">
        <v>5</v>
      </c>
      <c r="H8438" s="3">
        <v>2024</v>
      </c>
      <c r="I8438" s="20" t="s">
        <v>288</v>
      </c>
      <c r="J8438" s="184" t="s">
        <v>344</v>
      </c>
      <c r="K8438" s="184" t="s">
        <v>318</v>
      </c>
      <c r="L8438" s="186">
        <f t="shared" si="421"/>
        <v>0</v>
      </c>
      <c r="M8438" s="186">
        <f t="shared" si="422"/>
        <v>0</v>
      </c>
      <c r="N8438" s="185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754</v>
      </c>
      <c r="E8439" s="9" t="s">
        <v>846</v>
      </c>
      <c r="F8439" s="10">
        <v>1</v>
      </c>
      <c r="G8439" s="18" t="s">
        <v>5</v>
      </c>
      <c r="H8439" s="3">
        <v>2024</v>
      </c>
      <c r="I8439" s="20" t="s">
        <v>288</v>
      </c>
      <c r="J8439" s="183" t="s">
        <v>351</v>
      </c>
      <c r="K8439" s="183" t="s">
        <v>318</v>
      </c>
      <c r="L8439" s="186">
        <f t="shared" si="421"/>
        <v>0</v>
      </c>
      <c r="M8439" s="186">
        <f t="shared" si="422"/>
        <v>0</v>
      </c>
      <c r="N8439" s="185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t="28.8" hidden="1" x14ac:dyDescent="0.3">
      <c r="A8440" s="8"/>
      <c r="B8440" s="2" t="s">
        <v>2</v>
      </c>
      <c r="C8440" s="2" t="s">
        <v>3</v>
      </c>
      <c r="D8440" s="2" t="s">
        <v>754</v>
      </c>
      <c r="E8440" s="9" t="s">
        <v>846</v>
      </c>
      <c r="F8440" s="10">
        <v>1</v>
      </c>
      <c r="G8440" s="18" t="s">
        <v>5</v>
      </c>
      <c r="H8440" s="3">
        <v>2024</v>
      </c>
      <c r="I8440" s="20" t="s">
        <v>288</v>
      </c>
      <c r="J8440" s="183" t="s">
        <v>352</v>
      </c>
      <c r="K8440" s="183" t="s">
        <v>321</v>
      </c>
      <c r="L8440" s="186">
        <f t="shared" si="421"/>
        <v>0</v>
      </c>
      <c r="M8440" s="186">
        <f t="shared" si="422"/>
        <v>0</v>
      </c>
      <c r="N8440" s="185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754</v>
      </c>
      <c r="E8441" s="9" t="s">
        <v>846</v>
      </c>
      <c r="F8441" s="10">
        <v>1</v>
      </c>
      <c r="G8441" s="18" t="s">
        <v>5</v>
      </c>
      <c r="H8441" s="3">
        <v>2024</v>
      </c>
      <c r="I8441" s="20" t="s">
        <v>288</v>
      </c>
      <c r="J8441" s="183" t="s">
        <v>345</v>
      </c>
      <c r="K8441" s="183" t="s">
        <v>318</v>
      </c>
      <c r="L8441" s="186">
        <f t="shared" si="421"/>
        <v>0</v>
      </c>
      <c r="M8441" s="186">
        <f t="shared" si="422"/>
        <v>0</v>
      </c>
      <c r="N8441" s="185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754</v>
      </c>
      <c r="E8442" s="9" t="s">
        <v>846</v>
      </c>
      <c r="F8442" s="10">
        <v>1</v>
      </c>
      <c r="G8442" s="18" t="s">
        <v>5</v>
      </c>
      <c r="H8442" s="3">
        <v>2024</v>
      </c>
      <c r="I8442" s="20" t="s">
        <v>289</v>
      </c>
      <c r="J8442" s="183" t="s">
        <v>268</v>
      </c>
      <c r="K8442" s="183" t="s">
        <v>318</v>
      </c>
      <c r="L8442" s="186">
        <f t="shared" si="421"/>
        <v>0</v>
      </c>
      <c r="M8442" s="186">
        <f t="shared" si="422"/>
        <v>0</v>
      </c>
      <c r="N8442" s="185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754</v>
      </c>
      <c r="E8443" s="9" t="s">
        <v>846</v>
      </c>
      <c r="F8443" s="10">
        <v>1</v>
      </c>
      <c r="G8443" s="18" t="s">
        <v>5</v>
      </c>
      <c r="H8443" s="3">
        <v>2024</v>
      </c>
      <c r="I8443" s="20" t="s">
        <v>289</v>
      </c>
      <c r="J8443" s="183" t="s">
        <v>292</v>
      </c>
      <c r="K8443" s="183" t="s">
        <v>318</v>
      </c>
      <c r="L8443" s="186">
        <f t="shared" si="421"/>
        <v>0</v>
      </c>
      <c r="M8443" s="186">
        <f t="shared" si="422"/>
        <v>0</v>
      </c>
      <c r="N8443" s="185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754</v>
      </c>
      <c r="E8444" s="9" t="s">
        <v>846</v>
      </c>
      <c r="F8444" s="10">
        <v>1</v>
      </c>
      <c r="G8444" s="18" t="s">
        <v>5</v>
      </c>
      <c r="H8444" s="3">
        <v>2024</v>
      </c>
      <c r="I8444" s="20" t="s">
        <v>285</v>
      </c>
      <c r="J8444" s="183" t="s">
        <v>293</v>
      </c>
      <c r="K8444" s="183" t="s">
        <v>318</v>
      </c>
      <c r="L8444" s="186">
        <f t="shared" si="421"/>
        <v>0</v>
      </c>
      <c r="M8444" s="186">
        <f t="shared" si="422"/>
        <v>0</v>
      </c>
      <c r="N8444" s="185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754</v>
      </c>
      <c r="E8445" s="9" t="s">
        <v>846</v>
      </c>
      <c r="F8445" s="10">
        <v>1</v>
      </c>
      <c r="G8445" s="18" t="s">
        <v>5</v>
      </c>
      <c r="H8445" s="3">
        <v>2024</v>
      </c>
      <c r="I8445" s="20" t="s">
        <v>287</v>
      </c>
      <c r="J8445" s="183" t="s">
        <v>269</v>
      </c>
      <c r="K8445" s="183" t="s">
        <v>320</v>
      </c>
      <c r="L8445" s="186">
        <f t="shared" si="421"/>
        <v>0</v>
      </c>
      <c r="M8445" s="186">
        <f t="shared" si="422"/>
        <v>0</v>
      </c>
      <c r="N8445" s="185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754</v>
      </c>
      <c r="E8446" s="9" t="s">
        <v>846</v>
      </c>
      <c r="F8446" s="10">
        <v>1</v>
      </c>
      <c r="G8446" s="18" t="s">
        <v>5</v>
      </c>
      <c r="H8446" s="3">
        <v>2024</v>
      </c>
      <c r="I8446" s="20" t="s">
        <v>287</v>
      </c>
      <c r="J8446" s="183" t="s">
        <v>270</v>
      </c>
      <c r="K8446" s="183" t="s">
        <v>320</v>
      </c>
      <c r="L8446" s="186">
        <f t="shared" si="421"/>
        <v>0</v>
      </c>
      <c r="M8446" s="186">
        <f t="shared" si="422"/>
        <v>0</v>
      </c>
      <c r="N8446" s="185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754</v>
      </c>
      <c r="E8447" s="9" t="s">
        <v>846</v>
      </c>
      <c r="F8447" s="10">
        <v>1</v>
      </c>
      <c r="G8447" s="18" t="s">
        <v>5</v>
      </c>
      <c r="H8447" s="3">
        <v>2024</v>
      </c>
      <c r="I8447" s="20" t="s">
        <v>290</v>
      </c>
      <c r="J8447" s="183" t="s">
        <v>271</v>
      </c>
      <c r="K8447" s="183" t="s">
        <v>321</v>
      </c>
      <c r="L8447" s="186">
        <f t="shared" si="421"/>
        <v>0</v>
      </c>
      <c r="M8447" s="186">
        <f t="shared" si="422"/>
        <v>0</v>
      </c>
      <c r="N8447" s="185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754</v>
      </c>
      <c r="E8448" s="9" t="s">
        <v>846</v>
      </c>
      <c r="F8448" s="10">
        <v>1</v>
      </c>
      <c r="G8448" s="18" t="s">
        <v>5</v>
      </c>
      <c r="H8448" s="3">
        <v>2024</v>
      </c>
      <c r="I8448" s="20" t="s">
        <v>284</v>
      </c>
      <c r="J8448" s="183" t="s">
        <v>294</v>
      </c>
      <c r="K8448" s="183" t="s">
        <v>320</v>
      </c>
      <c r="L8448" s="186">
        <f t="shared" si="421"/>
        <v>0</v>
      </c>
      <c r="M8448" s="186">
        <f t="shared" si="422"/>
        <v>0</v>
      </c>
      <c r="N8448" s="185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t="28.8" hidden="1" x14ac:dyDescent="0.3">
      <c r="A8449" s="8"/>
      <c r="B8449" s="2" t="s">
        <v>2</v>
      </c>
      <c r="C8449" s="2" t="s">
        <v>3</v>
      </c>
      <c r="D8449" s="2" t="s">
        <v>754</v>
      </c>
      <c r="E8449" s="9" t="s">
        <v>846</v>
      </c>
      <c r="F8449" s="10">
        <v>1</v>
      </c>
      <c r="G8449" s="18" t="s">
        <v>5</v>
      </c>
      <c r="H8449" s="3">
        <v>2024</v>
      </c>
      <c r="I8449" s="20" t="s">
        <v>284</v>
      </c>
      <c r="J8449" s="183" t="s">
        <v>346</v>
      </c>
      <c r="K8449" s="183" t="s">
        <v>320</v>
      </c>
      <c r="L8449" s="186">
        <f t="shared" si="421"/>
        <v>0</v>
      </c>
      <c r="M8449" s="186">
        <f t="shared" si="422"/>
        <v>0</v>
      </c>
      <c r="N8449" s="185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754</v>
      </c>
      <c r="E8450" s="9" t="s">
        <v>846</v>
      </c>
      <c r="F8450" s="10">
        <v>1</v>
      </c>
      <c r="G8450" s="18" t="s">
        <v>5</v>
      </c>
      <c r="H8450" s="3">
        <v>2024</v>
      </c>
      <c r="I8450" s="20" t="s">
        <v>284</v>
      </c>
      <c r="J8450" s="183" t="s">
        <v>295</v>
      </c>
      <c r="K8450" s="183" t="s">
        <v>320</v>
      </c>
      <c r="L8450" s="186">
        <f t="shared" si="421"/>
        <v>0</v>
      </c>
      <c r="M8450" s="186">
        <f t="shared" si="422"/>
        <v>0</v>
      </c>
      <c r="N8450" s="185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t="28.8" hidden="1" x14ac:dyDescent="0.3">
      <c r="A8451" s="8"/>
      <c r="B8451" s="2" t="s">
        <v>2</v>
      </c>
      <c r="C8451" s="2" t="s">
        <v>3</v>
      </c>
      <c r="D8451" s="2" t="s">
        <v>754</v>
      </c>
      <c r="E8451" s="9" t="s">
        <v>846</v>
      </c>
      <c r="F8451" s="10">
        <v>1</v>
      </c>
      <c r="G8451" s="18" t="s">
        <v>5</v>
      </c>
      <c r="H8451" s="3">
        <v>2024</v>
      </c>
      <c r="I8451" s="20" t="s">
        <v>290</v>
      </c>
      <c r="J8451" s="183" t="s">
        <v>299</v>
      </c>
      <c r="K8451" s="183" t="s">
        <v>318</v>
      </c>
      <c r="L8451" s="186">
        <f t="shared" si="421"/>
        <v>0</v>
      </c>
      <c r="M8451" s="186">
        <f t="shared" si="422"/>
        <v>0</v>
      </c>
      <c r="N8451" s="185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754</v>
      </c>
      <c r="E8452" s="9" t="s">
        <v>846</v>
      </c>
      <c r="F8452" s="10">
        <v>1</v>
      </c>
      <c r="G8452" s="18" t="s">
        <v>5</v>
      </c>
      <c r="H8452" s="3">
        <v>2024</v>
      </c>
      <c r="I8452" s="20" t="s">
        <v>315</v>
      </c>
      <c r="J8452" s="183" t="s">
        <v>347</v>
      </c>
      <c r="K8452" s="183" t="s">
        <v>320</v>
      </c>
      <c r="L8452" s="186">
        <f t="shared" si="421"/>
        <v>0</v>
      </c>
      <c r="M8452" s="186">
        <f t="shared" si="422"/>
        <v>0</v>
      </c>
      <c r="N8452" s="185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t="28.8" hidden="1" x14ac:dyDescent="0.3">
      <c r="A8453" s="8"/>
      <c r="B8453" s="2" t="s">
        <v>2</v>
      </c>
      <c r="C8453" s="2" t="s">
        <v>3</v>
      </c>
      <c r="D8453" s="2" t="s">
        <v>754</v>
      </c>
      <c r="E8453" s="9" t="s">
        <v>846</v>
      </c>
      <c r="F8453" s="10">
        <v>1</v>
      </c>
      <c r="G8453" s="18" t="s">
        <v>5</v>
      </c>
      <c r="H8453" s="3">
        <v>2024</v>
      </c>
      <c r="I8453" s="20" t="s">
        <v>315</v>
      </c>
      <c r="J8453" s="183" t="s">
        <v>296</v>
      </c>
      <c r="K8453" s="183" t="s">
        <v>321</v>
      </c>
      <c r="L8453" s="186">
        <f t="shared" si="421"/>
        <v>0</v>
      </c>
      <c r="M8453" s="186">
        <f t="shared" si="422"/>
        <v>0</v>
      </c>
      <c r="N8453" s="185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t="28.8" hidden="1" x14ac:dyDescent="0.3">
      <c r="A8454" s="8"/>
      <c r="B8454" s="2" t="s">
        <v>2</v>
      </c>
      <c r="C8454" s="2" t="s">
        <v>3</v>
      </c>
      <c r="D8454" s="2" t="s">
        <v>754</v>
      </c>
      <c r="E8454" s="9" t="s">
        <v>846</v>
      </c>
      <c r="F8454" s="10">
        <v>1</v>
      </c>
      <c r="G8454" s="18" t="s">
        <v>5</v>
      </c>
      <c r="H8454" s="3">
        <v>2024</v>
      </c>
      <c r="I8454" s="20" t="s">
        <v>316</v>
      </c>
      <c r="J8454" s="183" t="s">
        <v>297</v>
      </c>
      <c r="K8454" s="183" t="s">
        <v>318</v>
      </c>
      <c r="L8454" s="186">
        <f t="shared" si="421"/>
        <v>0</v>
      </c>
      <c r="M8454" s="186">
        <f t="shared" si="422"/>
        <v>0</v>
      </c>
      <c r="N8454" s="185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754</v>
      </c>
      <c r="E8455" s="9" t="s">
        <v>846</v>
      </c>
      <c r="F8455" s="10">
        <v>1</v>
      </c>
      <c r="G8455" s="18" t="s">
        <v>5</v>
      </c>
      <c r="H8455" s="3">
        <v>2024</v>
      </c>
      <c r="I8455" s="20" t="s">
        <v>316</v>
      </c>
      <c r="J8455" s="184" t="s">
        <v>348</v>
      </c>
      <c r="K8455" s="184" t="s">
        <v>320</v>
      </c>
      <c r="L8455" s="186">
        <f t="shared" si="421"/>
        <v>0</v>
      </c>
      <c r="M8455" s="186">
        <f t="shared" si="422"/>
        <v>0</v>
      </c>
      <c r="N8455" s="185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754</v>
      </c>
      <c r="E8456" s="9" t="s">
        <v>846</v>
      </c>
      <c r="F8456" s="10">
        <v>1</v>
      </c>
      <c r="G8456" s="18" t="s">
        <v>5</v>
      </c>
      <c r="H8456" s="3">
        <v>2024</v>
      </c>
      <c r="I8456" s="20" t="s">
        <v>282</v>
      </c>
      <c r="J8456" s="183" t="s">
        <v>272</v>
      </c>
      <c r="K8456" s="183" t="s">
        <v>321</v>
      </c>
      <c r="L8456" s="186">
        <f t="shared" si="421"/>
        <v>0</v>
      </c>
      <c r="M8456" s="186">
        <f t="shared" si="422"/>
        <v>0</v>
      </c>
      <c r="N8456" s="185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754</v>
      </c>
      <c r="E8457" s="9" t="s">
        <v>846</v>
      </c>
      <c r="F8457" s="10">
        <v>1</v>
      </c>
      <c r="G8457" s="18" t="s">
        <v>5</v>
      </c>
      <c r="H8457" s="3">
        <v>2024</v>
      </c>
      <c r="I8457" s="20" t="s">
        <v>282</v>
      </c>
      <c r="J8457" s="183" t="s">
        <v>273</v>
      </c>
      <c r="K8457" s="183" t="s">
        <v>321</v>
      </c>
      <c r="L8457" s="187">
        <f t="shared" si="421"/>
        <v>0</v>
      </c>
      <c r="M8457" s="186">
        <f t="shared" si="422"/>
        <v>0</v>
      </c>
      <c r="N8457" s="185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754</v>
      </c>
      <c r="E8458" s="9" t="s">
        <v>846</v>
      </c>
      <c r="F8458" s="10">
        <v>1</v>
      </c>
      <c r="G8458" s="18" t="s">
        <v>5</v>
      </c>
      <c r="H8458" s="3">
        <v>2024</v>
      </c>
      <c r="I8458" s="20" t="s">
        <v>282</v>
      </c>
      <c r="J8458" s="183" t="s">
        <v>274</v>
      </c>
      <c r="K8458" s="183" t="s">
        <v>321</v>
      </c>
      <c r="L8458" s="186">
        <f t="shared" si="421"/>
        <v>0</v>
      </c>
      <c r="M8458" s="186">
        <f t="shared" si="422"/>
        <v>0</v>
      </c>
      <c r="N8458" s="185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754</v>
      </c>
      <c r="E8459" s="9" t="s">
        <v>846</v>
      </c>
      <c r="F8459" s="10">
        <v>1</v>
      </c>
      <c r="G8459" s="18" t="s">
        <v>5</v>
      </c>
      <c r="H8459" s="3">
        <v>2024</v>
      </c>
      <c r="I8459" s="20" t="s">
        <v>282</v>
      </c>
      <c r="J8459" s="183" t="s">
        <v>275</v>
      </c>
      <c r="K8459" s="183" t="s">
        <v>321</v>
      </c>
      <c r="L8459" s="186">
        <f t="shared" si="421"/>
        <v>0</v>
      </c>
      <c r="M8459" s="186">
        <f t="shared" si="422"/>
        <v>0</v>
      </c>
      <c r="N8459" s="185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754</v>
      </c>
      <c r="E8460" s="9" t="s">
        <v>846</v>
      </c>
      <c r="F8460" s="10">
        <v>1</v>
      </c>
      <c r="G8460" s="18" t="s">
        <v>5</v>
      </c>
      <c r="H8460" s="3">
        <v>2024</v>
      </c>
      <c r="I8460" s="20" t="s">
        <v>282</v>
      </c>
      <c r="J8460" s="183" t="s">
        <v>276</v>
      </c>
      <c r="K8460" s="183" t="s">
        <v>320</v>
      </c>
      <c r="L8460" s="186">
        <f t="shared" si="421"/>
        <v>0</v>
      </c>
      <c r="M8460" s="186">
        <f t="shared" si="422"/>
        <v>0</v>
      </c>
      <c r="N8460" s="185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754</v>
      </c>
      <c r="E8461" s="9" t="s">
        <v>846</v>
      </c>
      <c r="F8461" s="10">
        <v>1</v>
      </c>
      <c r="G8461" s="18" t="s">
        <v>5</v>
      </c>
      <c r="H8461" s="3">
        <v>2024</v>
      </c>
      <c r="I8461" s="20" t="s">
        <v>282</v>
      </c>
      <c r="J8461" s="183" t="s">
        <v>277</v>
      </c>
      <c r="K8461" s="183" t="s">
        <v>320</v>
      </c>
      <c r="L8461" s="186">
        <f t="shared" si="421"/>
        <v>2</v>
      </c>
      <c r="M8461" s="186">
        <f t="shared" si="422"/>
        <v>2.7069999999999999</v>
      </c>
      <c r="N8461" s="185" t="s">
        <v>363</v>
      </c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754</v>
      </c>
      <c r="E8462" s="9" t="s">
        <v>846</v>
      </c>
      <c r="F8462" s="10">
        <v>1</v>
      </c>
      <c r="G8462" s="18" t="s">
        <v>5</v>
      </c>
      <c r="H8462" s="3">
        <v>2024</v>
      </c>
      <c r="I8462" s="20" t="s">
        <v>283</v>
      </c>
      <c r="J8462" s="183" t="s">
        <v>298</v>
      </c>
      <c r="K8462" s="183" t="s">
        <v>321</v>
      </c>
      <c r="L8462" s="186">
        <f t="shared" si="421"/>
        <v>0</v>
      </c>
      <c r="M8462" s="186">
        <f t="shared" si="422"/>
        <v>0</v>
      </c>
      <c r="N8462" s="185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754</v>
      </c>
      <c r="E8463" s="9" t="s">
        <v>846</v>
      </c>
      <c r="F8463" s="10">
        <v>1</v>
      </c>
      <c r="G8463" s="18" t="s">
        <v>5</v>
      </c>
      <c r="H8463" s="3">
        <v>2024</v>
      </c>
      <c r="I8463" s="20" t="s">
        <v>283</v>
      </c>
      <c r="J8463" s="183" t="s">
        <v>278</v>
      </c>
      <c r="K8463" s="183" t="s">
        <v>320</v>
      </c>
      <c r="L8463" s="186">
        <f t="shared" si="421"/>
        <v>3</v>
      </c>
      <c r="M8463" s="186">
        <f t="shared" si="422"/>
        <v>5.9820000000000002</v>
      </c>
      <c r="N8463" s="185" t="s">
        <v>1111</v>
      </c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1111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754</v>
      </c>
      <c r="E8464" s="9" t="s">
        <v>846</v>
      </c>
      <c r="F8464" s="10">
        <v>1</v>
      </c>
      <c r="G8464" s="18" t="s">
        <v>5</v>
      </c>
      <c r="H8464" s="3">
        <v>2024</v>
      </c>
      <c r="I8464" s="20" t="s">
        <v>283</v>
      </c>
      <c r="J8464" s="183" t="s">
        <v>279</v>
      </c>
      <c r="K8464" s="183" t="s">
        <v>320</v>
      </c>
      <c r="L8464" s="186">
        <f t="shared" si="421"/>
        <v>0</v>
      </c>
      <c r="M8464" s="186">
        <f t="shared" si="422"/>
        <v>0</v>
      </c>
      <c r="N8464" s="185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754</v>
      </c>
      <c r="E8465" s="9" t="s">
        <v>846</v>
      </c>
      <c r="F8465" s="10">
        <v>1</v>
      </c>
      <c r="G8465" s="18" t="s">
        <v>5</v>
      </c>
      <c r="H8465" s="3">
        <v>2024</v>
      </c>
      <c r="I8465" s="20" t="s">
        <v>286</v>
      </c>
      <c r="J8465" s="183" t="s">
        <v>280</v>
      </c>
      <c r="K8465" s="183" t="s">
        <v>319</v>
      </c>
      <c r="L8465" s="186">
        <f t="shared" si="421"/>
        <v>0</v>
      </c>
      <c r="M8465" s="186">
        <f t="shared" si="422"/>
        <v>0</v>
      </c>
      <c r="N8465" s="185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t="28.8" hidden="1" x14ac:dyDescent="0.3">
      <c r="A8466" s="8"/>
      <c r="B8466" s="2" t="s">
        <v>2</v>
      </c>
      <c r="C8466" s="2" t="s">
        <v>3</v>
      </c>
      <c r="D8466" s="2" t="s">
        <v>754</v>
      </c>
      <c r="E8466" s="9" t="s">
        <v>846</v>
      </c>
      <c r="F8466" s="10">
        <v>1</v>
      </c>
      <c r="G8466" s="18" t="s">
        <v>5</v>
      </c>
      <c r="H8466" s="3">
        <v>2024</v>
      </c>
      <c r="I8466" s="20" t="s">
        <v>286</v>
      </c>
      <c r="J8466" s="183" t="s">
        <v>281</v>
      </c>
      <c r="K8466" s="183" t="s">
        <v>319</v>
      </c>
      <c r="L8466" s="186"/>
      <c r="M8466" s="186">
        <f t="shared" si="422"/>
        <v>19.875</v>
      </c>
      <c r="N8466" s="185" t="s">
        <v>1685</v>
      </c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941</v>
      </c>
      <c r="BD8466" s="8"/>
      <c r="BE8466" s="8"/>
      <c r="BF8466" s="8"/>
      <c r="BG8466" s="122">
        <v>0.65200000000000002</v>
      </c>
      <c r="BH8466" s="8" t="s">
        <v>1054</v>
      </c>
      <c r="BI8466" s="8"/>
      <c r="BJ8466" s="8"/>
      <c r="BK8466" s="8"/>
      <c r="BL8466" s="122">
        <v>8.7189999999999994</v>
      </c>
      <c r="BM8466" s="8" t="s">
        <v>1183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754</v>
      </c>
      <c r="E8467" s="16" t="s">
        <v>846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2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754</v>
      </c>
      <c r="E8468" s="9" t="s">
        <v>846</v>
      </c>
      <c r="F8468" s="10">
        <v>2</v>
      </c>
      <c r="G8468" s="18" t="s">
        <v>5</v>
      </c>
      <c r="H8468" s="3">
        <v>2024</v>
      </c>
      <c r="I8468" s="20" t="s">
        <v>287</v>
      </c>
      <c r="J8468" s="183" t="s">
        <v>509</v>
      </c>
      <c r="K8468" s="183" t="s">
        <v>318</v>
      </c>
      <c r="L8468" s="186">
        <f>SUM(R8468,W8468,AB8468,AG8468,AL8468,AQ8468,AV8468,BA8468,BF8468,BK8468,BP8468,BU8468)</f>
        <v>0</v>
      </c>
      <c r="M8468" s="186">
        <f t="shared" si="422"/>
        <v>0</v>
      </c>
      <c r="N8468" s="185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754</v>
      </c>
      <c r="E8469" s="9" t="s">
        <v>846</v>
      </c>
      <c r="F8469" s="10">
        <v>2</v>
      </c>
      <c r="G8469" s="18" t="s">
        <v>5</v>
      </c>
      <c r="H8469" s="3">
        <v>2024</v>
      </c>
      <c r="I8469" s="20" t="s">
        <v>287</v>
      </c>
      <c r="J8469" s="183" t="s">
        <v>291</v>
      </c>
      <c r="K8469" s="183" t="s">
        <v>319</v>
      </c>
      <c r="L8469" s="186">
        <f t="shared" ref="L8469:L8504" si="427">SUM(R8469,W8469,AB8469,AG8469,AL8469,AQ8469,AV8469,BA8469,BF8469,BK8469,BP8469,BU8469)</f>
        <v>0</v>
      </c>
      <c r="M8469" s="186">
        <f>SUM(S8469,X8469,AC8469,AH8469,AM8469,AR8469,AW8469,BB8469,BG8469,BL8469,BQ8469,BV8469)</f>
        <v>0</v>
      </c>
      <c r="N8469" s="185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754</v>
      </c>
      <c r="E8470" s="9" t="s">
        <v>846</v>
      </c>
      <c r="F8470" s="10">
        <v>2</v>
      </c>
      <c r="G8470" s="18" t="s">
        <v>5</v>
      </c>
      <c r="H8470" s="3">
        <v>2024</v>
      </c>
      <c r="I8470" s="20" t="s">
        <v>286</v>
      </c>
      <c r="J8470" s="183" t="s">
        <v>336</v>
      </c>
      <c r="K8470" s="183" t="s">
        <v>319</v>
      </c>
      <c r="L8470" s="186">
        <f t="shared" si="427"/>
        <v>0</v>
      </c>
      <c r="M8470" s="186">
        <f t="shared" ref="M8470:M8507" si="428">SUM(S8470,X8470,AC8470,AH8470,AM8470,AR8470,AW8470,BB8470,BG8470,BL8470,BQ8470,BV8470)</f>
        <v>0</v>
      </c>
      <c r="N8470" s="185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754</v>
      </c>
      <c r="E8471" s="9" t="s">
        <v>846</v>
      </c>
      <c r="F8471" s="10">
        <v>2</v>
      </c>
      <c r="G8471" s="18" t="s">
        <v>5</v>
      </c>
      <c r="H8471" s="3">
        <v>2024</v>
      </c>
      <c r="I8471" s="20" t="s">
        <v>286</v>
      </c>
      <c r="J8471" s="184" t="s">
        <v>337</v>
      </c>
      <c r="K8471" s="184" t="s">
        <v>318</v>
      </c>
      <c r="L8471" s="186">
        <f t="shared" si="427"/>
        <v>0</v>
      </c>
      <c r="M8471" s="186">
        <f t="shared" si="428"/>
        <v>0</v>
      </c>
      <c r="N8471" s="185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t="28.8" hidden="1" x14ac:dyDescent="0.3">
      <c r="A8472" s="8"/>
      <c r="B8472" s="2" t="s">
        <v>2</v>
      </c>
      <c r="C8472" s="2" t="s">
        <v>3</v>
      </c>
      <c r="D8472" s="2" t="s">
        <v>754</v>
      </c>
      <c r="E8472" s="9" t="s">
        <v>846</v>
      </c>
      <c r="F8472" s="10">
        <v>2</v>
      </c>
      <c r="G8472" s="18" t="s">
        <v>5</v>
      </c>
      <c r="H8472" s="3">
        <v>2024</v>
      </c>
      <c r="I8472" s="20" t="s">
        <v>286</v>
      </c>
      <c r="J8472" s="184" t="s">
        <v>338</v>
      </c>
      <c r="K8472" s="184" t="s">
        <v>339</v>
      </c>
      <c r="L8472" s="186">
        <f t="shared" si="427"/>
        <v>0</v>
      </c>
      <c r="M8472" s="186">
        <f t="shared" si="428"/>
        <v>0</v>
      </c>
      <c r="N8472" s="185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t="28.8" hidden="1" x14ac:dyDescent="0.3">
      <c r="A8473" s="8"/>
      <c r="B8473" s="2" t="s">
        <v>2</v>
      </c>
      <c r="C8473" s="2" t="s">
        <v>3</v>
      </c>
      <c r="D8473" s="2" t="s">
        <v>754</v>
      </c>
      <c r="E8473" s="9" t="s">
        <v>846</v>
      </c>
      <c r="F8473" s="10">
        <v>2</v>
      </c>
      <c r="G8473" s="18" t="s">
        <v>5</v>
      </c>
      <c r="H8473" s="3">
        <v>2024</v>
      </c>
      <c r="I8473" s="20" t="s">
        <v>286</v>
      </c>
      <c r="J8473" s="184" t="s">
        <v>340</v>
      </c>
      <c r="K8473" s="184" t="s">
        <v>318</v>
      </c>
      <c r="L8473" s="186">
        <f t="shared" si="427"/>
        <v>0</v>
      </c>
      <c r="M8473" s="186">
        <f t="shared" si="428"/>
        <v>0</v>
      </c>
      <c r="N8473" s="185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754</v>
      </c>
      <c r="E8474" s="9" t="s">
        <v>846</v>
      </c>
      <c r="F8474" s="10">
        <v>2</v>
      </c>
      <c r="G8474" s="18" t="s">
        <v>5</v>
      </c>
      <c r="H8474" s="3">
        <v>2024</v>
      </c>
      <c r="I8474" s="20" t="s">
        <v>286</v>
      </c>
      <c r="J8474" s="184" t="s">
        <v>341</v>
      </c>
      <c r="K8474" s="184" t="s">
        <v>320</v>
      </c>
      <c r="L8474" s="186">
        <f t="shared" si="427"/>
        <v>0</v>
      </c>
      <c r="M8474" s="186">
        <f t="shared" si="428"/>
        <v>0</v>
      </c>
      <c r="N8474" s="185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t="28.8" hidden="1" x14ac:dyDescent="0.3">
      <c r="A8475" s="8"/>
      <c r="B8475" s="2" t="s">
        <v>2</v>
      </c>
      <c r="C8475" s="2" t="s">
        <v>3</v>
      </c>
      <c r="D8475" s="2" t="s">
        <v>754</v>
      </c>
      <c r="E8475" s="9" t="s">
        <v>846</v>
      </c>
      <c r="F8475" s="10">
        <v>2</v>
      </c>
      <c r="G8475" s="18" t="s">
        <v>5</v>
      </c>
      <c r="H8475" s="3">
        <v>2024</v>
      </c>
      <c r="I8475" s="20" t="s">
        <v>286</v>
      </c>
      <c r="J8475" s="184" t="s">
        <v>342</v>
      </c>
      <c r="K8475" s="184" t="s">
        <v>320</v>
      </c>
      <c r="L8475" s="186">
        <f t="shared" si="427"/>
        <v>0</v>
      </c>
      <c r="M8475" s="186">
        <f t="shared" si="428"/>
        <v>0</v>
      </c>
      <c r="N8475" s="185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754</v>
      </c>
      <c r="E8476" s="9" t="s">
        <v>846</v>
      </c>
      <c r="F8476" s="10">
        <v>2</v>
      </c>
      <c r="G8476" s="18" t="s">
        <v>5</v>
      </c>
      <c r="H8476" s="3">
        <v>2024</v>
      </c>
      <c r="I8476" s="20" t="s">
        <v>286</v>
      </c>
      <c r="J8476" s="184" t="s">
        <v>343</v>
      </c>
      <c r="K8476" s="184" t="s">
        <v>339</v>
      </c>
      <c r="L8476" s="186">
        <f t="shared" si="427"/>
        <v>0</v>
      </c>
      <c r="M8476" s="186">
        <f t="shared" si="428"/>
        <v>0</v>
      </c>
      <c r="N8476" s="185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754</v>
      </c>
      <c r="E8477" s="9" t="s">
        <v>846</v>
      </c>
      <c r="F8477" s="10">
        <v>2</v>
      </c>
      <c r="G8477" s="18" t="s">
        <v>5</v>
      </c>
      <c r="H8477" s="3">
        <v>2024</v>
      </c>
      <c r="I8477" s="20" t="s">
        <v>288</v>
      </c>
      <c r="J8477" s="184" t="s">
        <v>344</v>
      </c>
      <c r="K8477" s="184" t="s">
        <v>318</v>
      </c>
      <c r="L8477" s="186">
        <f t="shared" si="427"/>
        <v>0</v>
      </c>
      <c r="M8477" s="186">
        <f t="shared" si="428"/>
        <v>0</v>
      </c>
      <c r="N8477" s="185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754</v>
      </c>
      <c r="E8478" s="9" t="s">
        <v>846</v>
      </c>
      <c r="F8478" s="10">
        <v>2</v>
      </c>
      <c r="G8478" s="18" t="s">
        <v>5</v>
      </c>
      <c r="H8478" s="3">
        <v>2024</v>
      </c>
      <c r="I8478" s="20" t="s">
        <v>288</v>
      </c>
      <c r="J8478" s="183" t="s">
        <v>351</v>
      </c>
      <c r="K8478" s="183" t="s">
        <v>318</v>
      </c>
      <c r="L8478" s="186">
        <f t="shared" si="427"/>
        <v>0</v>
      </c>
      <c r="M8478" s="186">
        <f t="shared" si="428"/>
        <v>0</v>
      </c>
      <c r="N8478" s="185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t="28.8" hidden="1" x14ac:dyDescent="0.3">
      <c r="A8479" s="8"/>
      <c r="B8479" s="2" t="s">
        <v>2</v>
      </c>
      <c r="C8479" s="2" t="s">
        <v>3</v>
      </c>
      <c r="D8479" s="2" t="s">
        <v>754</v>
      </c>
      <c r="E8479" s="9" t="s">
        <v>846</v>
      </c>
      <c r="F8479" s="10">
        <v>2</v>
      </c>
      <c r="G8479" s="18" t="s">
        <v>5</v>
      </c>
      <c r="H8479" s="3">
        <v>2024</v>
      </c>
      <c r="I8479" s="20" t="s">
        <v>288</v>
      </c>
      <c r="J8479" s="183" t="s">
        <v>352</v>
      </c>
      <c r="K8479" s="183" t="s">
        <v>321</v>
      </c>
      <c r="L8479" s="186">
        <f t="shared" si="427"/>
        <v>0</v>
      </c>
      <c r="M8479" s="186">
        <f t="shared" si="428"/>
        <v>0</v>
      </c>
      <c r="N8479" s="185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754</v>
      </c>
      <c r="E8480" s="9" t="s">
        <v>846</v>
      </c>
      <c r="F8480" s="10">
        <v>2</v>
      </c>
      <c r="G8480" s="18" t="s">
        <v>5</v>
      </c>
      <c r="H8480" s="3">
        <v>2024</v>
      </c>
      <c r="I8480" s="20" t="s">
        <v>288</v>
      </c>
      <c r="J8480" s="183" t="s">
        <v>345</v>
      </c>
      <c r="K8480" s="183" t="s">
        <v>318</v>
      </c>
      <c r="L8480" s="186">
        <f t="shared" si="427"/>
        <v>0</v>
      </c>
      <c r="M8480" s="186">
        <f t="shared" si="428"/>
        <v>0</v>
      </c>
      <c r="N8480" s="185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754</v>
      </c>
      <c r="E8481" s="9" t="s">
        <v>846</v>
      </c>
      <c r="F8481" s="10">
        <v>2</v>
      </c>
      <c r="G8481" s="18" t="s">
        <v>5</v>
      </c>
      <c r="H8481" s="3">
        <v>2024</v>
      </c>
      <c r="I8481" s="20" t="s">
        <v>289</v>
      </c>
      <c r="J8481" s="183" t="s">
        <v>268</v>
      </c>
      <c r="K8481" s="183" t="s">
        <v>318</v>
      </c>
      <c r="L8481" s="186">
        <f t="shared" si="427"/>
        <v>0</v>
      </c>
      <c r="M8481" s="186">
        <f t="shared" si="428"/>
        <v>0</v>
      </c>
      <c r="N8481" s="185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754</v>
      </c>
      <c r="E8482" s="9" t="s">
        <v>846</v>
      </c>
      <c r="F8482" s="10">
        <v>2</v>
      </c>
      <c r="G8482" s="18" t="s">
        <v>5</v>
      </c>
      <c r="H8482" s="3">
        <v>2024</v>
      </c>
      <c r="I8482" s="20" t="s">
        <v>289</v>
      </c>
      <c r="J8482" s="183" t="s">
        <v>292</v>
      </c>
      <c r="K8482" s="183" t="s">
        <v>318</v>
      </c>
      <c r="L8482" s="186">
        <f t="shared" si="427"/>
        <v>0</v>
      </c>
      <c r="M8482" s="186">
        <f t="shared" si="428"/>
        <v>0</v>
      </c>
      <c r="N8482" s="185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754</v>
      </c>
      <c r="E8483" s="9" t="s">
        <v>846</v>
      </c>
      <c r="F8483" s="10">
        <v>2</v>
      </c>
      <c r="G8483" s="18" t="s">
        <v>5</v>
      </c>
      <c r="H8483" s="3">
        <v>2024</v>
      </c>
      <c r="I8483" s="20" t="s">
        <v>285</v>
      </c>
      <c r="J8483" s="183" t="s">
        <v>293</v>
      </c>
      <c r="K8483" s="183" t="s">
        <v>318</v>
      </c>
      <c r="L8483" s="186">
        <f t="shared" si="427"/>
        <v>0</v>
      </c>
      <c r="M8483" s="186">
        <f t="shared" si="428"/>
        <v>0</v>
      </c>
      <c r="N8483" s="185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754</v>
      </c>
      <c r="E8484" s="9" t="s">
        <v>846</v>
      </c>
      <c r="F8484" s="10">
        <v>2</v>
      </c>
      <c r="G8484" s="18" t="s">
        <v>5</v>
      </c>
      <c r="H8484" s="3">
        <v>2024</v>
      </c>
      <c r="I8484" s="20" t="s">
        <v>287</v>
      </c>
      <c r="J8484" s="183" t="s">
        <v>269</v>
      </c>
      <c r="K8484" s="183" t="s">
        <v>320</v>
      </c>
      <c r="L8484" s="186">
        <f t="shared" si="427"/>
        <v>0</v>
      </c>
      <c r="M8484" s="186">
        <f t="shared" si="428"/>
        <v>0</v>
      </c>
      <c r="N8484" s="185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754</v>
      </c>
      <c r="E8485" s="9" t="s">
        <v>846</v>
      </c>
      <c r="F8485" s="10">
        <v>2</v>
      </c>
      <c r="G8485" s="18" t="s">
        <v>5</v>
      </c>
      <c r="H8485" s="3">
        <v>2024</v>
      </c>
      <c r="I8485" s="20" t="s">
        <v>287</v>
      </c>
      <c r="J8485" s="183" t="s">
        <v>270</v>
      </c>
      <c r="K8485" s="183" t="s">
        <v>320</v>
      </c>
      <c r="L8485" s="186">
        <f t="shared" si="427"/>
        <v>0</v>
      </c>
      <c r="M8485" s="186">
        <f t="shared" si="428"/>
        <v>0</v>
      </c>
      <c r="N8485" s="185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754</v>
      </c>
      <c r="E8486" s="9" t="s">
        <v>846</v>
      </c>
      <c r="F8486" s="10">
        <v>2</v>
      </c>
      <c r="G8486" s="18" t="s">
        <v>5</v>
      </c>
      <c r="H8486" s="3">
        <v>2024</v>
      </c>
      <c r="I8486" s="20" t="s">
        <v>290</v>
      </c>
      <c r="J8486" s="183" t="s">
        <v>271</v>
      </c>
      <c r="K8486" s="183" t="s">
        <v>321</v>
      </c>
      <c r="L8486" s="186">
        <f t="shared" si="427"/>
        <v>0</v>
      </c>
      <c r="M8486" s="186">
        <f t="shared" si="428"/>
        <v>0</v>
      </c>
      <c r="N8486" s="185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754</v>
      </c>
      <c r="E8487" s="9" t="s">
        <v>846</v>
      </c>
      <c r="F8487" s="10">
        <v>2</v>
      </c>
      <c r="G8487" s="18" t="s">
        <v>5</v>
      </c>
      <c r="H8487" s="3">
        <v>2024</v>
      </c>
      <c r="I8487" s="20" t="s">
        <v>284</v>
      </c>
      <c r="J8487" s="183" t="s">
        <v>294</v>
      </c>
      <c r="K8487" s="183" t="s">
        <v>320</v>
      </c>
      <c r="L8487" s="186">
        <f t="shared" si="427"/>
        <v>0</v>
      </c>
      <c r="M8487" s="186">
        <f t="shared" si="428"/>
        <v>0</v>
      </c>
      <c r="N8487" s="185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t="28.8" hidden="1" x14ac:dyDescent="0.3">
      <c r="A8488" s="8"/>
      <c r="B8488" s="2" t="s">
        <v>2</v>
      </c>
      <c r="C8488" s="2" t="s">
        <v>3</v>
      </c>
      <c r="D8488" s="2" t="s">
        <v>754</v>
      </c>
      <c r="E8488" s="9" t="s">
        <v>846</v>
      </c>
      <c r="F8488" s="10">
        <v>2</v>
      </c>
      <c r="G8488" s="18" t="s">
        <v>5</v>
      </c>
      <c r="H8488" s="3">
        <v>2024</v>
      </c>
      <c r="I8488" s="20" t="s">
        <v>284</v>
      </c>
      <c r="J8488" s="183" t="s">
        <v>346</v>
      </c>
      <c r="K8488" s="183" t="s">
        <v>320</v>
      </c>
      <c r="L8488" s="186">
        <f t="shared" si="427"/>
        <v>0</v>
      </c>
      <c r="M8488" s="186">
        <f t="shared" si="428"/>
        <v>0</v>
      </c>
      <c r="N8488" s="185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754</v>
      </c>
      <c r="E8489" s="9" t="s">
        <v>846</v>
      </c>
      <c r="F8489" s="10">
        <v>2</v>
      </c>
      <c r="G8489" s="18" t="s">
        <v>5</v>
      </c>
      <c r="H8489" s="3">
        <v>2024</v>
      </c>
      <c r="I8489" s="20" t="s">
        <v>284</v>
      </c>
      <c r="J8489" s="183" t="s">
        <v>295</v>
      </c>
      <c r="K8489" s="183" t="s">
        <v>320</v>
      </c>
      <c r="L8489" s="186">
        <f t="shared" si="427"/>
        <v>0</v>
      </c>
      <c r="M8489" s="186">
        <f t="shared" si="428"/>
        <v>0</v>
      </c>
      <c r="N8489" s="185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t="28.8" hidden="1" x14ac:dyDescent="0.3">
      <c r="A8490" s="8"/>
      <c r="B8490" s="2" t="s">
        <v>2</v>
      </c>
      <c r="C8490" s="2" t="s">
        <v>3</v>
      </c>
      <c r="D8490" s="2" t="s">
        <v>754</v>
      </c>
      <c r="E8490" s="9" t="s">
        <v>846</v>
      </c>
      <c r="F8490" s="10">
        <v>2</v>
      </c>
      <c r="G8490" s="18" t="s">
        <v>5</v>
      </c>
      <c r="H8490" s="3">
        <v>2024</v>
      </c>
      <c r="I8490" s="20" t="s">
        <v>290</v>
      </c>
      <c r="J8490" s="183" t="s">
        <v>299</v>
      </c>
      <c r="K8490" s="183" t="s">
        <v>318</v>
      </c>
      <c r="L8490" s="186">
        <f t="shared" si="427"/>
        <v>0</v>
      </c>
      <c r="M8490" s="186">
        <f t="shared" si="428"/>
        <v>0</v>
      </c>
      <c r="N8490" s="185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754</v>
      </c>
      <c r="E8491" s="9" t="s">
        <v>846</v>
      </c>
      <c r="F8491" s="10">
        <v>2</v>
      </c>
      <c r="G8491" s="18" t="s">
        <v>5</v>
      </c>
      <c r="H8491" s="3">
        <v>2024</v>
      </c>
      <c r="I8491" s="20" t="s">
        <v>315</v>
      </c>
      <c r="J8491" s="183" t="s">
        <v>347</v>
      </c>
      <c r="K8491" s="183" t="s">
        <v>320</v>
      </c>
      <c r="L8491" s="186">
        <f t="shared" si="427"/>
        <v>0</v>
      </c>
      <c r="M8491" s="186">
        <f t="shared" si="428"/>
        <v>0</v>
      </c>
      <c r="N8491" s="185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t="28.8" hidden="1" x14ac:dyDescent="0.3">
      <c r="A8492" s="8"/>
      <c r="B8492" s="2" t="s">
        <v>2</v>
      </c>
      <c r="C8492" s="2" t="s">
        <v>3</v>
      </c>
      <c r="D8492" s="2" t="s">
        <v>754</v>
      </c>
      <c r="E8492" s="9" t="s">
        <v>846</v>
      </c>
      <c r="F8492" s="10">
        <v>2</v>
      </c>
      <c r="G8492" s="18" t="s">
        <v>5</v>
      </c>
      <c r="H8492" s="3">
        <v>2024</v>
      </c>
      <c r="I8492" s="20" t="s">
        <v>315</v>
      </c>
      <c r="J8492" s="183" t="s">
        <v>296</v>
      </c>
      <c r="K8492" s="183" t="s">
        <v>321</v>
      </c>
      <c r="L8492" s="186">
        <f t="shared" si="427"/>
        <v>0</v>
      </c>
      <c r="M8492" s="186">
        <f t="shared" si="428"/>
        <v>0</v>
      </c>
      <c r="N8492" s="185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t="28.8" hidden="1" x14ac:dyDescent="0.3">
      <c r="A8493" s="8"/>
      <c r="B8493" s="2" t="s">
        <v>2</v>
      </c>
      <c r="C8493" s="2" t="s">
        <v>3</v>
      </c>
      <c r="D8493" s="2" t="s">
        <v>754</v>
      </c>
      <c r="E8493" s="9" t="s">
        <v>846</v>
      </c>
      <c r="F8493" s="10">
        <v>2</v>
      </c>
      <c r="G8493" s="18" t="s">
        <v>5</v>
      </c>
      <c r="H8493" s="3">
        <v>2024</v>
      </c>
      <c r="I8493" s="20" t="s">
        <v>316</v>
      </c>
      <c r="J8493" s="183" t="s">
        <v>297</v>
      </c>
      <c r="K8493" s="183" t="s">
        <v>318</v>
      </c>
      <c r="L8493" s="186">
        <f t="shared" si="427"/>
        <v>0</v>
      </c>
      <c r="M8493" s="186">
        <f t="shared" si="428"/>
        <v>0</v>
      </c>
      <c r="N8493" s="185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754</v>
      </c>
      <c r="E8494" s="9" t="s">
        <v>846</v>
      </c>
      <c r="F8494" s="10">
        <v>2</v>
      </c>
      <c r="G8494" s="18" t="s">
        <v>5</v>
      </c>
      <c r="H8494" s="3">
        <v>2024</v>
      </c>
      <c r="I8494" s="20" t="s">
        <v>316</v>
      </c>
      <c r="J8494" s="184" t="s">
        <v>348</v>
      </c>
      <c r="K8494" s="184" t="s">
        <v>320</v>
      </c>
      <c r="L8494" s="186">
        <f t="shared" si="427"/>
        <v>0</v>
      </c>
      <c r="M8494" s="186">
        <f t="shared" si="428"/>
        <v>0</v>
      </c>
      <c r="N8494" s="185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754</v>
      </c>
      <c r="E8495" s="9" t="s">
        <v>846</v>
      </c>
      <c r="F8495" s="10">
        <v>2</v>
      </c>
      <c r="G8495" s="18" t="s">
        <v>5</v>
      </c>
      <c r="H8495" s="3">
        <v>2024</v>
      </c>
      <c r="I8495" s="20" t="s">
        <v>282</v>
      </c>
      <c r="J8495" s="183" t="s">
        <v>272</v>
      </c>
      <c r="K8495" s="183" t="s">
        <v>321</v>
      </c>
      <c r="L8495" s="186">
        <f t="shared" si="427"/>
        <v>0</v>
      </c>
      <c r="M8495" s="186">
        <f t="shared" si="428"/>
        <v>0</v>
      </c>
      <c r="N8495" s="185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754</v>
      </c>
      <c r="E8496" s="9" t="s">
        <v>846</v>
      </c>
      <c r="F8496" s="10">
        <v>2</v>
      </c>
      <c r="G8496" s="18" t="s">
        <v>5</v>
      </c>
      <c r="H8496" s="3">
        <v>2024</v>
      </c>
      <c r="I8496" s="20" t="s">
        <v>282</v>
      </c>
      <c r="J8496" s="183" t="s">
        <v>273</v>
      </c>
      <c r="K8496" s="183" t="s">
        <v>321</v>
      </c>
      <c r="L8496" s="187">
        <f t="shared" si="427"/>
        <v>0</v>
      </c>
      <c r="M8496" s="186">
        <f t="shared" si="428"/>
        <v>0</v>
      </c>
      <c r="N8496" s="185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754</v>
      </c>
      <c r="E8497" s="9" t="s">
        <v>846</v>
      </c>
      <c r="F8497" s="10">
        <v>2</v>
      </c>
      <c r="G8497" s="18" t="s">
        <v>5</v>
      </c>
      <c r="H8497" s="3">
        <v>2024</v>
      </c>
      <c r="I8497" s="20" t="s">
        <v>282</v>
      </c>
      <c r="J8497" s="183" t="s">
        <v>274</v>
      </c>
      <c r="K8497" s="183" t="s">
        <v>321</v>
      </c>
      <c r="L8497" s="186">
        <f t="shared" si="427"/>
        <v>0</v>
      </c>
      <c r="M8497" s="186">
        <f t="shared" si="428"/>
        <v>0</v>
      </c>
      <c r="N8497" s="185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754</v>
      </c>
      <c r="E8498" s="9" t="s">
        <v>846</v>
      </c>
      <c r="F8498" s="10">
        <v>2</v>
      </c>
      <c r="G8498" s="18" t="s">
        <v>5</v>
      </c>
      <c r="H8498" s="3">
        <v>2024</v>
      </c>
      <c r="I8498" s="20" t="s">
        <v>282</v>
      </c>
      <c r="J8498" s="183" t="s">
        <v>275</v>
      </c>
      <c r="K8498" s="183" t="s">
        <v>321</v>
      </c>
      <c r="L8498" s="186">
        <f t="shared" si="427"/>
        <v>0</v>
      </c>
      <c r="M8498" s="186">
        <f t="shared" si="428"/>
        <v>0</v>
      </c>
      <c r="N8498" s="185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754</v>
      </c>
      <c r="E8499" s="9" t="s">
        <v>846</v>
      </c>
      <c r="F8499" s="10">
        <v>2</v>
      </c>
      <c r="G8499" s="18" t="s">
        <v>5</v>
      </c>
      <c r="H8499" s="3">
        <v>2024</v>
      </c>
      <c r="I8499" s="20" t="s">
        <v>282</v>
      </c>
      <c r="J8499" s="183" t="s">
        <v>276</v>
      </c>
      <c r="K8499" s="183" t="s">
        <v>320</v>
      </c>
      <c r="L8499" s="186">
        <f t="shared" si="427"/>
        <v>0</v>
      </c>
      <c r="M8499" s="186">
        <f t="shared" si="428"/>
        <v>0</v>
      </c>
      <c r="N8499" s="185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754</v>
      </c>
      <c r="E8500" s="9" t="s">
        <v>846</v>
      </c>
      <c r="F8500" s="10">
        <v>2</v>
      </c>
      <c r="G8500" s="18" t="s">
        <v>5</v>
      </c>
      <c r="H8500" s="3">
        <v>2024</v>
      </c>
      <c r="I8500" s="20" t="s">
        <v>282</v>
      </c>
      <c r="J8500" s="183" t="s">
        <v>277</v>
      </c>
      <c r="K8500" s="183" t="s">
        <v>320</v>
      </c>
      <c r="L8500" s="186">
        <f t="shared" si="427"/>
        <v>2</v>
      </c>
      <c r="M8500" s="186">
        <f t="shared" si="428"/>
        <v>2.7069999999999999</v>
      </c>
      <c r="N8500" s="185" t="s">
        <v>363</v>
      </c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754</v>
      </c>
      <c r="E8501" s="9" t="s">
        <v>846</v>
      </c>
      <c r="F8501" s="10">
        <v>2</v>
      </c>
      <c r="G8501" s="18" t="s">
        <v>5</v>
      </c>
      <c r="H8501" s="3">
        <v>2024</v>
      </c>
      <c r="I8501" s="20" t="s">
        <v>283</v>
      </c>
      <c r="J8501" s="183" t="s">
        <v>298</v>
      </c>
      <c r="K8501" s="183" t="s">
        <v>321</v>
      </c>
      <c r="L8501" s="186">
        <f t="shared" si="427"/>
        <v>0</v>
      </c>
      <c r="M8501" s="186">
        <f t="shared" si="428"/>
        <v>0</v>
      </c>
      <c r="N8501" s="185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754</v>
      </c>
      <c r="E8502" s="9" t="s">
        <v>846</v>
      </c>
      <c r="F8502" s="10">
        <v>2</v>
      </c>
      <c r="G8502" s="18" t="s">
        <v>5</v>
      </c>
      <c r="H8502" s="3">
        <v>2024</v>
      </c>
      <c r="I8502" s="20" t="s">
        <v>283</v>
      </c>
      <c r="J8502" s="183" t="s">
        <v>278</v>
      </c>
      <c r="K8502" s="183" t="s">
        <v>320</v>
      </c>
      <c r="L8502" s="186">
        <f t="shared" si="427"/>
        <v>0</v>
      </c>
      <c r="M8502" s="186">
        <f t="shared" si="428"/>
        <v>0</v>
      </c>
      <c r="N8502" s="185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754</v>
      </c>
      <c r="E8503" s="9" t="s">
        <v>846</v>
      </c>
      <c r="F8503" s="10">
        <v>2</v>
      </c>
      <c r="G8503" s="18" t="s">
        <v>5</v>
      </c>
      <c r="H8503" s="3">
        <v>2024</v>
      </c>
      <c r="I8503" s="20" t="s">
        <v>283</v>
      </c>
      <c r="J8503" s="183" t="s">
        <v>279</v>
      </c>
      <c r="K8503" s="183" t="s">
        <v>320</v>
      </c>
      <c r="L8503" s="186">
        <f t="shared" si="427"/>
        <v>0</v>
      </c>
      <c r="M8503" s="186">
        <f t="shared" si="428"/>
        <v>0</v>
      </c>
      <c r="N8503" s="185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754</v>
      </c>
      <c r="E8504" s="9" t="s">
        <v>846</v>
      </c>
      <c r="F8504" s="10">
        <v>2</v>
      </c>
      <c r="G8504" s="18" t="s">
        <v>5</v>
      </c>
      <c r="H8504" s="3">
        <v>2024</v>
      </c>
      <c r="I8504" s="20" t="s">
        <v>286</v>
      </c>
      <c r="J8504" s="183" t="s">
        <v>280</v>
      </c>
      <c r="K8504" s="183" t="s">
        <v>319</v>
      </c>
      <c r="L8504" s="186">
        <f t="shared" si="427"/>
        <v>0</v>
      </c>
      <c r="M8504" s="186">
        <f t="shared" si="428"/>
        <v>0</v>
      </c>
      <c r="N8504" s="185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t="28.8" hidden="1" x14ac:dyDescent="0.3">
      <c r="A8505" s="8"/>
      <c r="B8505" s="2" t="s">
        <v>2</v>
      </c>
      <c r="C8505" s="2" t="s">
        <v>3</v>
      </c>
      <c r="D8505" s="2" t="s">
        <v>754</v>
      </c>
      <c r="E8505" s="9" t="s">
        <v>846</v>
      </c>
      <c r="F8505" s="10">
        <v>2</v>
      </c>
      <c r="G8505" s="18" t="s">
        <v>5</v>
      </c>
      <c r="H8505" s="3">
        <v>2024</v>
      </c>
      <c r="I8505" s="20" t="s">
        <v>286</v>
      </c>
      <c r="J8505" s="183" t="s">
        <v>281</v>
      </c>
      <c r="K8505" s="183" t="s">
        <v>319</v>
      </c>
      <c r="L8505" s="186"/>
      <c r="M8505" s="186">
        <f t="shared" si="428"/>
        <v>12.057</v>
      </c>
      <c r="N8505" s="185" t="s">
        <v>1686</v>
      </c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854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1054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754</v>
      </c>
      <c r="E8506" s="16" t="s">
        <v>846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2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754</v>
      </c>
      <c r="E8507" s="9" t="s">
        <v>847</v>
      </c>
      <c r="F8507" s="10">
        <v>1</v>
      </c>
      <c r="G8507" s="18" t="s">
        <v>5</v>
      </c>
      <c r="H8507" s="3">
        <v>2024</v>
      </c>
      <c r="I8507" s="20" t="s">
        <v>287</v>
      </c>
      <c r="J8507" s="183" t="s">
        <v>509</v>
      </c>
      <c r="K8507" s="183" t="s">
        <v>318</v>
      </c>
      <c r="L8507" s="186">
        <f>SUM(R8507,W8507,AB8507,AG8507,AL8507,AQ8507,AV8507,BA8507,BF8507,BK8507,BP8507,BU8507)</f>
        <v>0</v>
      </c>
      <c r="M8507" s="186">
        <f t="shared" si="428"/>
        <v>0</v>
      </c>
      <c r="N8507" s="185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754</v>
      </c>
      <c r="E8508" s="9" t="s">
        <v>847</v>
      </c>
      <c r="F8508" s="10">
        <v>1</v>
      </c>
      <c r="G8508" s="18" t="s">
        <v>5</v>
      </c>
      <c r="H8508" s="3">
        <v>2024</v>
      </c>
      <c r="I8508" s="20" t="s">
        <v>287</v>
      </c>
      <c r="J8508" s="183" t="s">
        <v>291</v>
      </c>
      <c r="K8508" s="183" t="s">
        <v>319</v>
      </c>
      <c r="L8508" s="186">
        <f t="shared" ref="L8508:L8543" si="433">SUM(R8508,W8508,AB8508,AG8508,AL8508,AQ8508,AV8508,BA8508,BF8508,BK8508,BP8508,BU8508)</f>
        <v>0</v>
      </c>
      <c r="M8508" s="186">
        <f>SUM(S8508,X8508,AC8508,AH8508,AM8508,AR8508,AW8508,BB8508,BG8508,BL8508,BQ8508,BV8508)</f>
        <v>0</v>
      </c>
      <c r="N8508" s="185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754</v>
      </c>
      <c r="E8509" s="9" t="s">
        <v>847</v>
      </c>
      <c r="F8509" s="10">
        <v>1</v>
      </c>
      <c r="G8509" s="18" t="s">
        <v>5</v>
      </c>
      <c r="H8509" s="3">
        <v>2024</v>
      </c>
      <c r="I8509" s="20" t="s">
        <v>286</v>
      </c>
      <c r="J8509" s="183" t="s">
        <v>336</v>
      </c>
      <c r="K8509" s="183" t="s">
        <v>319</v>
      </c>
      <c r="L8509" s="186">
        <f t="shared" si="433"/>
        <v>0</v>
      </c>
      <c r="M8509" s="186">
        <f t="shared" ref="M8509:M8546" si="434">SUM(S8509,X8509,AC8509,AH8509,AM8509,AR8509,AW8509,BB8509,BG8509,BL8509,BQ8509,BV8509)</f>
        <v>0</v>
      </c>
      <c r="N8509" s="185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754</v>
      </c>
      <c r="E8510" s="9" t="s">
        <v>847</v>
      </c>
      <c r="F8510" s="10">
        <v>1</v>
      </c>
      <c r="G8510" s="18" t="s">
        <v>5</v>
      </c>
      <c r="H8510" s="3">
        <v>2024</v>
      </c>
      <c r="I8510" s="20" t="s">
        <v>286</v>
      </c>
      <c r="J8510" s="184" t="s">
        <v>337</v>
      </c>
      <c r="K8510" s="184" t="s">
        <v>318</v>
      </c>
      <c r="L8510" s="186">
        <f t="shared" si="433"/>
        <v>0</v>
      </c>
      <c r="M8510" s="186">
        <f t="shared" si="434"/>
        <v>0</v>
      </c>
      <c r="N8510" s="185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t="28.8" hidden="1" x14ac:dyDescent="0.3">
      <c r="A8511" s="8"/>
      <c r="B8511" s="2" t="s">
        <v>2</v>
      </c>
      <c r="C8511" s="2" t="s">
        <v>3</v>
      </c>
      <c r="D8511" s="2" t="s">
        <v>754</v>
      </c>
      <c r="E8511" s="9" t="s">
        <v>847</v>
      </c>
      <c r="F8511" s="10">
        <v>1</v>
      </c>
      <c r="G8511" s="18" t="s">
        <v>5</v>
      </c>
      <c r="H8511" s="3">
        <v>2024</v>
      </c>
      <c r="I8511" s="20" t="s">
        <v>286</v>
      </c>
      <c r="J8511" s="184" t="s">
        <v>338</v>
      </c>
      <c r="K8511" s="184" t="s">
        <v>339</v>
      </c>
      <c r="L8511" s="186">
        <f t="shared" si="433"/>
        <v>0</v>
      </c>
      <c r="M8511" s="186">
        <f t="shared" si="434"/>
        <v>0</v>
      </c>
      <c r="N8511" s="185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t="28.8" hidden="1" x14ac:dyDescent="0.3">
      <c r="A8512" s="8"/>
      <c r="B8512" s="2" t="s">
        <v>2</v>
      </c>
      <c r="C8512" s="2" t="s">
        <v>3</v>
      </c>
      <c r="D8512" s="2" t="s">
        <v>754</v>
      </c>
      <c r="E8512" s="9" t="s">
        <v>847</v>
      </c>
      <c r="F8512" s="10">
        <v>1</v>
      </c>
      <c r="G8512" s="18" t="s">
        <v>5</v>
      </c>
      <c r="H8512" s="3">
        <v>2024</v>
      </c>
      <c r="I8512" s="20" t="s">
        <v>286</v>
      </c>
      <c r="J8512" s="184" t="s">
        <v>340</v>
      </c>
      <c r="K8512" s="184" t="s">
        <v>318</v>
      </c>
      <c r="L8512" s="186">
        <f t="shared" si="433"/>
        <v>0</v>
      </c>
      <c r="M8512" s="186">
        <f t="shared" si="434"/>
        <v>0</v>
      </c>
      <c r="N8512" s="185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754</v>
      </c>
      <c r="E8513" s="9" t="s">
        <v>847</v>
      </c>
      <c r="F8513" s="10">
        <v>1</v>
      </c>
      <c r="G8513" s="18" t="s">
        <v>5</v>
      </c>
      <c r="H8513" s="3">
        <v>2024</v>
      </c>
      <c r="I8513" s="20" t="s">
        <v>286</v>
      </c>
      <c r="J8513" s="184" t="s">
        <v>341</v>
      </c>
      <c r="K8513" s="184" t="s">
        <v>320</v>
      </c>
      <c r="L8513" s="186">
        <f t="shared" si="433"/>
        <v>0</v>
      </c>
      <c r="M8513" s="186">
        <f t="shared" si="434"/>
        <v>0</v>
      </c>
      <c r="N8513" s="185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t="28.8" hidden="1" x14ac:dyDescent="0.3">
      <c r="A8514" s="8"/>
      <c r="B8514" s="2" t="s">
        <v>2</v>
      </c>
      <c r="C8514" s="2" t="s">
        <v>3</v>
      </c>
      <c r="D8514" s="2" t="s">
        <v>754</v>
      </c>
      <c r="E8514" s="9" t="s">
        <v>847</v>
      </c>
      <c r="F8514" s="10">
        <v>1</v>
      </c>
      <c r="G8514" s="18" t="s">
        <v>5</v>
      </c>
      <c r="H8514" s="3">
        <v>2024</v>
      </c>
      <c r="I8514" s="20" t="s">
        <v>286</v>
      </c>
      <c r="J8514" s="184" t="s">
        <v>342</v>
      </c>
      <c r="K8514" s="184" t="s">
        <v>320</v>
      </c>
      <c r="L8514" s="186">
        <f t="shared" si="433"/>
        <v>0</v>
      </c>
      <c r="M8514" s="186">
        <f t="shared" si="434"/>
        <v>0</v>
      </c>
      <c r="N8514" s="185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754</v>
      </c>
      <c r="E8515" s="9" t="s">
        <v>847</v>
      </c>
      <c r="F8515" s="10">
        <v>1</v>
      </c>
      <c r="G8515" s="18" t="s">
        <v>5</v>
      </c>
      <c r="H8515" s="3">
        <v>2024</v>
      </c>
      <c r="I8515" s="20" t="s">
        <v>286</v>
      </c>
      <c r="J8515" s="184" t="s">
        <v>343</v>
      </c>
      <c r="K8515" s="184" t="s">
        <v>339</v>
      </c>
      <c r="L8515" s="186">
        <f t="shared" si="433"/>
        <v>0</v>
      </c>
      <c r="M8515" s="186">
        <f t="shared" si="434"/>
        <v>0</v>
      </c>
      <c r="N8515" s="185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754</v>
      </c>
      <c r="E8516" s="9" t="s">
        <v>847</v>
      </c>
      <c r="F8516" s="10">
        <v>1</v>
      </c>
      <c r="G8516" s="18" t="s">
        <v>5</v>
      </c>
      <c r="H8516" s="3">
        <v>2024</v>
      </c>
      <c r="I8516" s="20" t="s">
        <v>288</v>
      </c>
      <c r="J8516" s="184" t="s">
        <v>344</v>
      </c>
      <c r="K8516" s="184" t="s">
        <v>318</v>
      </c>
      <c r="L8516" s="186">
        <f t="shared" si="433"/>
        <v>0</v>
      </c>
      <c r="M8516" s="186">
        <f t="shared" si="434"/>
        <v>0</v>
      </c>
      <c r="N8516" s="185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754</v>
      </c>
      <c r="E8517" s="9" t="s">
        <v>847</v>
      </c>
      <c r="F8517" s="10">
        <v>1</v>
      </c>
      <c r="G8517" s="18" t="s">
        <v>5</v>
      </c>
      <c r="H8517" s="3">
        <v>2024</v>
      </c>
      <c r="I8517" s="20" t="s">
        <v>288</v>
      </c>
      <c r="J8517" s="183" t="s">
        <v>351</v>
      </c>
      <c r="K8517" s="183" t="s">
        <v>318</v>
      </c>
      <c r="L8517" s="186">
        <f t="shared" si="433"/>
        <v>0</v>
      </c>
      <c r="M8517" s="186">
        <f t="shared" si="434"/>
        <v>0</v>
      </c>
      <c r="N8517" s="185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t="28.8" hidden="1" x14ac:dyDescent="0.3">
      <c r="A8518" s="8"/>
      <c r="B8518" s="2" t="s">
        <v>2</v>
      </c>
      <c r="C8518" s="2" t="s">
        <v>3</v>
      </c>
      <c r="D8518" s="2" t="s">
        <v>754</v>
      </c>
      <c r="E8518" s="9" t="s">
        <v>847</v>
      </c>
      <c r="F8518" s="10">
        <v>1</v>
      </c>
      <c r="G8518" s="18" t="s">
        <v>5</v>
      </c>
      <c r="H8518" s="3">
        <v>2024</v>
      </c>
      <c r="I8518" s="20" t="s">
        <v>288</v>
      </c>
      <c r="J8518" s="183" t="s">
        <v>352</v>
      </c>
      <c r="K8518" s="183" t="s">
        <v>321</v>
      </c>
      <c r="L8518" s="186">
        <f t="shared" si="433"/>
        <v>0</v>
      </c>
      <c r="M8518" s="186">
        <f t="shared" si="434"/>
        <v>0</v>
      </c>
      <c r="N8518" s="185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754</v>
      </c>
      <c r="E8519" s="9" t="s">
        <v>847</v>
      </c>
      <c r="F8519" s="10">
        <v>1</v>
      </c>
      <c r="G8519" s="18" t="s">
        <v>5</v>
      </c>
      <c r="H8519" s="3">
        <v>2024</v>
      </c>
      <c r="I8519" s="20" t="s">
        <v>288</v>
      </c>
      <c r="J8519" s="183" t="s">
        <v>345</v>
      </c>
      <c r="K8519" s="183" t="s">
        <v>318</v>
      </c>
      <c r="L8519" s="186">
        <f t="shared" si="433"/>
        <v>0</v>
      </c>
      <c r="M8519" s="186">
        <f t="shared" si="434"/>
        <v>0</v>
      </c>
      <c r="N8519" s="185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754</v>
      </c>
      <c r="E8520" s="9" t="s">
        <v>847</v>
      </c>
      <c r="F8520" s="10">
        <v>1</v>
      </c>
      <c r="G8520" s="18" t="s">
        <v>5</v>
      </c>
      <c r="H8520" s="3">
        <v>2024</v>
      </c>
      <c r="I8520" s="20" t="s">
        <v>289</v>
      </c>
      <c r="J8520" s="183" t="s">
        <v>268</v>
      </c>
      <c r="K8520" s="183" t="s">
        <v>318</v>
      </c>
      <c r="L8520" s="186">
        <f t="shared" si="433"/>
        <v>0</v>
      </c>
      <c r="M8520" s="186">
        <f t="shared" si="434"/>
        <v>0</v>
      </c>
      <c r="N8520" s="185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754</v>
      </c>
      <c r="E8521" s="9" t="s">
        <v>847</v>
      </c>
      <c r="F8521" s="10">
        <v>1</v>
      </c>
      <c r="G8521" s="18" t="s">
        <v>5</v>
      </c>
      <c r="H8521" s="3">
        <v>2024</v>
      </c>
      <c r="I8521" s="20" t="s">
        <v>289</v>
      </c>
      <c r="J8521" s="183" t="s">
        <v>292</v>
      </c>
      <c r="K8521" s="183" t="s">
        <v>318</v>
      </c>
      <c r="L8521" s="186">
        <f t="shared" si="433"/>
        <v>0</v>
      </c>
      <c r="M8521" s="186">
        <f t="shared" si="434"/>
        <v>0</v>
      </c>
      <c r="N8521" s="185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754</v>
      </c>
      <c r="E8522" s="9" t="s">
        <v>847</v>
      </c>
      <c r="F8522" s="10">
        <v>1</v>
      </c>
      <c r="G8522" s="18" t="s">
        <v>5</v>
      </c>
      <c r="H8522" s="3">
        <v>2024</v>
      </c>
      <c r="I8522" s="20" t="s">
        <v>285</v>
      </c>
      <c r="J8522" s="183" t="s">
        <v>293</v>
      </c>
      <c r="K8522" s="183" t="s">
        <v>318</v>
      </c>
      <c r="L8522" s="186">
        <f t="shared" si="433"/>
        <v>0</v>
      </c>
      <c r="M8522" s="186">
        <f t="shared" si="434"/>
        <v>0</v>
      </c>
      <c r="N8522" s="185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754</v>
      </c>
      <c r="E8523" s="9" t="s">
        <v>847</v>
      </c>
      <c r="F8523" s="10">
        <v>1</v>
      </c>
      <c r="G8523" s="18" t="s">
        <v>5</v>
      </c>
      <c r="H8523" s="3">
        <v>2024</v>
      </c>
      <c r="I8523" s="20" t="s">
        <v>287</v>
      </c>
      <c r="J8523" s="183" t="s">
        <v>269</v>
      </c>
      <c r="K8523" s="183" t="s">
        <v>320</v>
      </c>
      <c r="L8523" s="186">
        <f t="shared" si="433"/>
        <v>0</v>
      </c>
      <c r="M8523" s="186">
        <f t="shared" si="434"/>
        <v>0</v>
      </c>
      <c r="N8523" s="185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754</v>
      </c>
      <c r="E8524" s="9" t="s">
        <v>847</v>
      </c>
      <c r="F8524" s="10">
        <v>1</v>
      </c>
      <c r="G8524" s="18" t="s">
        <v>5</v>
      </c>
      <c r="H8524" s="3">
        <v>2024</v>
      </c>
      <c r="I8524" s="20" t="s">
        <v>287</v>
      </c>
      <c r="J8524" s="183" t="s">
        <v>270</v>
      </c>
      <c r="K8524" s="183" t="s">
        <v>320</v>
      </c>
      <c r="L8524" s="186">
        <f t="shared" si="433"/>
        <v>0</v>
      </c>
      <c r="M8524" s="186">
        <f t="shared" si="434"/>
        <v>0</v>
      </c>
      <c r="N8524" s="185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754</v>
      </c>
      <c r="E8525" s="9" t="s">
        <v>847</v>
      </c>
      <c r="F8525" s="10">
        <v>1</v>
      </c>
      <c r="G8525" s="18" t="s">
        <v>5</v>
      </c>
      <c r="H8525" s="3">
        <v>2024</v>
      </c>
      <c r="I8525" s="20" t="s">
        <v>290</v>
      </c>
      <c r="J8525" s="183" t="s">
        <v>271</v>
      </c>
      <c r="K8525" s="183" t="s">
        <v>321</v>
      </c>
      <c r="L8525" s="186">
        <f t="shared" si="433"/>
        <v>0</v>
      </c>
      <c r="M8525" s="186">
        <f t="shared" si="434"/>
        <v>0</v>
      </c>
      <c r="N8525" s="185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754</v>
      </c>
      <c r="E8526" s="9" t="s">
        <v>847</v>
      </c>
      <c r="F8526" s="10">
        <v>1</v>
      </c>
      <c r="G8526" s="18" t="s">
        <v>5</v>
      </c>
      <c r="H8526" s="3">
        <v>2024</v>
      </c>
      <c r="I8526" s="20" t="s">
        <v>284</v>
      </c>
      <c r="J8526" s="183" t="s">
        <v>294</v>
      </c>
      <c r="K8526" s="183" t="s">
        <v>320</v>
      </c>
      <c r="L8526" s="186">
        <f t="shared" si="433"/>
        <v>0</v>
      </c>
      <c r="M8526" s="186">
        <f t="shared" si="434"/>
        <v>0</v>
      </c>
      <c r="N8526" s="185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t="28.8" hidden="1" x14ac:dyDescent="0.3">
      <c r="A8527" s="8"/>
      <c r="B8527" s="2" t="s">
        <v>2</v>
      </c>
      <c r="C8527" s="2" t="s">
        <v>3</v>
      </c>
      <c r="D8527" s="2" t="s">
        <v>754</v>
      </c>
      <c r="E8527" s="9" t="s">
        <v>847</v>
      </c>
      <c r="F8527" s="10">
        <v>1</v>
      </c>
      <c r="G8527" s="18" t="s">
        <v>5</v>
      </c>
      <c r="H8527" s="3">
        <v>2024</v>
      </c>
      <c r="I8527" s="20" t="s">
        <v>284</v>
      </c>
      <c r="J8527" s="183" t="s">
        <v>346</v>
      </c>
      <c r="K8527" s="183" t="s">
        <v>320</v>
      </c>
      <c r="L8527" s="186">
        <f t="shared" si="433"/>
        <v>0</v>
      </c>
      <c r="M8527" s="186">
        <f t="shared" si="434"/>
        <v>0</v>
      </c>
      <c r="N8527" s="185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754</v>
      </c>
      <c r="E8528" s="9" t="s">
        <v>847</v>
      </c>
      <c r="F8528" s="10">
        <v>1</v>
      </c>
      <c r="G8528" s="18" t="s">
        <v>5</v>
      </c>
      <c r="H8528" s="3">
        <v>2024</v>
      </c>
      <c r="I8528" s="20" t="s">
        <v>284</v>
      </c>
      <c r="J8528" s="183" t="s">
        <v>295</v>
      </c>
      <c r="K8528" s="183" t="s">
        <v>320</v>
      </c>
      <c r="L8528" s="186">
        <f t="shared" si="433"/>
        <v>0</v>
      </c>
      <c r="M8528" s="186">
        <f t="shared" si="434"/>
        <v>0</v>
      </c>
      <c r="N8528" s="185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t="28.8" hidden="1" x14ac:dyDescent="0.3">
      <c r="A8529" s="8"/>
      <c r="B8529" s="2" t="s">
        <v>2</v>
      </c>
      <c r="C8529" s="2" t="s">
        <v>3</v>
      </c>
      <c r="D8529" s="2" t="s">
        <v>754</v>
      </c>
      <c r="E8529" s="9" t="s">
        <v>847</v>
      </c>
      <c r="F8529" s="10">
        <v>1</v>
      </c>
      <c r="G8529" s="18" t="s">
        <v>5</v>
      </c>
      <c r="H8529" s="3">
        <v>2024</v>
      </c>
      <c r="I8529" s="20" t="s">
        <v>290</v>
      </c>
      <c r="J8529" s="183" t="s">
        <v>299</v>
      </c>
      <c r="K8529" s="183" t="s">
        <v>318</v>
      </c>
      <c r="L8529" s="186">
        <f t="shared" si="433"/>
        <v>0</v>
      </c>
      <c r="M8529" s="186">
        <f t="shared" si="434"/>
        <v>0</v>
      </c>
      <c r="N8529" s="185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754</v>
      </c>
      <c r="E8530" s="9" t="s">
        <v>847</v>
      </c>
      <c r="F8530" s="10">
        <v>1</v>
      </c>
      <c r="G8530" s="18" t="s">
        <v>5</v>
      </c>
      <c r="H8530" s="3">
        <v>2024</v>
      </c>
      <c r="I8530" s="20" t="s">
        <v>315</v>
      </c>
      <c r="J8530" s="183" t="s">
        <v>347</v>
      </c>
      <c r="K8530" s="183" t="s">
        <v>320</v>
      </c>
      <c r="L8530" s="186">
        <f t="shared" si="433"/>
        <v>0</v>
      </c>
      <c r="M8530" s="186">
        <f t="shared" si="434"/>
        <v>0</v>
      </c>
      <c r="N8530" s="185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t="28.8" hidden="1" x14ac:dyDescent="0.3">
      <c r="A8531" s="8"/>
      <c r="B8531" s="2" t="s">
        <v>2</v>
      </c>
      <c r="C8531" s="2" t="s">
        <v>3</v>
      </c>
      <c r="D8531" s="2" t="s">
        <v>754</v>
      </c>
      <c r="E8531" s="9" t="s">
        <v>847</v>
      </c>
      <c r="F8531" s="10">
        <v>1</v>
      </c>
      <c r="G8531" s="18" t="s">
        <v>5</v>
      </c>
      <c r="H8531" s="3">
        <v>2024</v>
      </c>
      <c r="I8531" s="20" t="s">
        <v>315</v>
      </c>
      <c r="J8531" s="183" t="s">
        <v>296</v>
      </c>
      <c r="K8531" s="183" t="s">
        <v>321</v>
      </c>
      <c r="L8531" s="186">
        <f t="shared" si="433"/>
        <v>0</v>
      </c>
      <c r="M8531" s="186">
        <f t="shared" si="434"/>
        <v>0</v>
      </c>
      <c r="N8531" s="185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t="28.8" hidden="1" x14ac:dyDescent="0.3">
      <c r="A8532" s="8"/>
      <c r="B8532" s="2" t="s">
        <v>2</v>
      </c>
      <c r="C8532" s="2" t="s">
        <v>3</v>
      </c>
      <c r="D8532" s="2" t="s">
        <v>754</v>
      </c>
      <c r="E8532" s="9" t="s">
        <v>847</v>
      </c>
      <c r="F8532" s="10">
        <v>1</v>
      </c>
      <c r="G8532" s="18" t="s">
        <v>5</v>
      </c>
      <c r="H8532" s="3">
        <v>2024</v>
      </c>
      <c r="I8532" s="20" t="s">
        <v>316</v>
      </c>
      <c r="J8532" s="183" t="s">
        <v>297</v>
      </c>
      <c r="K8532" s="183" t="s">
        <v>318</v>
      </c>
      <c r="L8532" s="186">
        <f t="shared" si="433"/>
        <v>0</v>
      </c>
      <c r="M8532" s="186">
        <f t="shared" si="434"/>
        <v>0</v>
      </c>
      <c r="N8532" s="185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754</v>
      </c>
      <c r="E8533" s="9" t="s">
        <v>847</v>
      </c>
      <c r="F8533" s="10">
        <v>1</v>
      </c>
      <c r="G8533" s="18" t="s">
        <v>5</v>
      </c>
      <c r="H8533" s="3">
        <v>2024</v>
      </c>
      <c r="I8533" s="20" t="s">
        <v>316</v>
      </c>
      <c r="J8533" s="184" t="s">
        <v>348</v>
      </c>
      <c r="K8533" s="184" t="s">
        <v>320</v>
      </c>
      <c r="L8533" s="186">
        <f t="shared" si="433"/>
        <v>0</v>
      </c>
      <c r="M8533" s="186">
        <f t="shared" si="434"/>
        <v>0</v>
      </c>
      <c r="N8533" s="185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754</v>
      </c>
      <c r="E8534" s="9" t="s">
        <v>847</v>
      </c>
      <c r="F8534" s="10">
        <v>1</v>
      </c>
      <c r="G8534" s="18" t="s">
        <v>5</v>
      </c>
      <c r="H8534" s="3">
        <v>2024</v>
      </c>
      <c r="I8534" s="20" t="s">
        <v>282</v>
      </c>
      <c r="J8534" s="183" t="s">
        <v>272</v>
      </c>
      <c r="K8534" s="183" t="s">
        <v>321</v>
      </c>
      <c r="L8534" s="186">
        <f t="shared" si="433"/>
        <v>0</v>
      </c>
      <c r="M8534" s="186">
        <f t="shared" si="434"/>
        <v>0</v>
      </c>
      <c r="N8534" s="185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754</v>
      </c>
      <c r="E8535" s="9" t="s">
        <v>847</v>
      </c>
      <c r="F8535" s="10">
        <v>1</v>
      </c>
      <c r="G8535" s="18" t="s">
        <v>5</v>
      </c>
      <c r="H8535" s="3">
        <v>2024</v>
      </c>
      <c r="I8535" s="20" t="s">
        <v>282</v>
      </c>
      <c r="J8535" s="183" t="s">
        <v>273</v>
      </c>
      <c r="K8535" s="183" t="s">
        <v>321</v>
      </c>
      <c r="L8535" s="187">
        <f t="shared" si="433"/>
        <v>0</v>
      </c>
      <c r="M8535" s="186">
        <f t="shared" si="434"/>
        <v>0</v>
      </c>
      <c r="N8535" s="185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754</v>
      </c>
      <c r="E8536" s="9" t="s">
        <v>847</v>
      </c>
      <c r="F8536" s="10">
        <v>1</v>
      </c>
      <c r="G8536" s="18" t="s">
        <v>5</v>
      </c>
      <c r="H8536" s="3">
        <v>2024</v>
      </c>
      <c r="I8536" s="20" t="s">
        <v>282</v>
      </c>
      <c r="J8536" s="183" t="s">
        <v>274</v>
      </c>
      <c r="K8536" s="183" t="s">
        <v>321</v>
      </c>
      <c r="L8536" s="186">
        <f t="shared" si="433"/>
        <v>0</v>
      </c>
      <c r="M8536" s="186">
        <f t="shared" si="434"/>
        <v>0</v>
      </c>
      <c r="N8536" s="185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754</v>
      </c>
      <c r="E8537" s="9" t="s">
        <v>847</v>
      </c>
      <c r="F8537" s="10">
        <v>1</v>
      </c>
      <c r="G8537" s="18" t="s">
        <v>5</v>
      </c>
      <c r="H8537" s="3">
        <v>2024</v>
      </c>
      <c r="I8537" s="20" t="s">
        <v>282</v>
      </c>
      <c r="J8537" s="183" t="s">
        <v>275</v>
      </c>
      <c r="K8537" s="183" t="s">
        <v>321</v>
      </c>
      <c r="L8537" s="186">
        <f t="shared" si="433"/>
        <v>0</v>
      </c>
      <c r="M8537" s="186">
        <f t="shared" si="434"/>
        <v>0</v>
      </c>
      <c r="N8537" s="185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754</v>
      </c>
      <c r="E8538" s="9" t="s">
        <v>847</v>
      </c>
      <c r="F8538" s="10">
        <v>1</v>
      </c>
      <c r="G8538" s="18" t="s">
        <v>5</v>
      </c>
      <c r="H8538" s="3">
        <v>2024</v>
      </c>
      <c r="I8538" s="20" t="s">
        <v>282</v>
      </c>
      <c r="J8538" s="183" t="s">
        <v>276</v>
      </c>
      <c r="K8538" s="183" t="s">
        <v>320</v>
      </c>
      <c r="L8538" s="186">
        <f t="shared" si="433"/>
        <v>0</v>
      </c>
      <c r="M8538" s="186">
        <f t="shared" si="434"/>
        <v>0</v>
      </c>
      <c r="N8538" s="185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754</v>
      </c>
      <c r="E8539" s="9" t="s">
        <v>847</v>
      </c>
      <c r="F8539" s="10">
        <v>1</v>
      </c>
      <c r="G8539" s="18" t="s">
        <v>5</v>
      </c>
      <c r="H8539" s="3">
        <v>2024</v>
      </c>
      <c r="I8539" s="20" t="s">
        <v>282</v>
      </c>
      <c r="J8539" s="183" t="s">
        <v>277</v>
      </c>
      <c r="K8539" s="183" t="s">
        <v>320</v>
      </c>
      <c r="L8539" s="186">
        <f t="shared" si="433"/>
        <v>2</v>
      </c>
      <c r="M8539" s="186">
        <f t="shared" si="434"/>
        <v>2.7069999999999999</v>
      </c>
      <c r="N8539" s="185" t="s">
        <v>363</v>
      </c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754</v>
      </c>
      <c r="E8540" s="9" t="s">
        <v>847</v>
      </c>
      <c r="F8540" s="10">
        <v>1</v>
      </c>
      <c r="G8540" s="18" t="s">
        <v>5</v>
      </c>
      <c r="H8540" s="3">
        <v>2024</v>
      </c>
      <c r="I8540" s="20" t="s">
        <v>283</v>
      </c>
      <c r="J8540" s="183" t="s">
        <v>298</v>
      </c>
      <c r="K8540" s="183" t="s">
        <v>321</v>
      </c>
      <c r="L8540" s="186">
        <f t="shared" si="433"/>
        <v>0</v>
      </c>
      <c r="M8540" s="186">
        <f t="shared" si="434"/>
        <v>0</v>
      </c>
      <c r="N8540" s="185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754</v>
      </c>
      <c r="E8541" s="9" t="s">
        <v>847</v>
      </c>
      <c r="F8541" s="10">
        <v>1</v>
      </c>
      <c r="G8541" s="18" t="s">
        <v>5</v>
      </c>
      <c r="H8541" s="3">
        <v>2024</v>
      </c>
      <c r="I8541" s="20" t="s">
        <v>283</v>
      </c>
      <c r="J8541" s="183" t="s">
        <v>278</v>
      </c>
      <c r="K8541" s="183" t="s">
        <v>320</v>
      </c>
      <c r="L8541" s="186">
        <f t="shared" si="433"/>
        <v>0</v>
      </c>
      <c r="M8541" s="186">
        <f t="shared" si="434"/>
        <v>0</v>
      </c>
      <c r="N8541" s="185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754</v>
      </c>
      <c r="E8542" s="9" t="s">
        <v>847</v>
      </c>
      <c r="F8542" s="10">
        <v>1</v>
      </c>
      <c r="G8542" s="18" t="s">
        <v>5</v>
      </c>
      <c r="H8542" s="3">
        <v>2024</v>
      </c>
      <c r="I8542" s="20" t="s">
        <v>283</v>
      </c>
      <c r="J8542" s="183" t="s">
        <v>279</v>
      </c>
      <c r="K8542" s="183" t="s">
        <v>320</v>
      </c>
      <c r="L8542" s="186">
        <f t="shared" si="433"/>
        <v>0</v>
      </c>
      <c r="M8542" s="186">
        <f t="shared" si="434"/>
        <v>0</v>
      </c>
      <c r="N8542" s="185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754</v>
      </c>
      <c r="E8543" s="9" t="s">
        <v>847</v>
      </c>
      <c r="F8543" s="10">
        <v>1</v>
      </c>
      <c r="G8543" s="18" t="s">
        <v>5</v>
      </c>
      <c r="H8543" s="3">
        <v>2024</v>
      </c>
      <c r="I8543" s="20" t="s">
        <v>286</v>
      </c>
      <c r="J8543" s="183" t="s">
        <v>280</v>
      </c>
      <c r="K8543" s="183" t="s">
        <v>319</v>
      </c>
      <c r="L8543" s="186">
        <f t="shared" si="433"/>
        <v>0</v>
      </c>
      <c r="M8543" s="186">
        <f t="shared" si="434"/>
        <v>0</v>
      </c>
      <c r="N8543" s="185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754</v>
      </c>
      <c r="E8544" s="9" t="s">
        <v>847</v>
      </c>
      <c r="F8544" s="10">
        <v>1</v>
      </c>
      <c r="G8544" s="18" t="s">
        <v>5</v>
      </c>
      <c r="H8544" s="3">
        <v>2024</v>
      </c>
      <c r="I8544" s="20" t="s">
        <v>286</v>
      </c>
      <c r="J8544" s="183" t="s">
        <v>281</v>
      </c>
      <c r="K8544" s="183" t="s">
        <v>319</v>
      </c>
      <c r="L8544" s="186"/>
      <c r="M8544" s="186">
        <f t="shared" si="434"/>
        <v>36.124000000000002</v>
      </c>
      <c r="N8544" s="185" t="s">
        <v>1687</v>
      </c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1055</v>
      </c>
      <c r="BI8544" s="8"/>
      <c r="BJ8544" s="8"/>
      <c r="BK8544" s="8"/>
      <c r="BL8544" s="122">
        <v>14.484</v>
      </c>
      <c r="BM8544" s="8" t="s">
        <v>1184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754</v>
      </c>
      <c r="E8545" s="16" t="s">
        <v>847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2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754</v>
      </c>
      <c r="E8546" s="9" t="s">
        <v>755</v>
      </c>
      <c r="F8546" s="10"/>
      <c r="G8546" s="18" t="s">
        <v>5</v>
      </c>
      <c r="H8546" s="3">
        <v>2024</v>
      </c>
      <c r="I8546" s="20" t="s">
        <v>287</v>
      </c>
      <c r="J8546" s="183" t="s">
        <v>509</v>
      </c>
      <c r="K8546" s="183" t="s">
        <v>318</v>
      </c>
      <c r="L8546" s="186">
        <f>SUM(R8546,W8546,AB8546,AG8546,AL8546,AQ8546,AV8546,BA8546,BF8546,BK8546,BP8546,BU8546)</f>
        <v>0</v>
      </c>
      <c r="M8546" s="186">
        <f t="shared" si="434"/>
        <v>0</v>
      </c>
      <c r="N8546" s="185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754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183" t="s">
        <v>291</v>
      </c>
      <c r="K8547" s="183" t="s">
        <v>319</v>
      </c>
      <c r="L8547" s="186">
        <f t="shared" ref="L8547:L8582" si="439">SUM(R8547,W8547,AB8547,AG8547,AL8547,AQ8547,AV8547,BA8547,BF8547,BK8547,BP8547,BU8547)</f>
        <v>0</v>
      </c>
      <c r="M8547" s="186">
        <f>SUM(S8547,X8547,AC8547,AH8547,AM8547,AR8547,AW8547,BB8547,BG8547,BL8547,BQ8547,BV8547)</f>
        <v>0</v>
      </c>
      <c r="N8547" s="185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754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183" t="s">
        <v>336</v>
      </c>
      <c r="K8548" s="183" t="s">
        <v>319</v>
      </c>
      <c r="L8548" s="186">
        <f t="shared" si="439"/>
        <v>0</v>
      </c>
      <c r="M8548" s="186">
        <f t="shared" ref="M8548:M8585" si="440">SUM(S8548,X8548,AC8548,AH8548,AM8548,AR8548,AW8548,BB8548,BG8548,BL8548,BQ8548,BV8548)</f>
        <v>0</v>
      </c>
      <c r="N8548" s="185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754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184" t="s">
        <v>337</v>
      </c>
      <c r="K8549" s="184" t="s">
        <v>318</v>
      </c>
      <c r="L8549" s="186">
        <f t="shared" si="439"/>
        <v>0</v>
      </c>
      <c r="M8549" s="186">
        <f t="shared" si="440"/>
        <v>0</v>
      </c>
      <c r="N8549" s="185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t="28.8" hidden="1" x14ac:dyDescent="0.3">
      <c r="A8550" s="8"/>
      <c r="B8550" s="2" t="s">
        <v>2</v>
      </c>
      <c r="C8550" s="2" t="s">
        <v>3</v>
      </c>
      <c r="D8550" s="2" t="s">
        <v>754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184" t="s">
        <v>338</v>
      </c>
      <c r="K8550" s="184" t="s">
        <v>339</v>
      </c>
      <c r="L8550" s="186">
        <f t="shared" si="439"/>
        <v>0</v>
      </c>
      <c r="M8550" s="186">
        <f t="shared" si="440"/>
        <v>0</v>
      </c>
      <c r="N8550" s="185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t="28.8" hidden="1" x14ac:dyDescent="0.3">
      <c r="A8551" s="8"/>
      <c r="B8551" s="2" t="s">
        <v>2</v>
      </c>
      <c r="C8551" s="2" t="s">
        <v>3</v>
      </c>
      <c r="D8551" s="2" t="s">
        <v>754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184" t="s">
        <v>340</v>
      </c>
      <c r="K8551" s="184" t="s">
        <v>318</v>
      </c>
      <c r="L8551" s="186">
        <f t="shared" si="439"/>
        <v>0</v>
      </c>
      <c r="M8551" s="186">
        <f t="shared" si="440"/>
        <v>0</v>
      </c>
      <c r="N8551" s="185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754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184" t="s">
        <v>341</v>
      </c>
      <c r="K8552" s="184" t="s">
        <v>320</v>
      </c>
      <c r="L8552" s="186">
        <f t="shared" si="439"/>
        <v>0</v>
      </c>
      <c r="M8552" s="186">
        <f t="shared" si="440"/>
        <v>0</v>
      </c>
      <c r="N8552" s="185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t="28.8" hidden="1" x14ac:dyDescent="0.3">
      <c r="A8553" s="8"/>
      <c r="B8553" s="2" t="s">
        <v>2</v>
      </c>
      <c r="C8553" s="2" t="s">
        <v>3</v>
      </c>
      <c r="D8553" s="2" t="s">
        <v>754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184" t="s">
        <v>342</v>
      </c>
      <c r="K8553" s="184" t="s">
        <v>320</v>
      </c>
      <c r="L8553" s="186">
        <f t="shared" si="439"/>
        <v>0</v>
      </c>
      <c r="M8553" s="186">
        <f t="shared" si="440"/>
        <v>0</v>
      </c>
      <c r="N8553" s="185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754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184" t="s">
        <v>343</v>
      </c>
      <c r="K8554" s="184" t="s">
        <v>339</v>
      </c>
      <c r="L8554" s="186">
        <f t="shared" si="439"/>
        <v>0</v>
      </c>
      <c r="M8554" s="186">
        <f t="shared" si="440"/>
        <v>0</v>
      </c>
      <c r="N8554" s="185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754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184" t="s">
        <v>344</v>
      </c>
      <c r="K8555" s="184" t="s">
        <v>318</v>
      </c>
      <c r="L8555" s="186">
        <f t="shared" si="439"/>
        <v>0</v>
      </c>
      <c r="M8555" s="186">
        <f t="shared" si="440"/>
        <v>0</v>
      </c>
      <c r="N8555" s="185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754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183" t="s">
        <v>351</v>
      </c>
      <c r="K8556" s="183" t="s">
        <v>318</v>
      </c>
      <c r="L8556" s="186">
        <f t="shared" si="439"/>
        <v>0</v>
      </c>
      <c r="M8556" s="186">
        <f t="shared" si="440"/>
        <v>0</v>
      </c>
      <c r="N8556" s="185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t="28.8" hidden="1" x14ac:dyDescent="0.3">
      <c r="A8557" s="8"/>
      <c r="B8557" s="2" t="s">
        <v>2</v>
      </c>
      <c r="C8557" s="2" t="s">
        <v>3</v>
      </c>
      <c r="D8557" s="2" t="s">
        <v>754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183" t="s">
        <v>352</v>
      </c>
      <c r="K8557" s="183" t="s">
        <v>321</v>
      </c>
      <c r="L8557" s="186">
        <f t="shared" si="439"/>
        <v>0</v>
      </c>
      <c r="M8557" s="186">
        <f t="shared" si="440"/>
        <v>0</v>
      </c>
      <c r="N8557" s="185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754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183" t="s">
        <v>345</v>
      </c>
      <c r="K8558" s="183" t="s">
        <v>318</v>
      </c>
      <c r="L8558" s="186">
        <f t="shared" si="439"/>
        <v>0</v>
      </c>
      <c r="M8558" s="186">
        <f t="shared" si="440"/>
        <v>0</v>
      </c>
      <c r="N8558" s="185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754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183" t="s">
        <v>268</v>
      </c>
      <c r="K8559" s="183" t="s">
        <v>318</v>
      </c>
      <c r="L8559" s="186">
        <f t="shared" si="439"/>
        <v>0</v>
      </c>
      <c r="M8559" s="186">
        <f t="shared" si="440"/>
        <v>0</v>
      </c>
      <c r="N8559" s="185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754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183" t="s">
        <v>292</v>
      </c>
      <c r="K8560" s="183" t="s">
        <v>318</v>
      </c>
      <c r="L8560" s="186">
        <f t="shared" si="439"/>
        <v>0</v>
      </c>
      <c r="M8560" s="186">
        <f t="shared" si="440"/>
        <v>0</v>
      </c>
      <c r="N8560" s="185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754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183" t="s">
        <v>293</v>
      </c>
      <c r="K8561" s="183" t="s">
        <v>318</v>
      </c>
      <c r="L8561" s="186">
        <f t="shared" si="439"/>
        <v>0</v>
      </c>
      <c r="M8561" s="186">
        <f t="shared" si="440"/>
        <v>0</v>
      </c>
      <c r="N8561" s="185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754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183" t="s">
        <v>269</v>
      </c>
      <c r="K8562" s="183" t="s">
        <v>320</v>
      </c>
      <c r="L8562" s="186">
        <f t="shared" si="439"/>
        <v>0</v>
      </c>
      <c r="M8562" s="186">
        <f t="shared" si="440"/>
        <v>0</v>
      </c>
      <c r="N8562" s="185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754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183" t="s">
        <v>270</v>
      </c>
      <c r="K8563" s="183" t="s">
        <v>320</v>
      </c>
      <c r="L8563" s="186">
        <f t="shared" si="439"/>
        <v>0</v>
      </c>
      <c r="M8563" s="186">
        <f t="shared" si="440"/>
        <v>0</v>
      </c>
      <c r="N8563" s="185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754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183" t="s">
        <v>271</v>
      </c>
      <c r="K8564" s="183" t="s">
        <v>321</v>
      </c>
      <c r="L8564" s="186">
        <f t="shared" si="439"/>
        <v>0</v>
      </c>
      <c r="M8564" s="186">
        <f t="shared" si="440"/>
        <v>0</v>
      </c>
      <c r="N8564" s="185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754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183" t="s">
        <v>294</v>
      </c>
      <c r="K8565" s="183" t="s">
        <v>320</v>
      </c>
      <c r="L8565" s="186">
        <f t="shared" si="439"/>
        <v>0</v>
      </c>
      <c r="M8565" s="186">
        <f t="shared" si="440"/>
        <v>0</v>
      </c>
      <c r="N8565" s="185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t="28.8" hidden="1" x14ac:dyDescent="0.3">
      <c r="A8566" s="8"/>
      <c r="B8566" s="2" t="s">
        <v>2</v>
      </c>
      <c r="C8566" s="2" t="s">
        <v>3</v>
      </c>
      <c r="D8566" s="2" t="s">
        <v>754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183" t="s">
        <v>346</v>
      </c>
      <c r="K8566" s="183" t="s">
        <v>320</v>
      </c>
      <c r="L8566" s="186">
        <f t="shared" si="439"/>
        <v>0</v>
      </c>
      <c r="M8566" s="186">
        <f t="shared" si="440"/>
        <v>0</v>
      </c>
      <c r="N8566" s="185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754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183" t="s">
        <v>295</v>
      </c>
      <c r="K8567" s="183" t="s">
        <v>320</v>
      </c>
      <c r="L8567" s="186">
        <f t="shared" si="439"/>
        <v>0</v>
      </c>
      <c r="M8567" s="186">
        <f t="shared" si="440"/>
        <v>0</v>
      </c>
      <c r="N8567" s="185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t="28.8" hidden="1" x14ac:dyDescent="0.3">
      <c r="A8568" s="8"/>
      <c r="B8568" s="2" t="s">
        <v>2</v>
      </c>
      <c r="C8568" s="2" t="s">
        <v>3</v>
      </c>
      <c r="D8568" s="2" t="s">
        <v>754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183" t="s">
        <v>299</v>
      </c>
      <c r="K8568" s="183" t="s">
        <v>318</v>
      </c>
      <c r="L8568" s="186">
        <f t="shared" si="439"/>
        <v>0</v>
      </c>
      <c r="M8568" s="186">
        <f t="shared" si="440"/>
        <v>0</v>
      </c>
      <c r="N8568" s="185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754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183" t="s">
        <v>347</v>
      </c>
      <c r="K8569" s="183" t="s">
        <v>320</v>
      </c>
      <c r="L8569" s="186">
        <f t="shared" si="439"/>
        <v>0</v>
      </c>
      <c r="M8569" s="186">
        <f t="shared" si="440"/>
        <v>0</v>
      </c>
      <c r="N8569" s="185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t="28.8" hidden="1" x14ac:dyDescent="0.3">
      <c r="A8570" s="8"/>
      <c r="B8570" s="2" t="s">
        <v>2</v>
      </c>
      <c r="C8570" s="2" t="s">
        <v>3</v>
      </c>
      <c r="D8570" s="2" t="s">
        <v>754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183" t="s">
        <v>296</v>
      </c>
      <c r="K8570" s="183" t="s">
        <v>321</v>
      </c>
      <c r="L8570" s="186">
        <f t="shared" si="439"/>
        <v>0</v>
      </c>
      <c r="M8570" s="186">
        <f t="shared" si="440"/>
        <v>0</v>
      </c>
      <c r="N8570" s="185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t="28.8" hidden="1" x14ac:dyDescent="0.3">
      <c r="A8571" s="8"/>
      <c r="B8571" s="2" t="s">
        <v>2</v>
      </c>
      <c r="C8571" s="2" t="s">
        <v>3</v>
      </c>
      <c r="D8571" s="2" t="s">
        <v>754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183" t="s">
        <v>297</v>
      </c>
      <c r="K8571" s="183" t="s">
        <v>318</v>
      </c>
      <c r="L8571" s="186">
        <f t="shared" si="439"/>
        <v>0</v>
      </c>
      <c r="M8571" s="186">
        <f t="shared" si="440"/>
        <v>0</v>
      </c>
      <c r="N8571" s="185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754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184" t="s">
        <v>348</v>
      </c>
      <c r="K8572" s="184" t="s">
        <v>320</v>
      </c>
      <c r="L8572" s="186">
        <f t="shared" si="439"/>
        <v>0</v>
      </c>
      <c r="M8572" s="186">
        <f t="shared" si="440"/>
        <v>0</v>
      </c>
      <c r="N8572" s="185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754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183" t="s">
        <v>272</v>
      </c>
      <c r="K8573" s="183" t="s">
        <v>321</v>
      </c>
      <c r="L8573" s="186">
        <f t="shared" si="439"/>
        <v>0</v>
      </c>
      <c r="M8573" s="186">
        <f t="shared" si="440"/>
        <v>0</v>
      </c>
      <c r="N8573" s="185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754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183" t="s">
        <v>273</v>
      </c>
      <c r="K8574" s="183" t="s">
        <v>321</v>
      </c>
      <c r="L8574" s="187">
        <f t="shared" si="439"/>
        <v>0</v>
      </c>
      <c r="M8574" s="186">
        <f t="shared" si="440"/>
        <v>0</v>
      </c>
      <c r="N8574" s="185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754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183" t="s">
        <v>274</v>
      </c>
      <c r="K8575" s="183" t="s">
        <v>321</v>
      </c>
      <c r="L8575" s="186">
        <f t="shared" si="439"/>
        <v>0</v>
      </c>
      <c r="M8575" s="186">
        <f t="shared" si="440"/>
        <v>0</v>
      </c>
      <c r="N8575" s="185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754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183" t="s">
        <v>275</v>
      </c>
      <c r="K8576" s="183" t="s">
        <v>321</v>
      </c>
      <c r="L8576" s="186">
        <f t="shared" si="439"/>
        <v>0</v>
      </c>
      <c r="M8576" s="186">
        <f t="shared" si="440"/>
        <v>0</v>
      </c>
      <c r="N8576" s="185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754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183" t="s">
        <v>276</v>
      </c>
      <c r="K8577" s="183" t="s">
        <v>320</v>
      </c>
      <c r="L8577" s="186">
        <f t="shared" si="439"/>
        <v>0</v>
      </c>
      <c r="M8577" s="186">
        <f t="shared" si="440"/>
        <v>0</v>
      </c>
      <c r="N8577" s="185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754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183" t="s">
        <v>277</v>
      </c>
      <c r="K8578" s="183" t="s">
        <v>320</v>
      </c>
      <c r="L8578" s="186">
        <f t="shared" si="439"/>
        <v>3</v>
      </c>
      <c r="M8578" s="186">
        <f t="shared" si="440"/>
        <v>8.1839999999999993</v>
      </c>
      <c r="N8578" s="185" t="s">
        <v>1343</v>
      </c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754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183" t="s">
        <v>298</v>
      </c>
      <c r="K8579" s="183" t="s">
        <v>321</v>
      </c>
      <c r="L8579" s="186">
        <f t="shared" si="439"/>
        <v>0</v>
      </c>
      <c r="M8579" s="186">
        <f t="shared" si="440"/>
        <v>0</v>
      </c>
      <c r="N8579" s="185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754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183" t="s">
        <v>278</v>
      </c>
      <c r="K8580" s="183" t="s">
        <v>320</v>
      </c>
      <c r="L8580" s="186">
        <f t="shared" si="439"/>
        <v>0</v>
      </c>
      <c r="M8580" s="186">
        <f t="shared" si="440"/>
        <v>0</v>
      </c>
      <c r="N8580" s="185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754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183" t="s">
        <v>279</v>
      </c>
      <c r="K8581" s="183" t="s">
        <v>320</v>
      </c>
      <c r="L8581" s="186">
        <f t="shared" si="439"/>
        <v>0</v>
      </c>
      <c r="M8581" s="186">
        <f t="shared" si="440"/>
        <v>0</v>
      </c>
      <c r="N8581" s="185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754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183" t="s">
        <v>280</v>
      </c>
      <c r="K8582" s="183" t="s">
        <v>319</v>
      </c>
      <c r="L8582" s="186">
        <f t="shared" si="439"/>
        <v>0</v>
      </c>
      <c r="M8582" s="186">
        <f t="shared" si="440"/>
        <v>0</v>
      </c>
      <c r="N8582" s="185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t="28.8" hidden="1" x14ac:dyDescent="0.3">
      <c r="A8583" s="8"/>
      <c r="B8583" s="2" t="s">
        <v>2</v>
      </c>
      <c r="C8583" s="2" t="s">
        <v>3</v>
      </c>
      <c r="D8583" s="2" t="s">
        <v>754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183" t="s">
        <v>281</v>
      </c>
      <c r="K8583" s="183" t="s">
        <v>319</v>
      </c>
      <c r="L8583" s="186"/>
      <c r="M8583" s="186">
        <f t="shared" si="440"/>
        <v>31.262</v>
      </c>
      <c r="N8583" s="185" t="s">
        <v>1688</v>
      </c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762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1056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754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2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754</v>
      </c>
      <c r="E8585" s="9" t="s">
        <v>848</v>
      </c>
      <c r="F8585" s="10"/>
      <c r="G8585" s="18" t="s">
        <v>5</v>
      </c>
      <c r="H8585" s="3">
        <v>2024</v>
      </c>
      <c r="I8585" s="20" t="s">
        <v>287</v>
      </c>
      <c r="J8585" s="183" t="s">
        <v>509</v>
      </c>
      <c r="K8585" s="183" t="s">
        <v>318</v>
      </c>
      <c r="L8585" s="186">
        <f>SUM(R8585,W8585,AB8585,AG8585,AL8585,AQ8585,AV8585,BA8585,BF8585,BK8585,BP8585,BU8585)</f>
        <v>0</v>
      </c>
      <c r="M8585" s="186">
        <f t="shared" si="440"/>
        <v>0</v>
      </c>
      <c r="N8585" s="185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754</v>
      </c>
      <c r="E8586" s="9" t="s">
        <v>848</v>
      </c>
      <c r="F8586" s="10"/>
      <c r="G8586" s="18" t="s">
        <v>5</v>
      </c>
      <c r="H8586" s="3">
        <v>2024</v>
      </c>
      <c r="I8586" s="20" t="s">
        <v>287</v>
      </c>
      <c r="J8586" s="183" t="s">
        <v>291</v>
      </c>
      <c r="K8586" s="183" t="s">
        <v>319</v>
      </c>
      <c r="L8586" s="186">
        <f t="shared" ref="L8586:L8621" si="445">SUM(R8586,W8586,AB8586,AG8586,AL8586,AQ8586,AV8586,BA8586,BF8586,BK8586,BP8586,BU8586)</f>
        <v>0</v>
      </c>
      <c r="M8586" s="186">
        <f>SUM(S8586,X8586,AC8586,AH8586,AM8586,AR8586,AW8586,BB8586,BG8586,BL8586,BQ8586,BV8586)</f>
        <v>0</v>
      </c>
      <c r="N8586" s="185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754</v>
      </c>
      <c r="E8587" s="9" t="s">
        <v>848</v>
      </c>
      <c r="F8587" s="10"/>
      <c r="G8587" s="18" t="s">
        <v>5</v>
      </c>
      <c r="H8587" s="3">
        <v>2024</v>
      </c>
      <c r="I8587" s="20" t="s">
        <v>286</v>
      </c>
      <c r="J8587" s="183" t="s">
        <v>336</v>
      </c>
      <c r="K8587" s="183" t="s">
        <v>319</v>
      </c>
      <c r="L8587" s="186">
        <f t="shared" si="445"/>
        <v>0</v>
      </c>
      <c r="M8587" s="186">
        <f t="shared" ref="M8587:M8624" si="446">SUM(S8587,X8587,AC8587,AH8587,AM8587,AR8587,AW8587,BB8587,BG8587,BL8587,BQ8587,BV8587)</f>
        <v>0</v>
      </c>
      <c r="N8587" s="185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754</v>
      </c>
      <c r="E8588" s="9" t="s">
        <v>848</v>
      </c>
      <c r="F8588" s="10"/>
      <c r="G8588" s="18" t="s">
        <v>5</v>
      </c>
      <c r="H8588" s="3">
        <v>2024</v>
      </c>
      <c r="I8588" s="20" t="s">
        <v>286</v>
      </c>
      <c r="J8588" s="184" t="s">
        <v>337</v>
      </c>
      <c r="K8588" s="184" t="s">
        <v>318</v>
      </c>
      <c r="L8588" s="186">
        <f t="shared" si="445"/>
        <v>0</v>
      </c>
      <c r="M8588" s="186">
        <f t="shared" si="446"/>
        <v>0</v>
      </c>
      <c r="N8588" s="185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t="28.8" hidden="1" x14ac:dyDescent="0.3">
      <c r="A8589" s="8"/>
      <c r="B8589" s="2" t="s">
        <v>2</v>
      </c>
      <c r="C8589" s="2" t="s">
        <v>3</v>
      </c>
      <c r="D8589" s="2" t="s">
        <v>754</v>
      </c>
      <c r="E8589" s="9" t="s">
        <v>848</v>
      </c>
      <c r="F8589" s="10"/>
      <c r="G8589" s="18" t="s">
        <v>5</v>
      </c>
      <c r="H8589" s="3">
        <v>2024</v>
      </c>
      <c r="I8589" s="20" t="s">
        <v>286</v>
      </c>
      <c r="J8589" s="184" t="s">
        <v>338</v>
      </c>
      <c r="K8589" s="184" t="s">
        <v>339</v>
      </c>
      <c r="L8589" s="186">
        <f t="shared" si="445"/>
        <v>0</v>
      </c>
      <c r="M8589" s="186">
        <f t="shared" si="446"/>
        <v>0</v>
      </c>
      <c r="N8589" s="185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t="28.8" hidden="1" x14ac:dyDescent="0.3">
      <c r="A8590" s="8"/>
      <c r="B8590" s="2" t="s">
        <v>2</v>
      </c>
      <c r="C8590" s="2" t="s">
        <v>3</v>
      </c>
      <c r="D8590" s="2" t="s">
        <v>754</v>
      </c>
      <c r="E8590" s="9" t="s">
        <v>848</v>
      </c>
      <c r="F8590" s="10"/>
      <c r="G8590" s="18" t="s">
        <v>5</v>
      </c>
      <c r="H8590" s="3">
        <v>2024</v>
      </c>
      <c r="I8590" s="20" t="s">
        <v>286</v>
      </c>
      <c r="J8590" s="184" t="s">
        <v>340</v>
      </c>
      <c r="K8590" s="184" t="s">
        <v>318</v>
      </c>
      <c r="L8590" s="186">
        <f t="shared" si="445"/>
        <v>0</v>
      </c>
      <c r="M8590" s="186">
        <f t="shared" si="446"/>
        <v>0</v>
      </c>
      <c r="N8590" s="185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754</v>
      </c>
      <c r="E8591" s="9" t="s">
        <v>848</v>
      </c>
      <c r="F8591" s="10"/>
      <c r="G8591" s="18" t="s">
        <v>5</v>
      </c>
      <c r="H8591" s="3">
        <v>2024</v>
      </c>
      <c r="I8591" s="20" t="s">
        <v>286</v>
      </c>
      <c r="J8591" s="184" t="s">
        <v>341</v>
      </c>
      <c r="K8591" s="184" t="s">
        <v>320</v>
      </c>
      <c r="L8591" s="186">
        <f t="shared" si="445"/>
        <v>0</v>
      </c>
      <c r="M8591" s="186">
        <f t="shared" si="446"/>
        <v>0</v>
      </c>
      <c r="N8591" s="185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t="28.8" hidden="1" x14ac:dyDescent="0.3">
      <c r="A8592" s="8"/>
      <c r="B8592" s="2" t="s">
        <v>2</v>
      </c>
      <c r="C8592" s="2" t="s">
        <v>3</v>
      </c>
      <c r="D8592" s="2" t="s">
        <v>754</v>
      </c>
      <c r="E8592" s="9" t="s">
        <v>848</v>
      </c>
      <c r="F8592" s="10"/>
      <c r="G8592" s="18" t="s">
        <v>5</v>
      </c>
      <c r="H8592" s="3">
        <v>2024</v>
      </c>
      <c r="I8592" s="20" t="s">
        <v>286</v>
      </c>
      <c r="J8592" s="184" t="s">
        <v>342</v>
      </c>
      <c r="K8592" s="184" t="s">
        <v>320</v>
      </c>
      <c r="L8592" s="186">
        <f t="shared" si="445"/>
        <v>0</v>
      </c>
      <c r="M8592" s="186">
        <f t="shared" si="446"/>
        <v>0</v>
      </c>
      <c r="N8592" s="185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754</v>
      </c>
      <c r="E8593" s="9" t="s">
        <v>848</v>
      </c>
      <c r="F8593" s="10"/>
      <c r="G8593" s="18" t="s">
        <v>5</v>
      </c>
      <c r="H8593" s="3">
        <v>2024</v>
      </c>
      <c r="I8593" s="20" t="s">
        <v>286</v>
      </c>
      <c r="J8593" s="184" t="s">
        <v>343</v>
      </c>
      <c r="K8593" s="184" t="s">
        <v>339</v>
      </c>
      <c r="L8593" s="186">
        <f t="shared" si="445"/>
        <v>0</v>
      </c>
      <c r="M8593" s="186">
        <f t="shared" si="446"/>
        <v>0</v>
      </c>
      <c r="N8593" s="185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754</v>
      </c>
      <c r="E8594" s="9" t="s">
        <v>848</v>
      </c>
      <c r="F8594" s="10"/>
      <c r="G8594" s="18" t="s">
        <v>5</v>
      </c>
      <c r="H8594" s="3">
        <v>2024</v>
      </c>
      <c r="I8594" s="20" t="s">
        <v>288</v>
      </c>
      <c r="J8594" s="184" t="s">
        <v>344</v>
      </c>
      <c r="K8594" s="184" t="s">
        <v>318</v>
      </c>
      <c r="L8594" s="186">
        <f t="shared" si="445"/>
        <v>0</v>
      </c>
      <c r="M8594" s="186">
        <f t="shared" si="446"/>
        <v>0</v>
      </c>
      <c r="N8594" s="185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754</v>
      </c>
      <c r="E8595" s="9" t="s">
        <v>848</v>
      </c>
      <c r="F8595" s="10"/>
      <c r="G8595" s="18" t="s">
        <v>5</v>
      </c>
      <c r="H8595" s="3">
        <v>2024</v>
      </c>
      <c r="I8595" s="20" t="s">
        <v>288</v>
      </c>
      <c r="J8595" s="183" t="s">
        <v>351</v>
      </c>
      <c r="K8595" s="183" t="s">
        <v>318</v>
      </c>
      <c r="L8595" s="186">
        <f t="shared" si="445"/>
        <v>0</v>
      </c>
      <c r="M8595" s="186">
        <f t="shared" si="446"/>
        <v>0</v>
      </c>
      <c r="N8595" s="185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t="28.8" hidden="1" x14ac:dyDescent="0.3">
      <c r="A8596" s="8"/>
      <c r="B8596" s="2" t="s">
        <v>2</v>
      </c>
      <c r="C8596" s="2" t="s">
        <v>3</v>
      </c>
      <c r="D8596" s="2" t="s">
        <v>754</v>
      </c>
      <c r="E8596" s="9" t="s">
        <v>848</v>
      </c>
      <c r="F8596" s="10"/>
      <c r="G8596" s="18" t="s">
        <v>5</v>
      </c>
      <c r="H8596" s="3">
        <v>2024</v>
      </c>
      <c r="I8596" s="20" t="s">
        <v>288</v>
      </c>
      <c r="J8596" s="183" t="s">
        <v>352</v>
      </c>
      <c r="K8596" s="183" t="s">
        <v>321</v>
      </c>
      <c r="L8596" s="186">
        <f t="shared" si="445"/>
        <v>0</v>
      </c>
      <c r="M8596" s="186">
        <f t="shared" si="446"/>
        <v>0</v>
      </c>
      <c r="N8596" s="185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754</v>
      </c>
      <c r="E8597" s="9" t="s">
        <v>848</v>
      </c>
      <c r="F8597" s="10"/>
      <c r="G8597" s="18" t="s">
        <v>5</v>
      </c>
      <c r="H8597" s="3">
        <v>2024</v>
      </c>
      <c r="I8597" s="20" t="s">
        <v>288</v>
      </c>
      <c r="J8597" s="183" t="s">
        <v>345</v>
      </c>
      <c r="K8597" s="183" t="s">
        <v>318</v>
      </c>
      <c r="L8597" s="186">
        <f t="shared" si="445"/>
        <v>0</v>
      </c>
      <c r="M8597" s="186">
        <f t="shared" si="446"/>
        <v>0</v>
      </c>
      <c r="N8597" s="185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754</v>
      </c>
      <c r="E8598" s="9" t="s">
        <v>848</v>
      </c>
      <c r="F8598" s="10"/>
      <c r="G8598" s="18" t="s">
        <v>5</v>
      </c>
      <c r="H8598" s="3">
        <v>2024</v>
      </c>
      <c r="I8598" s="20" t="s">
        <v>289</v>
      </c>
      <c r="J8598" s="183" t="s">
        <v>268</v>
      </c>
      <c r="K8598" s="183" t="s">
        <v>318</v>
      </c>
      <c r="L8598" s="186">
        <f t="shared" si="445"/>
        <v>0</v>
      </c>
      <c r="M8598" s="186">
        <f t="shared" si="446"/>
        <v>0</v>
      </c>
      <c r="N8598" s="185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754</v>
      </c>
      <c r="E8599" s="9" t="s">
        <v>848</v>
      </c>
      <c r="F8599" s="10"/>
      <c r="G8599" s="18" t="s">
        <v>5</v>
      </c>
      <c r="H8599" s="3">
        <v>2024</v>
      </c>
      <c r="I8599" s="20" t="s">
        <v>289</v>
      </c>
      <c r="J8599" s="183" t="s">
        <v>292</v>
      </c>
      <c r="K8599" s="183" t="s">
        <v>318</v>
      </c>
      <c r="L8599" s="186">
        <f t="shared" si="445"/>
        <v>0</v>
      </c>
      <c r="M8599" s="186">
        <f t="shared" si="446"/>
        <v>0</v>
      </c>
      <c r="N8599" s="185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754</v>
      </c>
      <c r="E8600" s="9" t="s">
        <v>848</v>
      </c>
      <c r="F8600" s="10"/>
      <c r="G8600" s="18" t="s">
        <v>5</v>
      </c>
      <c r="H8600" s="3">
        <v>2024</v>
      </c>
      <c r="I8600" s="20" t="s">
        <v>285</v>
      </c>
      <c r="J8600" s="183" t="s">
        <v>293</v>
      </c>
      <c r="K8600" s="183" t="s">
        <v>318</v>
      </c>
      <c r="L8600" s="186">
        <f t="shared" si="445"/>
        <v>0</v>
      </c>
      <c r="M8600" s="186">
        <f t="shared" si="446"/>
        <v>0</v>
      </c>
      <c r="N8600" s="185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754</v>
      </c>
      <c r="E8601" s="9" t="s">
        <v>848</v>
      </c>
      <c r="F8601" s="10"/>
      <c r="G8601" s="18" t="s">
        <v>5</v>
      </c>
      <c r="H8601" s="3">
        <v>2024</v>
      </c>
      <c r="I8601" s="20" t="s">
        <v>287</v>
      </c>
      <c r="J8601" s="183" t="s">
        <v>269</v>
      </c>
      <c r="K8601" s="183" t="s">
        <v>320</v>
      </c>
      <c r="L8601" s="186">
        <f t="shared" si="445"/>
        <v>2</v>
      </c>
      <c r="M8601" s="186">
        <f t="shared" si="446"/>
        <v>3.931</v>
      </c>
      <c r="N8601" s="185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754</v>
      </c>
      <c r="E8602" s="9" t="s">
        <v>848</v>
      </c>
      <c r="F8602" s="10"/>
      <c r="G8602" s="18" t="s">
        <v>5</v>
      </c>
      <c r="H8602" s="3">
        <v>2024</v>
      </c>
      <c r="I8602" s="20" t="s">
        <v>287</v>
      </c>
      <c r="J8602" s="183" t="s">
        <v>270</v>
      </c>
      <c r="K8602" s="183" t="s">
        <v>320</v>
      </c>
      <c r="L8602" s="186">
        <f t="shared" si="445"/>
        <v>0</v>
      </c>
      <c r="M8602" s="186">
        <f t="shared" si="446"/>
        <v>0</v>
      </c>
      <c r="N8602" s="185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754</v>
      </c>
      <c r="E8603" s="9" t="s">
        <v>848</v>
      </c>
      <c r="F8603" s="10"/>
      <c r="G8603" s="18" t="s">
        <v>5</v>
      </c>
      <c r="H8603" s="3">
        <v>2024</v>
      </c>
      <c r="I8603" s="20" t="s">
        <v>290</v>
      </c>
      <c r="J8603" s="183" t="s">
        <v>271</v>
      </c>
      <c r="K8603" s="183" t="s">
        <v>321</v>
      </c>
      <c r="L8603" s="186">
        <f t="shared" si="445"/>
        <v>0</v>
      </c>
      <c r="M8603" s="186">
        <f t="shared" si="446"/>
        <v>0</v>
      </c>
      <c r="N8603" s="185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754</v>
      </c>
      <c r="E8604" s="9" t="s">
        <v>848</v>
      </c>
      <c r="F8604" s="10"/>
      <c r="G8604" s="18" t="s">
        <v>5</v>
      </c>
      <c r="H8604" s="3">
        <v>2024</v>
      </c>
      <c r="I8604" s="20" t="s">
        <v>284</v>
      </c>
      <c r="J8604" s="183" t="s">
        <v>294</v>
      </c>
      <c r="K8604" s="183" t="s">
        <v>320</v>
      </c>
      <c r="L8604" s="186">
        <f t="shared" si="445"/>
        <v>0</v>
      </c>
      <c r="M8604" s="186">
        <f t="shared" si="446"/>
        <v>0</v>
      </c>
      <c r="N8604" s="185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t="28.8" hidden="1" x14ac:dyDescent="0.3">
      <c r="A8605" s="8"/>
      <c r="B8605" s="2" t="s">
        <v>2</v>
      </c>
      <c r="C8605" s="2" t="s">
        <v>3</v>
      </c>
      <c r="D8605" s="2" t="s">
        <v>754</v>
      </c>
      <c r="E8605" s="9" t="s">
        <v>848</v>
      </c>
      <c r="F8605" s="10"/>
      <c r="G8605" s="18" t="s">
        <v>5</v>
      </c>
      <c r="H8605" s="3">
        <v>2024</v>
      </c>
      <c r="I8605" s="20" t="s">
        <v>284</v>
      </c>
      <c r="J8605" s="183" t="s">
        <v>346</v>
      </c>
      <c r="K8605" s="183" t="s">
        <v>320</v>
      </c>
      <c r="L8605" s="186">
        <f t="shared" si="445"/>
        <v>0</v>
      </c>
      <c r="M8605" s="186">
        <f t="shared" si="446"/>
        <v>0</v>
      </c>
      <c r="N8605" s="185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754</v>
      </c>
      <c r="E8606" s="9" t="s">
        <v>848</v>
      </c>
      <c r="F8606" s="10"/>
      <c r="G8606" s="18" t="s">
        <v>5</v>
      </c>
      <c r="H8606" s="3">
        <v>2024</v>
      </c>
      <c r="I8606" s="20" t="s">
        <v>284</v>
      </c>
      <c r="J8606" s="183" t="s">
        <v>295</v>
      </c>
      <c r="K8606" s="183" t="s">
        <v>320</v>
      </c>
      <c r="L8606" s="186">
        <f t="shared" si="445"/>
        <v>0</v>
      </c>
      <c r="M8606" s="186">
        <f t="shared" si="446"/>
        <v>0</v>
      </c>
      <c r="N8606" s="185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t="28.8" hidden="1" x14ac:dyDescent="0.3">
      <c r="A8607" s="8"/>
      <c r="B8607" s="2" t="s">
        <v>2</v>
      </c>
      <c r="C8607" s="2" t="s">
        <v>3</v>
      </c>
      <c r="D8607" s="2" t="s">
        <v>754</v>
      </c>
      <c r="E8607" s="9" t="s">
        <v>848</v>
      </c>
      <c r="F8607" s="10"/>
      <c r="G8607" s="18" t="s">
        <v>5</v>
      </c>
      <c r="H8607" s="3">
        <v>2024</v>
      </c>
      <c r="I8607" s="20" t="s">
        <v>290</v>
      </c>
      <c r="J8607" s="183" t="s">
        <v>299</v>
      </c>
      <c r="K8607" s="183" t="s">
        <v>318</v>
      </c>
      <c r="L8607" s="186">
        <f t="shared" si="445"/>
        <v>0</v>
      </c>
      <c r="M8607" s="186">
        <f t="shared" si="446"/>
        <v>0</v>
      </c>
      <c r="N8607" s="185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754</v>
      </c>
      <c r="E8608" s="9" t="s">
        <v>848</v>
      </c>
      <c r="F8608" s="10"/>
      <c r="G8608" s="18" t="s">
        <v>5</v>
      </c>
      <c r="H8608" s="3">
        <v>2024</v>
      </c>
      <c r="I8608" s="20" t="s">
        <v>315</v>
      </c>
      <c r="J8608" s="183" t="s">
        <v>347</v>
      </c>
      <c r="K8608" s="183" t="s">
        <v>320</v>
      </c>
      <c r="L8608" s="186">
        <f t="shared" si="445"/>
        <v>0</v>
      </c>
      <c r="M8608" s="186">
        <f t="shared" si="446"/>
        <v>0</v>
      </c>
      <c r="N8608" s="185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t="28.8" hidden="1" x14ac:dyDescent="0.3">
      <c r="A8609" s="8"/>
      <c r="B8609" s="2" t="s">
        <v>2</v>
      </c>
      <c r="C8609" s="2" t="s">
        <v>3</v>
      </c>
      <c r="D8609" s="2" t="s">
        <v>754</v>
      </c>
      <c r="E8609" s="9" t="s">
        <v>848</v>
      </c>
      <c r="F8609" s="10"/>
      <c r="G8609" s="18" t="s">
        <v>5</v>
      </c>
      <c r="H8609" s="3">
        <v>2024</v>
      </c>
      <c r="I8609" s="20" t="s">
        <v>315</v>
      </c>
      <c r="J8609" s="183" t="s">
        <v>296</v>
      </c>
      <c r="K8609" s="183" t="s">
        <v>321</v>
      </c>
      <c r="L8609" s="186">
        <f t="shared" si="445"/>
        <v>0</v>
      </c>
      <c r="M8609" s="186">
        <f t="shared" si="446"/>
        <v>0</v>
      </c>
      <c r="N8609" s="185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t="28.8" hidden="1" x14ac:dyDescent="0.3">
      <c r="A8610" s="8"/>
      <c r="B8610" s="2" t="s">
        <v>2</v>
      </c>
      <c r="C8610" s="2" t="s">
        <v>3</v>
      </c>
      <c r="D8610" s="2" t="s">
        <v>754</v>
      </c>
      <c r="E8610" s="9" t="s">
        <v>848</v>
      </c>
      <c r="F8610" s="10"/>
      <c r="G8610" s="18" t="s">
        <v>5</v>
      </c>
      <c r="H8610" s="3">
        <v>2024</v>
      </c>
      <c r="I8610" s="20" t="s">
        <v>316</v>
      </c>
      <c r="J8610" s="183" t="s">
        <v>297</v>
      </c>
      <c r="K8610" s="183" t="s">
        <v>318</v>
      </c>
      <c r="L8610" s="186">
        <f t="shared" si="445"/>
        <v>0</v>
      </c>
      <c r="M8610" s="186">
        <f t="shared" si="446"/>
        <v>0</v>
      </c>
      <c r="N8610" s="185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754</v>
      </c>
      <c r="E8611" s="9" t="s">
        <v>848</v>
      </c>
      <c r="F8611" s="10"/>
      <c r="G8611" s="18" t="s">
        <v>5</v>
      </c>
      <c r="H8611" s="3">
        <v>2024</v>
      </c>
      <c r="I8611" s="20" t="s">
        <v>316</v>
      </c>
      <c r="J8611" s="184" t="s">
        <v>348</v>
      </c>
      <c r="K8611" s="184" t="s">
        <v>320</v>
      </c>
      <c r="L8611" s="186">
        <f t="shared" si="445"/>
        <v>0</v>
      </c>
      <c r="M8611" s="186">
        <f t="shared" si="446"/>
        <v>0</v>
      </c>
      <c r="N8611" s="185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754</v>
      </c>
      <c r="E8612" s="9" t="s">
        <v>848</v>
      </c>
      <c r="F8612" s="10"/>
      <c r="G8612" s="18" t="s">
        <v>5</v>
      </c>
      <c r="H8612" s="3">
        <v>2024</v>
      </c>
      <c r="I8612" s="20" t="s">
        <v>282</v>
      </c>
      <c r="J8612" s="183" t="s">
        <v>272</v>
      </c>
      <c r="K8612" s="183" t="s">
        <v>321</v>
      </c>
      <c r="L8612" s="186">
        <f t="shared" si="445"/>
        <v>0</v>
      </c>
      <c r="M8612" s="186">
        <f t="shared" si="446"/>
        <v>0</v>
      </c>
      <c r="N8612" s="185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754</v>
      </c>
      <c r="E8613" s="9" t="s">
        <v>848</v>
      </c>
      <c r="F8613" s="10"/>
      <c r="G8613" s="18" t="s">
        <v>5</v>
      </c>
      <c r="H8613" s="3">
        <v>2024</v>
      </c>
      <c r="I8613" s="20" t="s">
        <v>282</v>
      </c>
      <c r="J8613" s="183" t="s">
        <v>273</v>
      </c>
      <c r="K8613" s="183" t="s">
        <v>321</v>
      </c>
      <c r="L8613" s="187">
        <f t="shared" si="445"/>
        <v>4.0000000000000001E-3</v>
      </c>
      <c r="M8613" s="186">
        <f t="shared" si="446"/>
        <v>8.5879999999999992</v>
      </c>
      <c r="N8613" s="185" t="s">
        <v>363</v>
      </c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853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754</v>
      </c>
      <c r="E8614" s="9" t="s">
        <v>848</v>
      </c>
      <c r="F8614" s="10"/>
      <c r="G8614" s="18" t="s">
        <v>5</v>
      </c>
      <c r="H8614" s="3">
        <v>2024</v>
      </c>
      <c r="I8614" s="20" t="s">
        <v>282</v>
      </c>
      <c r="J8614" s="183" t="s">
        <v>274</v>
      </c>
      <c r="K8614" s="183" t="s">
        <v>321</v>
      </c>
      <c r="L8614" s="186">
        <f t="shared" si="445"/>
        <v>0</v>
      </c>
      <c r="M8614" s="186">
        <f t="shared" si="446"/>
        <v>0</v>
      </c>
      <c r="N8614" s="185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754</v>
      </c>
      <c r="E8615" s="9" t="s">
        <v>848</v>
      </c>
      <c r="F8615" s="10"/>
      <c r="G8615" s="18" t="s">
        <v>5</v>
      </c>
      <c r="H8615" s="3">
        <v>2024</v>
      </c>
      <c r="I8615" s="20" t="s">
        <v>282</v>
      </c>
      <c r="J8615" s="183" t="s">
        <v>275</v>
      </c>
      <c r="K8615" s="183" t="s">
        <v>321</v>
      </c>
      <c r="L8615" s="186">
        <f t="shared" si="445"/>
        <v>0</v>
      </c>
      <c r="M8615" s="186">
        <f t="shared" si="446"/>
        <v>0</v>
      </c>
      <c r="N8615" s="185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754</v>
      </c>
      <c r="E8616" s="9" t="s">
        <v>848</v>
      </c>
      <c r="F8616" s="10"/>
      <c r="G8616" s="18" t="s">
        <v>5</v>
      </c>
      <c r="H8616" s="3">
        <v>2024</v>
      </c>
      <c r="I8616" s="20" t="s">
        <v>282</v>
      </c>
      <c r="J8616" s="183" t="s">
        <v>276</v>
      </c>
      <c r="K8616" s="183" t="s">
        <v>320</v>
      </c>
      <c r="L8616" s="186">
        <f t="shared" si="445"/>
        <v>0</v>
      </c>
      <c r="M8616" s="186">
        <f t="shared" si="446"/>
        <v>0</v>
      </c>
      <c r="N8616" s="185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754</v>
      </c>
      <c r="E8617" s="9" t="s">
        <v>848</v>
      </c>
      <c r="F8617" s="10"/>
      <c r="G8617" s="18" t="s">
        <v>5</v>
      </c>
      <c r="H8617" s="3">
        <v>2024</v>
      </c>
      <c r="I8617" s="20" t="s">
        <v>282</v>
      </c>
      <c r="J8617" s="183" t="s">
        <v>277</v>
      </c>
      <c r="K8617" s="183" t="s">
        <v>320</v>
      </c>
      <c r="L8617" s="186">
        <f t="shared" si="445"/>
        <v>0</v>
      </c>
      <c r="M8617" s="186">
        <f t="shared" si="446"/>
        <v>0</v>
      </c>
      <c r="N8617" s="185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754</v>
      </c>
      <c r="E8618" s="9" t="s">
        <v>848</v>
      </c>
      <c r="F8618" s="10"/>
      <c r="G8618" s="18" t="s">
        <v>5</v>
      </c>
      <c r="H8618" s="3">
        <v>2024</v>
      </c>
      <c r="I8618" s="20" t="s">
        <v>283</v>
      </c>
      <c r="J8618" s="183" t="s">
        <v>298</v>
      </c>
      <c r="K8618" s="183" t="s">
        <v>321</v>
      </c>
      <c r="L8618" s="186">
        <f t="shared" si="445"/>
        <v>0</v>
      </c>
      <c r="M8618" s="186">
        <f t="shared" si="446"/>
        <v>0</v>
      </c>
      <c r="N8618" s="185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754</v>
      </c>
      <c r="E8619" s="9" t="s">
        <v>848</v>
      </c>
      <c r="F8619" s="10"/>
      <c r="G8619" s="18" t="s">
        <v>5</v>
      </c>
      <c r="H8619" s="3">
        <v>2024</v>
      </c>
      <c r="I8619" s="20" t="s">
        <v>283</v>
      </c>
      <c r="J8619" s="183" t="s">
        <v>278</v>
      </c>
      <c r="K8619" s="183" t="s">
        <v>320</v>
      </c>
      <c r="L8619" s="186">
        <f t="shared" si="445"/>
        <v>0</v>
      </c>
      <c r="M8619" s="186">
        <f t="shared" si="446"/>
        <v>0</v>
      </c>
      <c r="N8619" s="185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754</v>
      </c>
      <c r="E8620" s="9" t="s">
        <v>848</v>
      </c>
      <c r="F8620" s="10"/>
      <c r="G8620" s="18" t="s">
        <v>5</v>
      </c>
      <c r="H8620" s="3">
        <v>2024</v>
      </c>
      <c r="I8620" s="20" t="s">
        <v>283</v>
      </c>
      <c r="J8620" s="183" t="s">
        <v>279</v>
      </c>
      <c r="K8620" s="183" t="s">
        <v>320</v>
      </c>
      <c r="L8620" s="186">
        <f t="shared" si="445"/>
        <v>0</v>
      </c>
      <c r="M8620" s="186">
        <f t="shared" si="446"/>
        <v>0</v>
      </c>
      <c r="N8620" s="185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754</v>
      </c>
      <c r="E8621" s="9" t="s">
        <v>848</v>
      </c>
      <c r="F8621" s="10"/>
      <c r="G8621" s="18" t="s">
        <v>5</v>
      </c>
      <c r="H8621" s="3">
        <v>2024</v>
      </c>
      <c r="I8621" s="20" t="s">
        <v>286</v>
      </c>
      <c r="J8621" s="183" t="s">
        <v>280</v>
      </c>
      <c r="K8621" s="183" t="s">
        <v>319</v>
      </c>
      <c r="L8621" s="186">
        <f t="shared" si="445"/>
        <v>0</v>
      </c>
      <c r="M8621" s="186">
        <f t="shared" si="446"/>
        <v>0</v>
      </c>
      <c r="N8621" s="185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754</v>
      </c>
      <c r="E8622" s="9" t="s">
        <v>848</v>
      </c>
      <c r="F8622" s="10"/>
      <c r="G8622" s="18" t="s">
        <v>5</v>
      </c>
      <c r="H8622" s="3">
        <v>2024</v>
      </c>
      <c r="I8622" s="20" t="s">
        <v>286</v>
      </c>
      <c r="J8622" s="183" t="s">
        <v>281</v>
      </c>
      <c r="K8622" s="183" t="s">
        <v>319</v>
      </c>
      <c r="L8622" s="186"/>
      <c r="M8622" s="186">
        <f t="shared" si="446"/>
        <v>0</v>
      </c>
      <c r="N8622" s="185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754</v>
      </c>
      <c r="E8623" s="16" t="s">
        <v>848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2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754</v>
      </c>
      <c r="E8624" s="9" t="s">
        <v>849</v>
      </c>
      <c r="F8624" s="10">
        <v>1</v>
      </c>
      <c r="G8624" s="18" t="s">
        <v>5</v>
      </c>
      <c r="H8624" s="3">
        <v>2024</v>
      </c>
      <c r="I8624" s="20" t="s">
        <v>287</v>
      </c>
      <c r="J8624" s="183" t="s">
        <v>509</v>
      </c>
      <c r="K8624" s="183" t="s">
        <v>318</v>
      </c>
      <c r="L8624" s="186">
        <f>SUM(R8624,W8624,AB8624,AG8624,AL8624,AQ8624,AV8624,BA8624,BF8624,BK8624,BP8624,BU8624)</f>
        <v>0</v>
      </c>
      <c r="M8624" s="186">
        <f t="shared" si="446"/>
        <v>0</v>
      </c>
      <c r="N8624" s="185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754</v>
      </c>
      <c r="E8625" s="9" t="s">
        <v>849</v>
      </c>
      <c r="F8625" s="10">
        <v>1</v>
      </c>
      <c r="G8625" s="18" t="s">
        <v>5</v>
      </c>
      <c r="H8625" s="3">
        <v>2024</v>
      </c>
      <c r="I8625" s="20" t="s">
        <v>287</v>
      </c>
      <c r="J8625" s="183" t="s">
        <v>291</v>
      </c>
      <c r="K8625" s="183" t="s">
        <v>319</v>
      </c>
      <c r="L8625" s="186">
        <f t="shared" ref="L8625:L8660" si="451">SUM(R8625,W8625,AB8625,AG8625,AL8625,AQ8625,AV8625,BA8625,BF8625,BK8625,BP8625,BU8625)</f>
        <v>0</v>
      </c>
      <c r="M8625" s="186">
        <f>SUM(S8625,X8625,AC8625,AH8625,AM8625,AR8625,AW8625,BB8625,BG8625,BL8625,BQ8625,BV8625)</f>
        <v>0</v>
      </c>
      <c r="N8625" s="185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754</v>
      </c>
      <c r="E8626" s="9" t="s">
        <v>849</v>
      </c>
      <c r="F8626" s="10">
        <v>1</v>
      </c>
      <c r="G8626" s="18" t="s">
        <v>5</v>
      </c>
      <c r="H8626" s="3">
        <v>2024</v>
      </c>
      <c r="I8626" s="20" t="s">
        <v>286</v>
      </c>
      <c r="J8626" s="183" t="s">
        <v>336</v>
      </c>
      <c r="K8626" s="183" t="s">
        <v>319</v>
      </c>
      <c r="L8626" s="186">
        <f t="shared" si="451"/>
        <v>0</v>
      </c>
      <c r="M8626" s="186">
        <f t="shared" ref="M8626:M8662" si="452">SUM(S8626,X8626,AC8626,AH8626,AM8626,AR8626,AW8626,BB8626,BG8626,BL8626,BQ8626,BV8626)</f>
        <v>0</v>
      </c>
      <c r="N8626" s="185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754</v>
      </c>
      <c r="E8627" s="9" t="s">
        <v>849</v>
      </c>
      <c r="F8627" s="10">
        <v>1</v>
      </c>
      <c r="G8627" s="18" t="s">
        <v>5</v>
      </c>
      <c r="H8627" s="3">
        <v>2024</v>
      </c>
      <c r="I8627" s="20" t="s">
        <v>286</v>
      </c>
      <c r="J8627" s="184" t="s">
        <v>337</v>
      </c>
      <c r="K8627" s="184" t="s">
        <v>318</v>
      </c>
      <c r="L8627" s="186">
        <f t="shared" si="451"/>
        <v>0</v>
      </c>
      <c r="M8627" s="186">
        <f t="shared" si="452"/>
        <v>0</v>
      </c>
      <c r="N8627" s="185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t="28.8" hidden="1" x14ac:dyDescent="0.3">
      <c r="A8628" s="8"/>
      <c r="B8628" s="2" t="s">
        <v>2</v>
      </c>
      <c r="C8628" s="2" t="s">
        <v>3</v>
      </c>
      <c r="D8628" s="2" t="s">
        <v>754</v>
      </c>
      <c r="E8628" s="9" t="s">
        <v>849</v>
      </c>
      <c r="F8628" s="10">
        <v>1</v>
      </c>
      <c r="G8628" s="18" t="s">
        <v>5</v>
      </c>
      <c r="H8628" s="3">
        <v>2024</v>
      </c>
      <c r="I8628" s="20" t="s">
        <v>286</v>
      </c>
      <c r="J8628" s="184" t="s">
        <v>338</v>
      </c>
      <c r="K8628" s="184" t="s">
        <v>339</v>
      </c>
      <c r="L8628" s="186">
        <f t="shared" si="451"/>
        <v>0</v>
      </c>
      <c r="M8628" s="186">
        <f t="shared" si="452"/>
        <v>0</v>
      </c>
      <c r="N8628" s="185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t="28.8" hidden="1" x14ac:dyDescent="0.3">
      <c r="A8629" s="8"/>
      <c r="B8629" s="2" t="s">
        <v>2</v>
      </c>
      <c r="C8629" s="2" t="s">
        <v>3</v>
      </c>
      <c r="D8629" s="2" t="s">
        <v>754</v>
      </c>
      <c r="E8629" s="9" t="s">
        <v>849</v>
      </c>
      <c r="F8629" s="10">
        <v>1</v>
      </c>
      <c r="G8629" s="18" t="s">
        <v>5</v>
      </c>
      <c r="H8629" s="3">
        <v>2024</v>
      </c>
      <c r="I8629" s="20" t="s">
        <v>286</v>
      </c>
      <c r="J8629" s="184" t="s">
        <v>340</v>
      </c>
      <c r="K8629" s="184" t="s">
        <v>318</v>
      </c>
      <c r="L8629" s="186">
        <f t="shared" si="451"/>
        <v>0</v>
      </c>
      <c r="M8629" s="186">
        <f t="shared" si="452"/>
        <v>0</v>
      </c>
      <c r="N8629" s="185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754</v>
      </c>
      <c r="E8630" s="9" t="s">
        <v>849</v>
      </c>
      <c r="F8630" s="10">
        <v>1</v>
      </c>
      <c r="G8630" s="18" t="s">
        <v>5</v>
      </c>
      <c r="H8630" s="3">
        <v>2024</v>
      </c>
      <c r="I8630" s="20" t="s">
        <v>286</v>
      </c>
      <c r="J8630" s="184" t="s">
        <v>341</v>
      </c>
      <c r="K8630" s="184" t="s">
        <v>320</v>
      </c>
      <c r="L8630" s="186">
        <f t="shared" si="451"/>
        <v>0</v>
      </c>
      <c r="M8630" s="186">
        <f t="shared" si="452"/>
        <v>0</v>
      </c>
      <c r="N8630" s="185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t="28.8" hidden="1" x14ac:dyDescent="0.3">
      <c r="A8631" s="8"/>
      <c r="B8631" s="2" t="s">
        <v>2</v>
      </c>
      <c r="C8631" s="2" t="s">
        <v>3</v>
      </c>
      <c r="D8631" s="2" t="s">
        <v>754</v>
      </c>
      <c r="E8631" s="9" t="s">
        <v>849</v>
      </c>
      <c r="F8631" s="10">
        <v>1</v>
      </c>
      <c r="G8631" s="18" t="s">
        <v>5</v>
      </c>
      <c r="H8631" s="3">
        <v>2024</v>
      </c>
      <c r="I8631" s="20" t="s">
        <v>286</v>
      </c>
      <c r="J8631" s="184" t="s">
        <v>342</v>
      </c>
      <c r="K8631" s="184" t="s">
        <v>320</v>
      </c>
      <c r="L8631" s="186">
        <f t="shared" si="451"/>
        <v>0</v>
      </c>
      <c r="M8631" s="186">
        <f t="shared" si="452"/>
        <v>0</v>
      </c>
      <c r="N8631" s="185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754</v>
      </c>
      <c r="E8632" s="9" t="s">
        <v>849</v>
      </c>
      <c r="F8632" s="10">
        <v>1</v>
      </c>
      <c r="G8632" s="18" t="s">
        <v>5</v>
      </c>
      <c r="H8632" s="3">
        <v>2024</v>
      </c>
      <c r="I8632" s="20" t="s">
        <v>286</v>
      </c>
      <c r="J8632" s="184" t="s">
        <v>343</v>
      </c>
      <c r="K8632" s="184" t="s">
        <v>339</v>
      </c>
      <c r="L8632" s="186">
        <f t="shared" si="451"/>
        <v>0</v>
      </c>
      <c r="M8632" s="186">
        <f t="shared" si="452"/>
        <v>0</v>
      </c>
      <c r="N8632" s="185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754</v>
      </c>
      <c r="E8633" s="9" t="s">
        <v>849</v>
      </c>
      <c r="F8633" s="10">
        <v>1</v>
      </c>
      <c r="G8633" s="18" t="s">
        <v>5</v>
      </c>
      <c r="H8633" s="3">
        <v>2024</v>
      </c>
      <c r="I8633" s="20" t="s">
        <v>288</v>
      </c>
      <c r="J8633" s="184" t="s">
        <v>344</v>
      </c>
      <c r="K8633" s="184" t="s">
        <v>318</v>
      </c>
      <c r="L8633" s="186">
        <f t="shared" si="451"/>
        <v>0</v>
      </c>
      <c r="M8633" s="186">
        <f t="shared" si="452"/>
        <v>0</v>
      </c>
      <c r="N8633" s="185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754</v>
      </c>
      <c r="E8634" s="9" t="s">
        <v>849</v>
      </c>
      <c r="F8634" s="10">
        <v>1</v>
      </c>
      <c r="G8634" s="18" t="s">
        <v>5</v>
      </c>
      <c r="H8634" s="3">
        <v>2024</v>
      </c>
      <c r="I8634" s="20" t="s">
        <v>288</v>
      </c>
      <c r="J8634" s="183" t="s">
        <v>351</v>
      </c>
      <c r="K8634" s="183" t="s">
        <v>318</v>
      </c>
      <c r="L8634" s="186">
        <f t="shared" si="451"/>
        <v>0</v>
      </c>
      <c r="M8634" s="186">
        <f t="shared" si="452"/>
        <v>0</v>
      </c>
      <c r="N8634" s="185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t="28.8" hidden="1" x14ac:dyDescent="0.3">
      <c r="A8635" s="8"/>
      <c r="B8635" s="2" t="s">
        <v>2</v>
      </c>
      <c r="C8635" s="2" t="s">
        <v>3</v>
      </c>
      <c r="D8635" s="2" t="s">
        <v>754</v>
      </c>
      <c r="E8635" s="9" t="s">
        <v>849</v>
      </c>
      <c r="F8635" s="10">
        <v>1</v>
      </c>
      <c r="G8635" s="18" t="s">
        <v>5</v>
      </c>
      <c r="H8635" s="3">
        <v>2024</v>
      </c>
      <c r="I8635" s="20" t="s">
        <v>288</v>
      </c>
      <c r="J8635" s="183" t="s">
        <v>352</v>
      </c>
      <c r="K8635" s="183" t="s">
        <v>321</v>
      </c>
      <c r="L8635" s="186">
        <f t="shared" si="451"/>
        <v>0</v>
      </c>
      <c r="M8635" s="186">
        <f t="shared" si="452"/>
        <v>0</v>
      </c>
      <c r="N8635" s="185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754</v>
      </c>
      <c r="E8636" s="9" t="s">
        <v>849</v>
      </c>
      <c r="F8636" s="10">
        <v>1</v>
      </c>
      <c r="G8636" s="18" t="s">
        <v>5</v>
      </c>
      <c r="H8636" s="3">
        <v>2024</v>
      </c>
      <c r="I8636" s="20" t="s">
        <v>288</v>
      </c>
      <c r="J8636" s="183" t="s">
        <v>345</v>
      </c>
      <c r="K8636" s="183" t="s">
        <v>318</v>
      </c>
      <c r="L8636" s="186">
        <f t="shared" si="451"/>
        <v>0</v>
      </c>
      <c r="M8636" s="186">
        <f t="shared" si="452"/>
        <v>0</v>
      </c>
      <c r="N8636" s="185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754</v>
      </c>
      <c r="E8637" s="9" t="s">
        <v>849</v>
      </c>
      <c r="F8637" s="10">
        <v>1</v>
      </c>
      <c r="G8637" s="18" t="s">
        <v>5</v>
      </c>
      <c r="H8637" s="3">
        <v>2024</v>
      </c>
      <c r="I8637" s="20" t="s">
        <v>289</v>
      </c>
      <c r="J8637" s="183" t="s">
        <v>268</v>
      </c>
      <c r="K8637" s="183" t="s">
        <v>318</v>
      </c>
      <c r="L8637" s="186">
        <f t="shared" si="451"/>
        <v>0</v>
      </c>
      <c r="M8637" s="186">
        <f t="shared" si="452"/>
        <v>0</v>
      </c>
      <c r="N8637" s="185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754</v>
      </c>
      <c r="E8638" s="9" t="s">
        <v>849</v>
      </c>
      <c r="F8638" s="10">
        <v>1</v>
      </c>
      <c r="G8638" s="18" t="s">
        <v>5</v>
      </c>
      <c r="H8638" s="3">
        <v>2024</v>
      </c>
      <c r="I8638" s="20" t="s">
        <v>289</v>
      </c>
      <c r="J8638" s="183" t="s">
        <v>292</v>
      </c>
      <c r="K8638" s="183" t="s">
        <v>318</v>
      </c>
      <c r="L8638" s="186">
        <f t="shared" si="451"/>
        <v>0</v>
      </c>
      <c r="M8638" s="186">
        <f t="shared" si="452"/>
        <v>0</v>
      </c>
      <c r="N8638" s="185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754</v>
      </c>
      <c r="E8639" s="9" t="s">
        <v>849</v>
      </c>
      <c r="F8639" s="10">
        <v>1</v>
      </c>
      <c r="G8639" s="18" t="s">
        <v>5</v>
      </c>
      <c r="H8639" s="3">
        <v>2024</v>
      </c>
      <c r="I8639" s="20" t="s">
        <v>285</v>
      </c>
      <c r="J8639" s="183" t="s">
        <v>293</v>
      </c>
      <c r="K8639" s="183" t="s">
        <v>318</v>
      </c>
      <c r="L8639" s="186">
        <f t="shared" si="451"/>
        <v>0</v>
      </c>
      <c r="M8639" s="186">
        <f t="shared" si="452"/>
        <v>0</v>
      </c>
      <c r="N8639" s="185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754</v>
      </c>
      <c r="E8640" s="9" t="s">
        <v>849</v>
      </c>
      <c r="F8640" s="10">
        <v>1</v>
      </c>
      <c r="G8640" s="18" t="s">
        <v>5</v>
      </c>
      <c r="H8640" s="3">
        <v>2024</v>
      </c>
      <c r="I8640" s="20" t="s">
        <v>287</v>
      </c>
      <c r="J8640" s="183" t="s">
        <v>269</v>
      </c>
      <c r="K8640" s="183" t="s">
        <v>320</v>
      </c>
      <c r="L8640" s="186">
        <f t="shared" si="451"/>
        <v>0</v>
      </c>
      <c r="M8640" s="186">
        <f t="shared" si="452"/>
        <v>0</v>
      </c>
      <c r="N8640" s="185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754</v>
      </c>
      <c r="E8641" s="9" t="s">
        <v>849</v>
      </c>
      <c r="F8641" s="10">
        <v>1</v>
      </c>
      <c r="G8641" s="18" t="s">
        <v>5</v>
      </c>
      <c r="H8641" s="3">
        <v>2024</v>
      </c>
      <c r="I8641" s="20" t="s">
        <v>287</v>
      </c>
      <c r="J8641" s="183" t="s">
        <v>270</v>
      </c>
      <c r="K8641" s="183" t="s">
        <v>320</v>
      </c>
      <c r="L8641" s="186">
        <f t="shared" si="451"/>
        <v>0</v>
      </c>
      <c r="M8641" s="186">
        <f t="shared" si="452"/>
        <v>0</v>
      </c>
      <c r="N8641" s="185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754</v>
      </c>
      <c r="E8642" s="9" t="s">
        <v>849</v>
      </c>
      <c r="F8642" s="10">
        <v>1</v>
      </c>
      <c r="G8642" s="18" t="s">
        <v>5</v>
      </c>
      <c r="H8642" s="3">
        <v>2024</v>
      </c>
      <c r="I8642" s="20" t="s">
        <v>290</v>
      </c>
      <c r="J8642" s="183" t="s">
        <v>271</v>
      </c>
      <c r="K8642" s="183" t="s">
        <v>321</v>
      </c>
      <c r="L8642" s="186">
        <f t="shared" si="451"/>
        <v>0</v>
      </c>
      <c r="M8642" s="186">
        <f t="shared" si="452"/>
        <v>0</v>
      </c>
      <c r="N8642" s="185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754</v>
      </c>
      <c r="E8643" s="9" t="s">
        <v>849</v>
      </c>
      <c r="F8643" s="10">
        <v>1</v>
      </c>
      <c r="G8643" s="18" t="s">
        <v>5</v>
      </c>
      <c r="H8643" s="3">
        <v>2024</v>
      </c>
      <c r="I8643" s="20" t="s">
        <v>284</v>
      </c>
      <c r="J8643" s="183" t="s">
        <v>294</v>
      </c>
      <c r="K8643" s="183" t="s">
        <v>320</v>
      </c>
      <c r="L8643" s="186">
        <f t="shared" si="451"/>
        <v>0</v>
      </c>
      <c r="M8643" s="186">
        <f t="shared" si="452"/>
        <v>0</v>
      </c>
      <c r="N8643" s="185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t="28.8" hidden="1" x14ac:dyDescent="0.3">
      <c r="A8644" s="8"/>
      <c r="B8644" s="2" t="s">
        <v>2</v>
      </c>
      <c r="C8644" s="2" t="s">
        <v>3</v>
      </c>
      <c r="D8644" s="2" t="s">
        <v>754</v>
      </c>
      <c r="E8644" s="9" t="s">
        <v>849</v>
      </c>
      <c r="F8644" s="10">
        <v>1</v>
      </c>
      <c r="G8644" s="18" t="s">
        <v>5</v>
      </c>
      <c r="H8644" s="3">
        <v>2024</v>
      </c>
      <c r="I8644" s="20" t="s">
        <v>284</v>
      </c>
      <c r="J8644" s="183" t="s">
        <v>346</v>
      </c>
      <c r="K8644" s="183" t="s">
        <v>320</v>
      </c>
      <c r="L8644" s="186">
        <f t="shared" si="451"/>
        <v>0</v>
      </c>
      <c r="M8644" s="186">
        <f t="shared" si="452"/>
        <v>0</v>
      </c>
      <c r="N8644" s="185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754</v>
      </c>
      <c r="E8645" s="9" t="s">
        <v>849</v>
      </c>
      <c r="F8645" s="10">
        <v>1</v>
      </c>
      <c r="G8645" s="18" t="s">
        <v>5</v>
      </c>
      <c r="H8645" s="3">
        <v>2024</v>
      </c>
      <c r="I8645" s="20" t="s">
        <v>284</v>
      </c>
      <c r="J8645" s="183" t="s">
        <v>295</v>
      </c>
      <c r="K8645" s="183" t="s">
        <v>320</v>
      </c>
      <c r="L8645" s="186">
        <f t="shared" si="451"/>
        <v>0</v>
      </c>
      <c r="M8645" s="186">
        <f t="shared" si="452"/>
        <v>0</v>
      </c>
      <c r="N8645" s="185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t="28.8" hidden="1" x14ac:dyDescent="0.3">
      <c r="A8646" s="8"/>
      <c r="B8646" s="2" t="s">
        <v>2</v>
      </c>
      <c r="C8646" s="2" t="s">
        <v>3</v>
      </c>
      <c r="D8646" s="2" t="s">
        <v>754</v>
      </c>
      <c r="E8646" s="9" t="s">
        <v>849</v>
      </c>
      <c r="F8646" s="10">
        <v>1</v>
      </c>
      <c r="G8646" s="18" t="s">
        <v>5</v>
      </c>
      <c r="H8646" s="3">
        <v>2024</v>
      </c>
      <c r="I8646" s="20" t="s">
        <v>290</v>
      </c>
      <c r="J8646" s="183" t="s">
        <v>299</v>
      </c>
      <c r="K8646" s="183" t="s">
        <v>318</v>
      </c>
      <c r="L8646" s="186">
        <f t="shared" si="451"/>
        <v>0</v>
      </c>
      <c r="M8646" s="186">
        <f t="shared" si="452"/>
        <v>0</v>
      </c>
      <c r="N8646" s="185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754</v>
      </c>
      <c r="E8647" s="9" t="s">
        <v>849</v>
      </c>
      <c r="F8647" s="10">
        <v>1</v>
      </c>
      <c r="G8647" s="18" t="s">
        <v>5</v>
      </c>
      <c r="H8647" s="3">
        <v>2024</v>
      </c>
      <c r="I8647" s="20" t="s">
        <v>315</v>
      </c>
      <c r="J8647" s="183" t="s">
        <v>347</v>
      </c>
      <c r="K8647" s="183" t="s">
        <v>320</v>
      </c>
      <c r="L8647" s="186">
        <f t="shared" si="451"/>
        <v>0</v>
      </c>
      <c r="M8647" s="186">
        <f t="shared" si="452"/>
        <v>0</v>
      </c>
      <c r="N8647" s="185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t="28.8" hidden="1" x14ac:dyDescent="0.3">
      <c r="A8648" s="8"/>
      <c r="B8648" s="2" t="s">
        <v>2</v>
      </c>
      <c r="C8648" s="2" t="s">
        <v>3</v>
      </c>
      <c r="D8648" s="2" t="s">
        <v>754</v>
      </c>
      <c r="E8648" s="9" t="s">
        <v>849</v>
      </c>
      <c r="F8648" s="10">
        <v>1</v>
      </c>
      <c r="G8648" s="18" t="s">
        <v>5</v>
      </c>
      <c r="H8648" s="3">
        <v>2024</v>
      </c>
      <c r="I8648" s="20" t="s">
        <v>315</v>
      </c>
      <c r="J8648" s="183" t="s">
        <v>296</v>
      </c>
      <c r="K8648" s="183" t="s">
        <v>321</v>
      </c>
      <c r="L8648" s="186">
        <f t="shared" si="451"/>
        <v>0</v>
      </c>
      <c r="M8648" s="186">
        <f t="shared" si="452"/>
        <v>0</v>
      </c>
      <c r="N8648" s="185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t="28.8" hidden="1" x14ac:dyDescent="0.3">
      <c r="A8649" s="8"/>
      <c r="B8649" s="2" t="s">
        <v>2</v>
      </c>
      <c r="C8649" s="2" t="s">
        <v>3</v>
      </c>
      <c r="D8649" s="2" t="s">
        <v>754</v>
      </c>
      <c r="E8649" s="9" t="s">
        <v>849</v>
      </c>
      <c r="F8649" s="10">
        <v>1</v>
      </c>
      <c r="G8649" s="18" t="s">
        <v>5</v>
      </c>
      <c r="H8649" s="3">
        <v>2024</v>
      </c>
      <c r="I8649" s="20" t="s">
        <v>316</v>
      </c>
      <c r="J8649" s="183" t="s">
        <v>297</v>
      </c>
      <c r="K8649" s="183" t="s">
        <v>318</v>
      </c>
      <c r="L8649" s="186">
        <f t="shared" si="451"/>
        <v>0</v>
      </c>
      <c r="M8649" s="186">
        <f t="shared" si="452"/>
        <v>0</v>
      </c>
      <c r="N8649" s="185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754</v>
      </c>
      <c r="E8650" s="9" t="s">
        <v>849</v>
      </c>
      <c r="F8650" s="10">
        <v>1</v>
      </c>
      <c r="G8650" s="18" t="s">
        <v>5</v>
      </c>
      <c r="H8650" s="3">
        <v>2024</v>
      </c>
      <c r="I8650" s="20" t="s">
        <v>316</v>
      </c>
      <c r="J8650" s="184" t="s">
        <v>348</v>
      </c>
      <c r="K8650" s="184" t="s">
        <v>320</v>
      </c>
      <c r="L8650" s="186">
        <f t="shared" si="451"/>
        <v>0</v>
      </c>
      <c r="M8650" s="186">
        <f t="shared" si="452"/>
        <v>0</v>
      </c>
      <c r="N8650" s="185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754</v>
      </c>
      <c r="E8651" s="9" t="s">
        <v>849</v>
      </c>
      <c r="F8651" s="10">
        <v>1</v>
      </c>
      <c r="G8651" s="18" t="s">
        <v>5</v>
      </c>
      <c r="H8651" s="3">
        <v>2024</v>
      </c>
      <c r="I8651" s="20" t="s">
        <v>282</v>
      </c>
      <c r="J8651" s="183" t="s">
        <v>272</v>
      </c>
      <c r="K8651" s="183" t="s">
        <v>321</v>
      </c>
      <c r="L8651" s="186">
        <f t="shared" si="451"/>
        <v>0</v>
      </c>
      <c r="M8651" s="186">
        <f t="shared" si="452"/>
        <v>0</v>
      </c>
      <c r="N8651" s="185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754</v>
      </c>
      <c r="E8652" s="9" t="s">
        <v>849</v>
      </c>
      <c r="F8652" s="10">
        <v>1</v>
      </c>
      <c r="G8652" s="18" t="s">
        <v>5</v>
      </c>
      <c r="H8652" s="3">
        <v>2024</v>
      </c>
      <c r="I8652" s="20" t="s">
        <v>282</v>
      </c>
      <c r="J8652" s="183" t="s">
        <v>273</v>
      </c>
      <c r="K8652" s="183" t="s">
        <v>321</v>
      </c>
      <c r="L8652" s="187">
        <f t="shared" si="451"/>
        <v>0</v>
      </c>
      <c r="M8652" s="186">
        <f t="shared" si="452"/>
        <v>0</v>
      </c>
      <c r="N8652" s="185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754</v>
      </c>
      <c r="E8653" s="9" t="s">
        <v>849</v>
      </c>
      <c r="F8653" s="10">
        <v>1</v>
      </c>
      <c r="G8653" s="18" t="s">
        <v>5</v>
      </c>
      <c r="H8653" s="3">
        <v>2024</v>
      </c>
      <c r="I8653" s="20" t="s">
        <v>282</v>
      </c>
      <c r="J8653" s="183" t="s">
        <v>274</v>
      </c>
      <c r="K8653" s="183" t="s">
        <v>321</v>
      </c>
      <c r="L8653" s="186">
        <f t="shared" si="451"/>
        <v>0</v>
      </c>
      <c r="M8653" s="186">
        <f t="shared" si="452"/>
        <v>0</v>
      </c>
      <c r="N8653" s="185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754</v>
      </c>
      <c r="E8654" s="9" t="s">
        <v>849</v>
      </c>
      <c r="F8654" s="10">
        <v>1</v>
      </c>
      <c r="G8654" s="18" t="s">
        <v>5</v>
      </c>
      <c r="H8654" s="3">
        <v>2024</v>
      </c>
      <c r="I8654" s="20" t="s">
        <v>282</v>
      </c>
      <c r="J8654" s="183" t="s">
        <v>275</v>
      </c>
      <c r="K8654" s="183" t="s">
        <v>321</v>
      </c>
      <c r="L8654" s="186">
        <f t="shared" si="451"/>
        <v>0</v>
      </c>
      <c r="M8654" s="186">
        <f t="shared" si="452"/>
        <v>0</v>
      </c>
      <c r="N8654" s="185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754</v>
      </c>
      <c r="E8655" s="9" t="s">
        <v>849</v>
      </c>
      <c r="F8655" s="10">
        <v>1</v>
      </c>
      <c r="G8655" s="18" t="s">
        <v>5</v>
      </c>
      <c r="H8655" s="3">
        <v>2024</v>
      </c>
      <c r="I8655" s="20" t="s">
        <v>282</v>
      </c>
      <c r="J8655" s="183" t="s">
        <v>276</v>
      </c>
      <c r="K8655" s="183" t="s">
        <v>320</v>
      </c>
      <c r="L8655" s="186">
        <f t="shared" si="451"/>
        <v>0</v>
      </c>
      <c r="M8655" s="186">
        <f t="shared" si="452"/>
        <v>0</v>
      </c>
      <c r="N8655" s="185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754</v>
      </c>
      <c r="E8656" s="9" t="s">
        <v>849</v>
      </c>
      <c r="F8656" s="10">
        <v>1</v>
      </c>
      <c r="G8656" s="18" t="s">
        <v>5</v>
      </c>
      <c r="H8656" s="3">
        <v>2024</v>
      </c>
      <c r="I8656" s="20" t="s">
        <v>282</v>
      </c>
      <c r="J8656" s="183" t="s">
        <v>277</v>
      </c>
      <c r="K8656" s="183" t="s">
        <v>320</v>
      </c>
      <c r="L8656" s="186">
        <f t="shared" si="451"/>
        <v>0</v>
      </c>
      <c r="M8656" s="186">
        <f t="shared" si="452"/>
        <v>0</v>
      </c>
      <c r="N8656" s="185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754</v>
      </c>
      <c r="E8657" s="9" t="s">
        <v>849</v>
      </c>
      <c r="F8657" s="10">
        <v>1</v>
      </c>
      <c r="G8657" s="18" t="s">
        <v>5</v>
      </c>
      <c r="H8657" s="3">
        <v>2024</v>
      </c>
      <c r="I8657" s="20" t="s">
        <v>283</v>
      </c>
      <c r="J8657" s="183" t="s">
        <v>298</v>
      </c>
      <c r="K8657" s="183" t="s">
        <v>321</v>
      </c>
      <c r="L8657" s="186">
        <f t="shared" si="451"/>
        <v>0</v>
      </c>
      <c r="M8657" s="186">
        <f t="shared" si="452"/>
        <v>0</v>
      </c>
      <c r="N8657" s="185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754</v>
      </c>
      <c r="E8658" s="9" t="s">
        <v>849</v>
      </c>
      <c r="F8658" s="10">
        <v>1</v>
      </c>
      <c r="G8658" s="18" t="s">
        <v>5</v>
      </c>
      <c r="H8658" s="3">
        <v>2024</v>
      </c>
      <c r="I8658" s="20" t="s">
        <v>283</v>
      </c>
      <c r="J8658" s="183" t="s">
        <v>278</v>
      </c>
      <c r="K8658" s="183" t="s">
        <v>320</v>
      </c>
      <c r="L8658" s="186">
        <f t="shared" si="451"/>
        <v>0</v>
      </c>
      <c r="M8658" s="186">
        <f t="shared" si="452"/>
        <v>0</v>
      </c>
      <c r="N8658" s="185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754</v>
      </c>
      <c r="E8659" s="9" t="s">
        <v>849</v>
      </c>
      <c r="F8659" s="10">
        <v>1</v>
      </c>
      <c r="G8659" s="18" t="s">
        <v>5</v>
      </c>
      <c r="H8659" s="3">
        <v>2024</v>
      </c>
      <c r="I8659" s="20" t="s">
        <v>283</v>
      </c>
      <c r="J8659" s="183" t="s">
        <v>279</v>
      </c>
      <c r="K8659" s="183" t="s">
        <v>320</v>
      </c>
      <c r="L8659" s="186">
        <f t="shared" si="451"/>
        <v>0</v>
      </c>
      <c r="M8659" s="186">
        <f t="shared" si="452"/>
        <v>0</v>
      </c>
      <c r="N8659" s="185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754</v>
      </c>
      <c r="E8660" s="9" t="s">
        <v>849</v>
      </c>
      <c r="F8660" s="10">
        <v>1</v>
      </c>
      <c r="G8660" s="18" t="s">
        <v>5</v>
      </c>
      <c r="H8660" s="3">
        <v>2024</v>
      </c>
      <c r="I8660" s="20" t="s">
        <v>286</v>
      </c>
      <c r="J8660" s="183" t="s">
        <v>280</v>
      </c>
      <c r="K8660" s="183" t="s">
        <v>319</v>
      </c>
      <c r="L8660" s="186">
        <f t="shared" si="451"/>
        <v>0</v>
      </c>
      <c r="M8660" s="186">
        <f t="shared" si="452"/>
        <v>0</v>
      </c>
      <c r="N8660" s="185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754</v>
      </c>
      <c r="E8661" s="9" t="s">
        <v>849</v>
      </c>
      <c r="F8661" s="10">
        <v>1</v>
      </c>
      <c r="G8661" s="18" t="s">
        <v>5</v>
      </c>
      <c r="H8661" s="3">
        <v>2024</v>
      </c>
      <c r="I8661" s="20" t="s">
        <v>286</v>
      </c>
      <c r="J8661" s="183" t="s">
        <v>281</v>
      </c>
      <c r="K8661" s="183" t="s">
        <v>319</v>
      </c>
      <c r="L8661" s="186"/>
      <c r="M8661" s="186">
        <f t="shared" si="452"/>
        <v>0</v>
      </c>
      <c r="N8661" s="185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754</v>
      </c>
      <c r="E8662" s="16" t="s">
        <v>849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2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1</v>
      </c>
      <c r="M8680" s="159">
        <f t="shared" si="468"/>
        <v>1.196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1</v>
      </c>
      <c r="AC8680" s="159">
        <f t="shared" si="471"/>
        <v>1.196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1.5E-3</v>
      </c>
      <c r="M8689" s="159">
        <f t="shared" si="468"/>
        <v>4.97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1.5E-3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4.97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0</v>
      </c>
      <c r="M8693" s="159">
        <f t="shared" si="468"/>
        <v>0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3</v>
      </c>
      <c r="M8696" s="159">
        <f t="shared" si="468"/>
        <v>4.8159999999999998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3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4.8159999999999998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8</v>
      </c>
      <c r="M8698" s="159">
        <f t="shared" si="468"/>
        <v>12.672999999999998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1</v>
      </c>
      <c r="X8698" s="159">
        <f t="shared" si="505"/>
        <v>1.9370000000000001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1</v>
      </c>
      <c r="AH8698" s="159">
        <f t="shared" si="503"/>
        <v>1.417</v>
      </c>
      <c r="AI8698" s="25"/>
      <c r="AJ8698" s="25"/>
      <c r="AK8698" s="25"/>
      <c r="AL8698" s="159">
        <f t="shared" si="509"/>
        <v>1</v>
      </c>
      <c r="AM8698" s="159">
        <f t="shared" si="509"/>
        <v>1.4470000000000001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1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1.526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1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1.966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3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4.38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118.56099999999999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88.120999999999995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5.5209999999999999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4.5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16.271999999999998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2.742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1.405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142.21599999999998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1.9370000000000001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89.316999999999993</v>
      </c>
      <c r="AD8702" s="159"/>
      <c r="AE8702" s="159"/>
      <c r="AF8702" s="159"/>
      <c r="AG8702" s="159"/>
      <c r="AH8702" s="159">
        <f>SUM(AH8663:AH8701)</f>
        <v>1.417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1.4470000000000001</v>
      </c>
      <c r="AN8702" s="25"/>
      <c r="AO8702" s="25"/>
      <c r="AP8702" s="25"/>
      <c r="AQ8702" s="159">
        <f t="shared" si="507"/>
        <v>0</v>
      </c>
      <c r="AR8702" s="159">
        <f t="shared" si="507"/>
        <v>4.97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5.5209999999999999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4.8159999999999998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6.0259999999999998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18.238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7.1219999999999999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1.405</v>
      </c>
    </row>
    <row r="8703" spans="1:74" hidden="1" x14ac:dyDescent="0.3">
      <c r="M8703" s="178">
        <f>SUM(M8663:M8701)</f>
        <v>142.21599999999998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1.9370000000000001</v>
      </c>
      <c r="Y8703" s="1"/>
      <c r="Z8703"/>
      <c r="AA8703"/>
      <c r="AB8703" s="1"/>
      <c r="AC8703" s="178">
        <f>SUM(AC8663:AC8701)</f>
        <v>89.316999999999993</v>
      </c>
      <c r="AH8703" s="178">
        <f>SUM(AH8663:AH8701)</f>
        <v>1.417</v>
      </c>
      <c r="AM8703" s="178">
        <f>SUM(AM8663:AM8701)</f>
        <v>1.4470000000000001</v>
      </c>
      <c r="AR8703" s="178">
        <f>SUM(AR8663:AR8701)</f>
        <v>4.97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5.5209999999999999</v>
      </c>
      <c r="BB8703" s="173">
        <f>SUM(BB8663:BB8701)</f>
        <v>4.8159999999999998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6.0259999999999998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18.238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7.1219999999999999</v>
      </c>
      <c r="BV8703" s="173">
        <f>SUM(BV8663:BV8701)</f>
        <v>1.405</v>
      </c>
    </row>
    <row r="8704" spans="1:74" x14ac:dyDescent="0.3">
      <c r="J8704" s="194"/>
      <c r="K8704" s="194"/>
      <c r="L8704" s="195"/>
      <c r="M8704" s="196"/>
      <c r="N8704" s="196"/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s="194" t="s">
        <v>1288</v>
      </c>
      <c r="K8705" s="194"/>
      <c r="L8705" s="195" t="s">
        <v>1289</v>
      </c>
      <c r="M8705" s="196"/>
      <c r="N8705" s="196"/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6.0259999999999998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942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znLVqKyFSRgnsQTvmL8HUASqlTfEhNJamCa3myVrUFVFVeprfkpyG9tfA+hYXVLtJUElrPFGkxSx2o+XxnzY0w==" saltValue="ysEc2clT+6Z13Gnymlja9w==" spinCount="100000" sheet="1" objects="1" scenarios="1"/>
  <autoFilter ref="A4:BV8703" xr:uid="{00000000-0009-0000-0000-000000000000}">
    <filterColumn colId="3">
      <filters>
        <filter val="Юрия Гагарина пр."/>
      </filters>
    </filterColumn>
    <filterColumn colId="4">
      <filters>
        <filter val="11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2025-01-27T14:06:33Z</dcterms:modified>
</cp:coreProperties>
</file>